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mc:AlternateContent xmlns:mc="http://schemas.openxmlformats.org/markup-compatibility/2006">
    <mc:Choice Requires="x15">
      <x15ac:absPath xmlns:x15ac="http://schemas.microsoft.com/office/spreadsheetml/2010/11/ac" url="C:\perso\learning\AInML\Capstone-Data Strategy\"/>
    </mc:Choice>
  </mc:AlternateContent>
  <xr:revisionPtr revIDLastSave="0" documentId="13_ncr:1_{B93CBEF0-827F-4627-9EB5-60FF5ABCA619}" xr6:coauthVersionLast="47" xr6:coauthVersionMax="47" xr10:uidLastSave="{00000000-0000-0000-0000-000000000000}"/>
  <bookViews>
    <workbookView xWindow="-120" yWindow="-120" windowWidth="29040" windowHeight="16440" tabRatio="706" activeTab="6" xr2:uid="{00000000-000D-0000-FFFF-FFFF00000000}"/>
  </bookViews>
  <sheets>
    <sheet name="Start" sheetId="1" r:id="rId1"/>
    <sheet name="1. Identify Business problems " sheetId="2" r:id="rId2"/>
    <sheet name="2. Feasibility Check" sheetId="3" r:id="rId3"/>
    <sheet name="3. Complexity Rating" sheetId="4" r:id="rId4"/>
    <sheet name="4. Strategic Value" sheetId="5" r:id="rId5"/>
    <sheet name="5. Business Value" sheetId="6" r:id="rId6"/>
    <sheet name="Summary" sheetId="7"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32" i="6" l="1"/>
  <c r="G31" i="6"/>
  <c r="G30" i="6"/>
  <c r="G29" i="6"/>
  <c r="G27" i="6"/>
  <c r="G33" i="6" l="1"/>
  <c r="O13" i="7"/>
  <c r="O12" i="7"/>
  <c r="O11" i="7"/>
  <c r="N13" i="7"/>
  <c r="N11" i="7"/>
  <c r="N12" i="7"/>
  <c r="B14" i="7"/>
  <c r="K14" i="7" s="1"/>
  <c r="C31" i="5"/>
  <c r="C32" i="4"/>
  <c r="D44" i="3"/>
  <c r="D46" i="3" s="1"/>
  <c r="D38" i="3"/>
  <c r="M14" i="7" l="1"/>
  <c r="L14" i="7"/>
  <c r="O14" i="7"/>
  <c r="N14" i="7"/>
  <c r="J14" i="7"/>
  <c r="C110" i="5"/>
  <c r="C102" i="4"/>
  <c r="D137" i="3"/>
  <c r="D131" i="3"/>
  <c r="D139" i="3" l="1"/>
  <c r="C90" i="5"/>
  <c r="C85" i="4"/>
  <c r="D114" i="3"/>
  <c r="D108" i="3"/>
  <c r="D116" i="3" l="1"/>
  <c r="C69" i="5"/>
  <c r="C68" i="4"/>
  <c r="D91" i="3"/>
  <c r="D85" i="3"/>
  <c r="C49" i="5"/>
  <c r="C50" i="4"/>
  <c r="M13" i="7"/>
  <c r="L13" i="7"/>
  <c r="K13" i="7"/>
  <c r="J13" i="7"/>
  <c r="M12" i="7"/>
  <c r="L12" i="7"/>
  <c r="K12" i="7"/>
  <c r="J12" i="7"/>
  <c r="M11" i="7"/>
  <c r="L11" i="7"/>
  <c r="K11" i="7"/>
  <c r="J11" i="7"/>
  <c r="B3" i="6"/>
  <c r="C16" i="5"/>
  <c r="B3" i="5"/>
  <c r="C14" i="4"/>
  <c r="B3" i="4"/>
  <c r="D68" i="3"/>
  <c r="D62" i="3"/>
  <c r="D20" i="3"/>
  <c r="D14" i="3"/>
  <c r="N15" i="7" l="1"/>
  <c r="B24" i="7" s="1"/>
  <c r="O15" i="7"/>
  <c r="B19" i="7" s="1"/>
  <c r="D93" i="3"/>
  <c r="D22" i="3"/>
  <c r="D70" i="3"/>
  <c r="M15" i="7"/>
  <c r="B23" i="7" s="1"/>
  <c r="J15" i="7"/>
  <c r="B21" i="7" s="1"/>
  <c r="K15" i="7"/>
  <c r="B20" i="7" s="1"/>
  <c r="L15" i="7"/>
  <c r="B22" i="7" s="1"/>
</calcChain>
</file>

<file path=xl/sharedStrings.xml><?xml version="1.0" encoding="utf-8"?>
<sst xmlns="http://schemas.openxmlformats.org/spreadsheetml/2006/main" count="990" uniqueCount="310">
  <si>
    <t xml:space="preserve">Instructions </t>
  </si>
  <si>
    <r>
      <rPr>
        <sz val="12"/>
        <color rgb="FF000000"/>
        <rFont val="Arial"/>
      </rPr>
      <t xml:space="preserve">1. Welcome to the project! This </t>
    </r>
    <r>
      <rPr>
        <sz val="12"/>
        <color rgb="FF000000"/>
        <rFont val="Arial"/>
      </rPr>
      <t>G</t>
    </r>
    <r>
      <rPr>
        <sz val="12"/>
        <color rgb="FF000000"/>
        <rFont val="Arial"/>
      </rPr>
      <t xml:space="preserve">oogle sheet is meant to </t>
    </r>
    <r>
      <rPr>
        <sz val="12"/>
        <color rgb="FF000000"/>
        <rFont val="Arial"/>
      </rPr>
      <t>guide you in assessing</t>
    </r>
    <r>
      <rPr>
        <sz val="12"/>
        <color rgb="FF000000"/>
        <rFont val="Arial"/>
      </rPr>
      <t xml:space="preserve"> individual use cases. You can create duplicates of each step for accessing multiple use cases in the same sheet. </t>
    </r>
  </si>
  <si>
    <r>
      <rPr>
        <sz val="12"/>
        <color rgb="FF000000"/>
        <rFont val="Arial"/>
      </rPr>
      <t xml:space="preserve">2. You need to work on each tab in the order they appear from </t>
    </r>
    <r>
      <rPr>
        <sz val="12"/>
        <color rgb="FF000000"/>
        <rFont val="Arial"/>
      </rPr>
      <t xml:space="preserve">the </t>
    </r>
    <r>
      <rPr>
        <sz val="12"/>
        <color rgb="FF000000"/>
        <rFont val="Arial"/>
      </rPr>
      <t xml:space="preserve">left to </t>
    </r>
    <r>
      <rPr>
        <sz val="12"/>
        <color rgb="FF000000"/>
        <rFont val="Arial"/>
      </rPr>
      <t xml:space="preserve">the </t>
    </r>
    <r>
      <rPr>
        <sz val="12"/>
        <color rgb="FF000000"/>
        <rFont val="Arial"/>
      </rPr>
      <t>right</t>
    </r>
    <r>
      <rPr>
        <sz val="12"/>
        <color rgb="FF000000"/>
        <rFont val="Arial"/>
      </rPr>
      <t>.</t>
    </r>
    <r>
      <rPr>
        <sz val="12"/>
        <color rgb="FF000000"/>
        <rFont val="Arial"/>
      </rPr>
      <t xml:space="preserve"> In the last step</t>
    </r>
    <r>
      <rPr>
        <sz val="12"/>
        <color rgb="FF000000"/>
        <rFont val="Arial"/>
      </rPr>
      <t>,</t>
    </r>
    <r>
      <rPr>
        <sz val="12"/>
        <color rgb="FF000000"/>
        <rFont val="Arial"/>
      </rPr>
      <t xml:space="preserve"> objectively prioritise use cases.</t>
    </r>
  </si>
  <si>
    <r>
      <rPr>
        <sz val="12"/>
        <color rgb="FF000000"/>
        <rFont val="Arial"/>
      </rPr>
      <t xml:space="preserve">3. </t>
    </r>
    <r>
      <rPr>
        <sz val="12"/>
        <color rgb="FF000000"/>
        <rFont val="Arial"/>
      </rPr>
      <t xml:space="preserve">A lot of cells contain formulas </t>
    </r>
    <r>
      <rPr>
        <sz val="12"/>
        <color rgb="FF000000"/>
        <rFont val="Arial"/>
      </rPr>
      <t>throughout this document. Please be careful to not change them.</t>
    </r>
  </si>
  <si>
    <t xml:space="preserve">4. This sheet will be a part your submission at the end of the project. </t>
  </si>
  <si>
    <t>All the best! :)</t>
  </si>
  <si>
    <t>Background</t>
  </si>
  <si>
    <r>
      <rPr>
        <sz val="11"/>
        <color rgb="FF000000"/>
        <rFont val="Calibri"/>
      </rPr>
      <t xml:space="preserve">Olist </t>
    </r>
    <r>
      <rPr>
        <sz val="11"/>
        <color rgb="FF000000"/>
        <rFont val="Calibri"/>
      </rPr>
      <t>S</t>
    </r>
    <r>
      <rPr>
        <sz val="11"/>
        <color rgb="FF000000"/>
        <rFont val="Calibri"/>
      </rPr>
      <t>tore is a Brazilian e</t>
    </r>
    <r>
      <rPr>
        <sz val="11"/>
        <color rgb="FF000000"/>
        <rFont val="Calibri"/>
      </rPr>
      <t>-</t>
    </r>
    <r>
      <rPr>
        <sz val="11"/>
        <color rgb="FF000000"/>
        <rFont val="Calibri"/>
      </rPr>
      <t xml:space="preserve">commerce marketplace platform with over </t>
    </r>
    <r>
      <rPr>
        <sz val="11"/>
        <color rgb="FF000000"/>
        <rFont val="Calibri"/>
      </rPr>
      <t>3,000</t>
    </r>
    <r>
      <rPr>
        <sz val="11"/>
        <color rgb="FF000000"/>
        <rFont val="Calibri"/>
      </rPr>
      <t xml:space="preserve"> sellers and </t>
    </r>
    <r>
      <rPr>
        <sz val="11"/>
        <color rgb="FF000000"/>
        <rFont val="Calibri"/>
      </rPr>
      <t>1,00,000</t>
    </r>
    <r>
      <rPr>
        <sz val="11"/>
        <color rgb="FF000000"/>
        <rFont val="Calibri"/>
      </rPr>
      <t xml:space="preserve"> orders placed </t>
    </r>
    <r>
      <rPr>
        <sz val="11"/>
        <color rgb="FF000000"/>
        <rFont val="Calibri"/>
      </rPr>
      <t>during</t>
    </r>
    <r>
      <rPr>
        <sz val="11"/>
        <color rgb="FF000000"/>
        <rFont val="Calibri"/>
      </rPr>
      <t xml:space="preserve"> 2016</t>
    </r>
    <r>
      <rPr>
        <sz val="11"/>
        <color rgb="FF000000"/>
        <rFont val="Calibri"/>
      </rPr>
      <t>–</t>
    </r>
    <r>
      <rPr>
        <sz val="11"/>
        <color rgb="FF000000"/>
        <rFont val="Calibri"/>
      </rPr>
      <t xml:space="preserve">2018. </t>
    </r>
    <r>
      <rPr>
        <sz val="11"/>
        <color rgb="FF000000"/>
        <rFont val="Calibri"/>
      </rPr>
      <t xml:space="preserve">It </t>
    </r>
    <r>
      <rPr>
        <sz val="11"/>
        <color rgb="FF000000"/>
        <rFont val="Calibri"/>
      </rPr>
      <t>offer</t>
    </r>
    <r>
      <rPr>
        <sz val="11"/>
        <color rgb="FF000000"/>
        <rFont val="Calibri"/>
      </rPr>
      <t>s</t>
    </r>
    <r>
      <rPr>
        <sz val="11"/>
        <color rgb="FF000000"/>
        <rFont val="Calibri"/>
      </rPr>
      <t xml:space="preserve"> </t>
    </r>
    <r>
      <rPr>
        <sz val="11"/>
        <color rgb="FF000000"/>
        <rFont val="Calibri"/>
      </rPr>
      <t>products in</t>
    </r>
    <r>
      <rPr>
        <sz val="11"/>
        <color rgb="FF000000"/>
        <rFont val="Calibri"/>
      </rPr>
      <t xml:space="preserve"> various categories</t>
    </r>
    <r>
      <rPr>
        <sz val="11"/>
        <color rgb="FF000000"/>
        <rFont val="Calibri"/>
      </rPr>
      <t xml:space="preserve">, </t>
    </r>
    <r>
      <rPr>
        <sz val="11"/>
        <color rgb="FF000000"/>
        <rFont val="Calibri"/>
      </rPr>
      <t xml:space="preserve">including </t>
    </r>
    <r>
      <rPr>
        <sz val="11"/>
        <color rgb="FF000000"/>
        <rFont val="Calibri"/>
      </rPr>
      <t>f</t>
    </r>
    <r>
      <rPr>
        <sz val="11"/>
        <color rgb="FF000000"/>
        <rFont val="Calibri"/>
      </rPr>
      <t xml:space="preserve">ood </t>
    </r>
    <r>
      <rPr>
        <sz val="11"/>
        <color rgb="FF000000"/>
        <rFont val="Calibri"/>
      </rPr>
      <t>and d</t>
    </r>
    <r>
      <rPr>
        <sz val="11"/>
        <color rgb="FF000000"/>
        <rFont val="Calibri"/>
      </rPr>
      <t xml:space="preserve">rink, </t>
    </r>
    <r>
      <rPr>
        <sz val="11"/>
        <color rgb="FF000000"/>
        <rFont val="Calibri"/>
      </rPr>
      <t>s</t>
    </r>
    <r>
      <rPr>
        <sz val="11"/>
        <color rgb="FF000000"/>
        <rFont val="Calibri"/>
      </rPr>
      <t xml:space="preserve">ports, </t>
    </r>
    <r>
      <rPr>
        <sz val="11"/>
        <color rgb="FF000000"/>
        <rFont val="Calibri"/>
      </rPr>
      <t>t</t>
    </r>
    <r>
      <rPr>
        <sz val="11"/>
        <color rgb="FF000000"/>
        <rFont val="Calibri"/>
      </rPr>
      <t>oys, tools,</t>
    </r>
    <r>
      <rPr>
        <sz val="11"/>
        <color rgb="FF000000"/>
        <rFont val="Calibri"/>
      </rPr>
      <t xml:space="preserve"> c</t>
    </r>
    <r>
      <rPr>
        <sz val="11"/>
        <color rgb="FF000000"/>
        <rFont val="Calibri"/>
      </rPr>
      <t xml:space="preserve">onstruction, </t>
    </r>
    <r>
      <rPr>
        <sz val="11"/>
        <color rgb="FF000000"/>
        <rFont val="Calibri"/>
      </rPr>
      <t>a</t>
    </r>
    <r>
      <rPr>
        <sz val="11"/>
        <color rgb="FF000000"/>
        <rFont val="Calibri"/>
      </rPr>
      <t>uto parts, etc.</t>
    </r>
  </si>
  <si>
    <r>
      <rPr>
        <sz val="11"/>
        <color rgb="FF000000"/>
        <rFont val="Calibri"/>
      </rPr>
      <t>1. Divide the company into smaller segments and and identify high</t>
    </r>
    <r>
      <rPr>
        <sz val="11"/>
        <color rgb="FF000000"/>
        <rFont val="Calibri"/>
      </rPr>
      <t>-</t>
    </r>
    <r>
      <rPr>
        <sz val="11"/>
        <color rgb="FF000000"/>
        <rFont val="Calibri"/>
      </rPr>
      <t xml:space="preserve">value items. 
2. Among those </t>
    </r>
    <r>
      <rPr>
        <sz val="11"/>
        <color rgb="FF000000"/>
        <rFont val="Calibri"/>
      </rPr>
      <t xml:space="preserve">items, </t>
    </r>
    <r>
      <rPr>
        <sz val="11"/>
        <color rgb="FF000000"/>
        <rFont val="Calibri"/>
      </rPr>
      <t xml:space="preserve">identify </t>
    </r>
    <r>
      <rPr>
        <sz val="11"/>
        <color rgb="FF000000"/>
        <rFont val="Calibri"/>
      </rPr>
      <t>the use case</t>
    </r>
    <r>
      <rPr>
        <sz val="11"/>
        <color rgb="FF000000"/>
        <rFont val="Calibri"/>
      </rPr>
      <t xml:space="preserve"> with </t>
    </r>
    <r>
      <rPr>
        <sz val="11"/>
        <color rgb="FF000000"/>
        <rFont val="Calibri"/>
      </rPr>
      <t xml:space="preserve">a </t>
    </r>
    <r>
      <rPr>
        <sz val="11"/>
        <color rgb="FF000000"/>
        <rFont val="Calibri"/>
      </rPr>
      <t>high potential business value. 
3. List all othe</t>
    </r>
    <r>
      <rPr>
        <sz val="11"/>
        <color rgb="FF000000"/>
        <rFont val="Calibri"/>
      </rPr>
      <t>r</t>
    </r>
    <r>
      <rPr>
        <sz val="11"/>
        <color rgb="FF000000"/>
        <rFont val="Calibri"/>
      </rPr>
      <t xml:space="preserve"> problems </t>
    </r>
    <r>
      <rPr>
        <sz val="11"/>
        <color rgb="FF000000"/>
        <rFont val="Calibri"/>
      </rPr>
      <t xml:space="preserve">that </t>
    </r>
    <r>
      <rPr>
        <sz val="11"/>
        <color rgb="FF000000"/>
        <rFont val="Calibri"/>
      </rPr>
      <t xml:space="preserve">you can think of without any other consideration. </t>
    </r>
  </si>
  <si>
    <t>Sr. No.</t>
  </si>
  <si>
    <t>Use Case Topic</t>
  </si>
  <si>
    <t>Use Case Details</t>
  </si>
  <si>
    <t>Delivery Date Prediction</t>
  </si>
  <si>
    <t>The logistics team at Olist uses heuristics to provide an estimated delivery date for the orders placed. It is very conservative about the delivery dates. As a result, it is able to deliver the products much in advance. Although this is beneficial for the 'on time delivery' KPI of the logistics team, it is not favourable for the CMO. He found that on average, the estimated time to deliver products that is given to customers is twice that of the actual delivery time. Such a high expected delivery time is driving away Olist's customers. So, the CMO is looking to use ML to get a far more accurate expected delivery date.</t>
  </si>
  <si>
    <t>Sentiment Analysis</t>
  </si>
  <si>
    <t>The Chief Marketing Officer at Olist wanted to understand the experience of the customers based on the reviews received after the delivery of the orders. He also wanted to identify the areas of improvement based on these reviews. He had heard that NLP can be used for sentiment analysis and topic modeling, which will be useful in finding topics in customer reviews. However, he was also cognizant of the fact the customer reviews are in Portuguese, whereas the NLP algorithms are not so sophisticated in Portuguese.</t>
  </si>
  <si>
    <t>Customer Churn</t>
  </si>
  <si>
    <r>
      <rPr>
        <sz val="11"/>
        <color rgb="FF000000"/>
        <rFont val="Calibri"/>
      </rPr>
      <t>Customer churn is a critical metric for a CMO at an e</t>
    </r>
    <r>
      <rPr>
        <sz val="11"/>
        <color rgb="FF000000"/>
        <rFont val="Calibri"/>
      </rPr>
      <t>-</t>
    </r>
    <r>
      <rPr>
        <sz val="11"/>
        <color rgb="FF000000"/>
        <rFont val="Calibri"/>
      </rPr>
      <t xml:space="preserve">commerce company. Olist wants to develop customer churn models to identify 'at-risk' customers so that appropriate retention strategies can be built. This will provide insights into </t>
    </r>
    <r>
      <rPr>
        <sz val="11"/>
        <color rgb="FF000000"/>
        <rFont val="Calibri"/>
      </rPr>
      <t>the</t>
    </r>
    <r>
      <rPr>
        <sz val="11"/>
        <color rgb="FF000000"/>
        <rFont val="Calibri"/>
      </rPr>
      <t xml:space="preserve"> factors driving customer churn</t>
    </r>
    <r>
      <rPr>
        <sz val="11"/>
        <color rgb="FF000000"/>
        <rFont val="Calibri"/>
      </rPr>
      <t>, thus reinforcing</t>
    </r>
    <r>
      <rPr>
        <sz val="11"/>
        <color rgb="FF000000"/>
        <rFont val="Calibri"/>
      </rPr>
      <t xml:space="preserve"> its retention efforts.</t>
    </r>
  </si>
  <si>
    <r>
      <rPr>
        <sz val="11"/>
        <color rgb="FF000000"/>
        <rFont val="Calibri"/>
      </rPr>
      <t>Customer Acquisition Cost Optimi</t>
    </r>
    <r>
      <rPr>
        <sz val="11"/>
        <color rgb="FF000000"/>
        <rFont val="Calibri"/>
      </rPr>
      <t>s</t>
    </r>
    <r>
      <rPr>
        <sz val="11"/>
        <color rgb="FF000000"/>
        <rFont val="Calibri"/>
      </rPr>
      <t>ation</t>
    </r>
  </si>
  <si>
    <r>
      <rPr>
        <sz val="11"/>
        <color rgb="FF000000"/>
        <rFont val="Calibri"/>
      </rPr>
      <t xml:space="preserve">The Marketing team at Olist runs multiple promotional campaigns </t>
    </r>
    <r>
      <rPr>
        <sz val="11"/>
        <color rgb="FF000000"/>
        <rFont val="Calibri"/>
      </rPr>
      <t xml:space="preserve">to </t>
    </r>
    <r>
      <rPr>
        <sz val="11"/>
        <color rgb="FF000000"/>
        <rFont val="Calibri"/>
      </rPr>
      <t>acquire new customers. However, the CFO believes that the marketing team is burning significant cash by offering deep discounts on products and other benefits</t>
    </r>
    <r>
      <rPr>
        <sz val="11"/>
        <color rgb="FF000000"/>
        <rFont val="Calibri"/>
      </rPr>
      <t xml:space="preserve">, </t>
    </r>
    <r>
      <rPr>
        <sz val="11"/>
        <color rgb="FF000000"/>
        <rFont val="Calibri"/>
      </rPr>
      <t xml:space="preserve">which is inflating </t>
    </r>
    <r>
      <rPr>
        <sz val="11"/>
        <color rgb="FF000000"/>
        <rFont val="Calibri"/>
      </rPr>
      <t xml:space="preserve">the </t>
    </r>
    <r>
      <rPr>
        <sz val="11"/>
        <color rgb="FF000000"/>
        <rFont val="Calibri"/>
      </rPr>
      <t xml:space="preserve">customer acquisition cost. The CFO wants to initiate a new process to measure the effectiveness of the acquisition campaigns by comparing them against the </t>
    </r>
    <r>
      <rPr>
        <sz val="11"/>
        <color rgb="FF000000"/>
        <rFont val="Calibri"/>
      </rPr>
      <t>l</t>
    </r>
    <r>
      <rPr>
        <sz val="11"/>
        <color rgb="FF000000"/>
        <rFont val="Calibri"/>
      </rPr>
      <t>ifetime value of customers.</t>
    </r>
  </si>
  <si>
    <t>Fraud Detection</t>
  </si>
  <si>
    <t>Fraud is one the most challenging areas to deal with in an e-commerce industry, as it can result in huge financial losses. There can be fraud in the areas of merchant identity, advanced fee, and wire transfer scams, chargeback fraud, etc. The CFO wants to use the power of analytics to identify fraudulent transactions so as to help guard the organisation against such actions.</t>
  </si>
  <si>
    <t>Price Optimisation</t>
  </si>
  <si>
    <t>Pricing is one of the most important piece of business for an e-commerce organsiation. It has a direct and profound impact on revenue, sales, profit and demand. Price optimization is performed using a number of factors such as the location, the attitude of the customer, competitor’s pricing, etc. and the data science algorithm predicts the customer’s segmentation to make a response to the change of price. OLISTs sales team wants to build a price optimisation algorithm so as to maximise the sales and revenue.</t>
  </si>
  <si>
    <t>Use case</t>
  </si>
  <si>
    <t>Data link</t>
  </si>
  <si>
    <t>Data</t>
  </si>
  <si>
    <t>Data Assessment</t>
  </si>
  <si>
    <r>
      <rPr>
        <b/>
        <sz val="12"/>
        <color rgb="FF000000"/>
        <rFont val="Arial"/>
      </rPr>
      <t xml:space="preserve">Assess the Data Available Based on Following </t>
    </r>
    <r>
      <rPr>
        <b/>
        <sz val="12"/>
        <color rgb="FF000000"/>
        <rFont val="Arial"/>
      </rPr>
      <t>Parameters</t>
    </r>
    <r>
      <rPr>
        <b/>
        <sz val="12"/>
        <color rgb="FF000000"/>
        <rFont val="Arial"/>
      </rPr>
      <t xml:space="preserve"> </t>
    </r>
  </si>
  <si>
    <t xml:space="preserve">Rating </t>
  </si>
  <si>
    <t>1 Stands For</t>
  </si>
  <si>
    <t xml:space="preserve">5 Stands For </t>
  </si>
  <si>
    <t xml:space="preserve">Comments </t>
  </si>
  <si>
    <t xml:space="preserve">Volume </t>
  </si>
  <si>
    <r>
      <rPr>
        <sz val="12"/>
        <color rgb="FF000000"/>
        <rFont val="Arial"/>
      </rPr>
      <t>Is the volume of data produced sufficient for your ML/AI solution</t>
    </r>
    <r>
      <rPr>
        <sz val="12"/>
        <color rgb="FF000000"/>
        <rFont val="Arial"/>
      </rPr>
      <t>?</t>
    </r>
    <r>
      <rPr>
        <sz val="12"/>
        <color rgb="FF000000"/>
        <rFont val="Arial"/>
      </rPr>
      <t xml:space="preserve"> </t>
    </r>
  </si>
  <si>
    <r>
      <rPr>
        <sz val="12"/>
        <color rgb="FF000000"/>
        <rFont val="Arial"/>
      </rPr>
      <t>The d</t>
    </r>
    <r>
      <rPr>
        <sz val="12"/>
        <color rgb="FF000000"/>
        <rFont val="Arial"/>
      </rPr>
      <t xml:space="preserve">ata is inadequate to capture all trends and patterns </t>
    </r>
  </si>
  <si>
    <t>More than enough data available</t>
  </si>
  <si>
    <t>Approximately 99,000 observations were recorded with minimum data points missing.
Most of the data points were complete as well.</t>
  </si>
  <si>
    <t xml:space="preserve">Variety </t>
  </si>
  <si>
    <r>
      <rPr>
        <sz val="12"/>
        <color rgb="FF000000"/>
        <rFont val="Arial"/>
      </rPr>
      <t>Is there enough variety in the data to ensure that the model learns properly</t>
    </r>
    <r>
      <rPr>
        <sz val="12"/>
        <color rgb="FF000000"/>
        <rFont val="Arial"/>
      </rPr>
      <t>?</t>
    </r>
    <r>
      <rPr>
        <sz val="12"/>
        <color rgb="FF000000"/>
        <rFont val="Arial"/>
      </rPr>
      <t xml:space="preserve"> While too much variation might signal noise, too little variation will not give the model enough exposure. </t>
    </r>
  </si>
  <si>
    <r>
      <rPr>
        <sz val="12"/>
        <color rgb="FF000000"/>
        <rFont val="Arial"/>
      </rPr>
      <t>T</t>
    </r>
    <r>
      <rPr>
        <sz val="12"/>
        <color rgb="FF000000"/>
        <rFont val="Arial"/>
      </rPr>
      <t>he data poorly represents the reality</t>
    </r>
  </si>
  <si>
    <r>
      <rPr>
        <sz val="12"/>
        <color rgb="FF000000"/>
        <rFont val="Arial"/>
      </rPr>
      <t>S</t>
    </r>
    <r>
      <rPr>
        <sz val="12"/>
        <color rgb="FF000000"/>
        <rFont val="Arial"/>
      </rPr>
      <t>ufficient data variety with representation of all variations</t>
    </r>
  </si>
  <si>
    <t>Necessary data is nation-wide data. So, most of the normal working conditions are covered. But there is no information about extreme conditions such as natural calamities or elections.</t>
  </si>
  <si>
    <t xml:space="preserve">Velocity </t>
  </si>
  <si>
    <r>
      <rPr>
        <sz val="12"/>
        <color rgb="FF000000"/>
        <rFont val="Arial"/>
      </rPr>
      <t xml:space="preserve">Is the frequency of </t>
    </r>
    <r>
      <rPr>
        <sz val="12"/>
        <color rgb="FF000000"/>
        <rFont val="Arial"/>
      </rPr>
      <t xml:space="preserve">the </t>
    </r>
    <r>
      <rPr>
        <sz val="12"/>
        <color rgb="FF000000"/>
        <rFont val="Arial"/>
      </rPr>
      <t xml:space="preserve">recording enough to capture necessary data? </t>
    </r>
  </si>
  <si>
    <r>
      <rPr>
        <sz val="12"/>
        <color rgb="FF000000"/>
        <rFont val="Arial"/>
      </rPr>
      <t>T</t>
    </r>
    <r>
      <rPr>
        <sz val="12"/>
        <color rgb="FF000000"/>
        <rFont val="Arial"/>
      </rPr>
      <t xml:space="preserve">he frequency of data collection is much </t>
    </r>
    <r>
      <rPr>
        <sz val="12"/>
        <color rgb="FF000000"/>
        <rFont val="Arial"/>
      </rPr>
      <t>lower</t>
    </r>
    <r>
      <rPr>
        <sz val="12"/>
        <color rgb="FF000000"/>
        <rFont val="Arial"/>
      </rPr>
      <t xml:space="preserve"> than the change in real-world trends and patterns. </t>
    </r>
  </si>
  <si>
    <t xml:space="preserve">The frequency of incoming is high enough to capture all changes in real-world trends and patterns </t>
  </si>
  <si>
    <t>Veracity</t>
  </si>
  <si>
    <t xml:space="preserve">Is the data trust worthy? </t>
  </si>
  <si>
    <r>
      <rPr>
        <sz val="12"/>
        <color rgb="FF000000"/>
        <rFont val="Arial"/>
      </rPr>
      <t xml:space="preserve">Not at all </t>
    </r>
    <r>
      <rPr>
        <sz val="12"/>
        <color rgb="FF000000"/>
        <rFont val="Arial"/>
      </rPr>
      <t>data is</t>
    </r>
    <r>
      <rPr>
        <sz val="12"/>
        <color rgb="FF000000"/>
        <rFont val="Arial"/>
      </rPr>
      <t xml:space="preserve"> trustworthy</t>
    </r>
  </si>
  <si>
    <r>
      <rPr>
        <sz val="12"/>
        <color rgb="FF000000"/>
        <rFont val="Arial"/>
      </rPr>
      <t>The data is c</t>
    </r>
    <r>
      <rPr>
        <sz val="12"/>
        <color rgb="FF000000"/>
        <rFont val="Arial"/>
      </rPr>
      <t xml:space="preserve">ompletely trustworthy </t>
    </r>
  </si>
  <si>
    <t>Value</t>
  </si>
  <si>
    <t xml:space="preserve">Does the data in its current state have all the necessary attributes to create an impact on the business? 
Is the data relavent to the probem being solved. 
Does the data have the all the attributes (depending on your current perseption) necessary </t>
  </si>
  <si>
    <r>
      <rPr>
        <sz val="12"/>
        <color rgb="FF000000"/>
        <rFont val="Arial"/>
      </rPr>
      <t>Even with cleaning and feature engineering</t>
    </r>
    <r>
      <rPr>
        <sz val="12"/>
        <color rgb="FF000000"/>
        <rFont val="Arial"/>
      </rPr>
      <t xml:space="preserve">, </t>
    </r>
    <r>
      <rPr>
        <sz val="12"/>
        <color rgb="FF000000"/>
        <rFont val="Arial"/>
      </rPr>
      <t>the data will not become valuable</t>
    </r>
  </si>
  <si>
    <r>
      <rPr>
        <sz val="12"/>
        <color rgb="FF000000"/>
        <rFont val="Arial"/>
      </rPr>
      <t>The d</t>
    </r>
    <r>
      <rPr>
        <sz val="12"/>
        <color rgb="FF000000"/>
        <rFont val="Arial"/>
      </rPr>
      <t>ata does not need any cleaning and feature engineering; it is valuable as is</t>
    </r>
  </si>
  <si>
    <t xml:space="preserve">Available data has features such as the location of the seller, customer and all the relevant dates. The information that is missing is regarding the condition of roads and other external factors that might interfere with normal functioning, such as the weather on a perticular day, was a day a festival etc. </t>
  </si>
  <si>
    <t>Infrastructure Assessment</t>
  </si>
  <si>
    <r>
      <rPr>
        <b/>
        <sz val="12"/>
        <color rgb="FF000000"/>
        <rFont val="Arial"/>
      </rPr>
      <t xml:space="preserve">Assess the Infrastructure Available based on the Following </t>
    </r>
    <r>
      <rPr>
        <b/>
        <sz val="12"/>
        <color rgb="FF000000"/>
        <rFont val="Arial"/>
      </rPr>
      <t>Parameters</t>
    </r>
  </si>
  <si>
    <t xml:space="preserve">1 Stands For </t>
  </si>
  <si>
    <t>Storage Needs</t>
  </si>
  <si>
    <t>The data cannot be handled at all</t>
  </si>
  <si>
    <t>More than enough storage capacity is available.</t>
  </si>
  <si>
    <t xml:space="preserve">Compute Needs </t>
  </si>
  <si>
    <r>
      <rPr>
        <sz val="12"/>
        <color rgb="FF000000"/>
        <rFont val="Arial"/>
      </rPr>
      <t xml:space="preserve">Do you need special hardware </t>
    </r>
    <r>
      <rPr>
        <sz val="12"/>
        <color rgb="FF000000"/>
        <rFont val="Arial"/>
      </rPr>
      <t>such as</t>
    </r>
    <r>
      <rPr>
        <sz val="12"/>
        <color rgb="FF000000"/>
        <rFont val="Arial"/>
      </rPr>
      <t xml:space="preserve"> GPUs and TPUs for processing the data? You can have these devices on premise or on cloud. </t>
    </r>
  </si>
  <si>
    <t>Not enough at all</t>
  </si>
  <si>
    <t>More than necessary compute power is available.</t>
  </si>
  <si>
    <t xml:space="preserve">More than necessary compute capability can be found easily. But It would be better if a single instance of special equipment like a GPU was on standby if needed. </t>
  </si>
  <si>
    <t>Support Needs</t>
  </si>
  <si>
    <r>
      <rPr>
        <sz val="12"/>
        <color rgb="FF000000"/>
        <rFont val="Arial"/>
      </rPr>
      <t>Are n</t>
    </r>
    <r>
      <rPr>
        <sz val="12"/>
        <color rgb="FF000000"/>
        <rFont val="Arial"/>
      </rPr>
      <t xml:space="preserve">ecessary support functions </t>
    </r>
    <r>
      <rPr>
        <sz val="12"/>
        <color rgb="FF000000"/>
        <rFont val="Arial"/>
      </rPr>
      <t>such as</t>
    </r>
    <r>
      <rPr>
        <sz val="12"/>
        <color rgb="FF000000"/>
        <rFont val="Arial"/>
      </rPr>
      <t xml:space="preserve"> streaming data capability </t>
    </r>
    <r>
      <rPr>
        <sz val="12"/>
        <color rgb="FF000000"/>
        <rFont val="Arial"/>
      </rPr>
      <t>and</t>
    </r>
    <r>
      <rPr>
        <sz val="12"/>
        <color rgb="FF000000"/>
        <rFont val="Arial"/>
      </rPr>
      <t xml:space="preserve"> DBMS available? </t>
    </r>
  </si>
  <si>
    <t>Need to build everything from scratch</t>
  </si>
  <si>
    <r>
      <rPr>
        <sz val="12"/>
        <color rgb="FF000000"/>
        <rFont val="Arial"/>
      </rPr>
      <t xml:space="preserve">Everything is in </t>
    </r>
    <r>
      <rPr>
        <sz val="12"/>
        <color rgb="FF000000"/>
        <rFont val="Arial"/>
      </rPr>
      <t xml:space="preserve">a </t>
    </r>
    <r>
      <rPr>
        <sz val="12"/>
        <color rgb="FF000000"/>
        <rFont val="Arial"/>
      </rPr>
      <t>ready-to-use condition</t>
    </r>
  </si>
  <si>
    <t xml:space="preserve">The company has not yet built all the necessary support structure. Support infrastructure includes infrasrucutre needed to collect the data, build the ML model, and share the insights with relevent consumers. In thecase of delivery date prediction, the model will need capability of captuting live incoming data and share the pridicted date with the customer in real time. Although the company will have necessary infrastrucutre becuase they are an already operating e commerse setup, but this reaises more questions about the skill needed which you will have to rate in the next point. </t>
  </si>
  <si>
    <t>Average rating</t>
  </si>
  <si>
    <t>Outcome</t>
  </si>
  <si>
    <t xml:space="preserve">Is the use case feasible considering the data available? </t>
  </si>
  <si>
    <t>Yes</t>
  </si>
  <si>
    <r>
      <rPr>
        <sz val="12"/>
        <color rgb="FF000000"/>
        <rFont val="Arial"/>
      </rPr>
      <t xml:space="preserve">Does the data in its current state have all the necessary attributes to create </t>
    </r>
    <r>
      <rPr>
        <sz val="12"/>
        <color rgb="FF000000"/>
        <rFont val="Arial"/>
      </rPr>
      <t xml:space="preserve">an </t>
    </r>
    <r>
      <rPr>
        <sz val="12"/>
        <color rgb="FF000000"/>
        <rFont val="Arial"/>
      </rPr>
      <t>impact on the business</t>
    </r>
    <r>
      <rPr>
        <sz val="12"/>
        <color rgb="FF000000"/>
        <rFont val="Arial"/>
      </rPr>
      <t>?</t>
    </r>
    <r>
      <rPr>
        <sz val="12"/>
        <color rgb="FF000000"/>
        <rFont val="Arial"/>
      </rPr>
      <t xml:space="preserve"> </t>
    </r>
  </si>
  <si>
    <r>
      <rPr>
        <sz val="12"/>
        <color rgb="FF000000"/>
        <rFont val="Arial"/>
      </rPr>
      <t>Is the infrastructure necessary to store and manipulate the data available? To answer this</t>
    </r>
    <r>
      <rPr>
        <sz val="12"/>
        <color rgb="FF000000"/>
        <rFont val="Arial"/>
      </rPr>
      <t>,</t>
    </r>
    <r>
      <rPr>
        <sz val="12"/>
        <color rgb="FF000000"/>
        <rFont val="Arial"/>
      </rPr>
      <t xml:space="preserve"> think of the volume of the data. </t>
    </r>
  </si>
  <si>
    <t xml:space="preserve">The objective of this step is to rank the use cases based on the complexity involved.  </t>
  </si>
  <si>
    <t>Use Case</t>
  </si>
  <si>
    <t xml:space="preserve">Assess the Use Case Based on the Following Complexities </t>
  </si>
  <si>
    <t>Rating</t>
  </si>
  <si>
    <t>5 Stands For</t>
  </si>
  <si>
    <t xml:space="preserve">Data Complexity </t>
  </si>
  <si>
    <t xml:space="preserve">Is the data consistent (all the data points are in the same format and have same level of information) and incase of supervised algorithms the necessary labels are present? </t>
  </si>
  <si>
    <t>Strong No</t>
  </si>
  <si>
    <t>Strong Yes</t>
  </si>
  <si>
    <r>
      <rPr>
        <sz val="10"/>
        <color rgb="FF000000"/>
        <rFont val="Arial"/>
      </rPr>
      <t>Data labels will be the actual delivery dates</t>
    </r>
    <r>
      <rPr>
        <sz val="10"/>
        <color rgb="FF000000"/>
        <rFont val="Arial"/>
      </rPr>
      <t>. T</t>
    </r>
    <r>
      <rPr>
        <sz val="10"/>
        <color rgb="FF000000"/>
        <rFont val="Arial"/>
      </rPr>
      <t xml:space="preserve">he necessary attributes are also present in different tables. </t>
    </r>
  </si>
  <si>
    <r>
      <rPr>
        <sz val="12"/>
        <color rgb="FF000000"/>
        <rFont val="Arial"/>
      </rPr>
      <t xml:space="preserve">Is the data stored in the </t>
    </r>
    <r>
      <rPr>
        <sz val="12"/>
        <color rgb="FF000000"/>
        <rFont val="Arial"/>
      </rPr>
      <t>correct</t>
    </r>
    <r>
      <rPr>
        <sz val="12"/>
        <color rgb="FF000000"/>
        <rFont val="Arial"/>
      </rPr>
      <t xml:space="preserve"> environment and the </t>
    </r>
    <r>
      <rPr>
        <sz val="12"/>
        <color rgb="FF000000"/>
        <rFont val="Arial"/>
      </rPr>
      <t>correct</t>
    </r>
    <r>
      <rPr>
        <sz val="12"/>
        <color rgb="FF000000"/>
        <rFont val="Arial"/>
      </rPr>
      <t xml:space="preserve"> format?</t>
    </r>
  </si>
  <si>
    <t xml:space="preserve">The necessary data attributes are in different tables, and some data preparation will be needed to convert the data into a usable form. The inout variables and the out out variables need to be in the same table for an ML algorithm to work. In this case one the data is spread out. So some effort will be needed to bring all the data in usable form in one table. </t>
  </si>
  <si>
    <r>
      <rPr>
        <sz val="12"/>
        <color rgb="FF000000"/>
        <rFont val="Arial"/>
      </rPr>
      <t xml:space="preserve">Is the data </t>
    </r>
    <r>
      <rPr>
        <sz val="12"/>
        <color rgb="FF000000"/>
        <rFont val="Arial"/>
      </rPr>
      <t>on which</t>
    </r>
    <r>
      <rPr>
        <sz val="12"/>
        <color rgb="FF000000"/>
        <rFont val="Arial"/>
      </rPr>
      <t xml:space="preserve"> you plan to train similar to the data on which you will apply the model?</t>
    </r>
  </si>
  <si>
    <r>
      <rPr>
        <sz val="10"/>
        <color rgb="FF000000"/>
        <rFont val="Arial"/>
      </rPr>
      <t xml:space="preserve">Yes, the incoming data will also have </t>
    </r>
    <r>
      <rPr>
        <sz val="10"/>
        <color rgb="FF000000"/>
        <rFont val="Arial"/>
      </rPr>
      <t xml:space="preserve">a </t>
    </r>
    <r>
      <rPr>
        <sz val="10"/>
        <color rgb="FF000000"/>
        <rFont val="Arial"/>
      </rPr>
      <t xml:space="preserve">similar format. </t>
    </r>
  </si>
  <si>
    <t xml:space="preserve">Infrastructure Complexity </t>
  </si>
  <si>
    <t xml:space="preserve">How accessible is the hardware? Are special permissions needed to access the hardware? </t>
  </si>
  <si>
    <r>
      <rPr>
        <sz val="10"/>
        <color rgb="FF000000"/>
        <rFont val="Arial"/>
      </rPr>
      <t xml:space="preserve">The data </t>
    </r>
    <r>
      <rPr>
        <sz val="10"/>
        <color rgb="FF000000"/>
        <rFont val="Arial"/>
      </rPr>
      <t xml:space="preserve">size </t>
    </r>
    <r>
      <rPr>
        <sz val="10"/>
        <color rgb="FF000000"/>
        <rFont val="Arial"/>
      </rPr>
      <t xml:space="preserve">is not that </t>
    </r>
    <r>
      <rPr>
        <sz val="10"/>
        <color rgb="FF000000"/>
        <rFont val="Arial"/>
      </rPr>
      <t>huge</t>
    </r>
    <r>
      <rPr>
        <sz val="10"/>
        <color rgb="FF000000"/>
        <rFont val="Arial"/>
      </rPr>
      <t xml:space="preserve">. The sample given here </t>
    </r>
    <r>
      <rPr>
        <sz val="10"/>
        <color rgb="FF000000"/>
        <rFont val="Arial"/>
      </rPr>
      <t>includes</t>
    </r>
    <r>
      <rPr>
        <sz val="10"/>
        <color rgb="FF000000"/>
        <rFont val="Arial"/>
      </rPr>
      <t xml:space="preserve"> 99,000 observations. Hence, the training can be done on general purpose computers as well. </t>
    </r>
    <r>
      <rPr>
        <sz val="10"/>
        <color rgb="FF000000"/>
        <rFont val="Arial"/>
      </rPr>
      <t xml:space="preserve">Special equipment such as </t>
    </r>
    <r>
      <rPr>
        <sz val="10"/>
        <color rgb="FF000000"/>
        <rFont val="Arial"/>
      </rPr>
      <t xml:space="preserve">GPUs and high power CPUs is </t>
    </r>
    <r>
      <rPr>
        <sz val="10"/>
        <color rgb="FF000000"/>
        <rFont val="Arial"/>
      </rPr>
      <t>not needed</t>
    </r>
    <r>
      <rPr>
        <sz val="10"/>
        <color rgb="FF000000"/>
        <rFont val="Arial"/>
      </rPr>
      <t xml:space="preserve">. But the training will take time; it </t>
    </r>
    <r>
      <rPr>
        <sz val="10"/>
        <color rgb="FF000000"/>
        <rFont val="Arial"/>
      </rPr>
      <t>will not</t>
    </r>
    <r>
      <rPr>
        <sz val="10"/>
        <color rgb="FF000000"/>
        <rFont val="Arial"/>
      </rPr>
      <t xml:space="preserve"> be instantaneous. </t>
    </r>
  </si>
  <si>
    <t xml:space="preserve">Skills Complexity </t>
  </si>
  <si>
    <r>
      <rPr>
        <sz val="12"/>
        <color rgb="FF000000"/>
        <rFont val="Arial"/>
      </rPr>
      <t xml:space="preserve">Do you have access to the people with the </t>
    </r>
    <r>
      <rPr>
        <b/>
        <sz val="12"/>
        <color rgb="FF000000"/>
        <rFont val="Arial"/>
      </rPr>
      <t xml:space="preserve">technical skills </t>
    </r>
    <r>
      <rPr>
        <sz val="12"/>
        <color rgb="FF000000"/>
        <rFont val="Arial"/>
      </rPr>
      <t>necessary</t>
    </r>
    <r>
      <rPr>
        <b/>
        <sz val="12"/>
        <color rgb="FF000000"/>
        <rFont val="Arial"/>
      </rPr>
      <t xml:space="preserve"> </t>
    </r>
    <r>
      <rPr>
        <sz val="12"/>
        <color rgb="FF000000"/>
        <rFont val="Arial"/>
      </rPr>
      <t>to execute the project? This involves coding, data engineering, and model complexity, feature engineering, and deployment etc.</t>
    </r>
  </si>
  <si>
    <t xml:space="preserve">The solution will be a regression model; these models are usually not complex. You may face some issues with them when you try to improve their performance. 
Delivery date pridiction is a real time usecase. The model needs to predict the delivery dates as and when the order is placed. Creating a real time model will require specific technical skills.  </t>
  </si>
  <si>
    <r>
      <rPr>
        <sz val="12"/>
        <color rgb="FF000000"/>
        <rFont val="Arial"/>
      </rPr>
      <t xml:space="preserve">Do you have access to the people with </t>
    </r>
    <r>
      <rPr>
        <sz val="12"/>
        <color rgb="FF000000"/>
        <rFont val="Arial"/>
      </rPr>
      <t xml:space="preserve">the </t>
    </r>
    <r>
      <rPr>
        <b/>
        <sz val="12"/>
        <color rgb="FF000000"/>
        <rFont val="Arial"/>
      </rPr>
      <t>domain skill</t>
    </r>
    <r>
      <rPr>
        <sz val="12"/>
        <color rgb="FF000000"/>
        <rFont val="Arial"/>
      </rPr>
      <t xml:space="preserve"> </t>
    </r>
    <r>
      <rPr>
        <sz val="12"/>
        <color rgb="FF000000"/>
        <rFont val="Arial"/>
      </rPr>
      <t>necessary</t>
    </r>
    <r>
      <rPr>
        <sz val="12"/>
        <color rgb="FF000000"/>
        <rFont val="Arial"/>
      </rPr>
      <t xml:space="preserve"> to execute the project? This involves business leaders, subject matter experts</t>
    </r>
    <r>
      <rPr>
        <sz val="12"/>
        <color rgb="FF000000"/>
        <rFont val="Arial"/>
      </rPr>
      <t xml:space="preserve">, </t>
    </r>
    <r>
      <rPr>
        <sz val="12"/>
        <color rgb="FF000000"/>
        <rFont val="Arial"/>
      </rPr>
      <t>etc.</t>
    </r>
  </si>
  <si>
    <t xml:space="preserve">The leaders of the all the various verticals are available for discussion. They are veterans of the logistic industry and can be reached out in case domain help is needed. </t>
  </si>
  <si>
    <t>Downstream impact</t>
  </si>
  <si>
    <r>
      <rPr>
        <sz val="12"/>
        <color rgb="FF000000"/>
        <rFont val="Arial"/>
      </rPr>
      <t xml:space="preserve">Can the project </t>
    </r>
    <r>
      <rPr>
        <sz val="12"/>
        <color rgb="FF000000"/>
        <rFont val="Arial"/>
      </rPr>
      <t xml:space="preserve">be </t>
    </r>
    <r>
      <rPr>
        <sz val="12"/>
        <color rgb="FF000000"/>
        <rFont val="Arial"/>
      </rPr>
      <t xml:space="preserve">seamlessly integrated into the business process without any changes? </t>
    </r>
  </si>
  <si>
    <t xml:space="preserve">There is a mechanism in place to share the estimated delivery date with the customer. That system will need to be replaced with this ML model. </t>
  </si>
  <si>
    <t>Overall score</t>
  </si>
  <si>
    <t>Out of 20</t>
  </si>
  <si>
    <t>Higher is better</t>
  </si>
  <si>
    <t>Output</t>
  </si>
  <si>
    <r>
      <rPr>
        <sz val="14"/>
        <color rgb="FF000000"/>
        <rFont val="Arial"/>
      </rPr>
      <t>Based on the overall complexity score</t>
    </r>
    <r>
      <rPr>
        <sz val="14"/>
        <color rgb="FF000000"/>
        <rFont val="Arial"/>
      </rPr>
      <t xml:space="preserve">, </t>
    </r>
    <r>
      <rPr>
        <sz val="14"/>
        <color rgb="FF000000"/>
        <rFont val="Arial"/>
      </rPr>
      <t xml:space="preserve">rank the use cases. </t>
    </r>
  </si>
  <si>
    <r>
      <rPr>
        <sz val="12"/>
        <color rgb="FF000000"/>
        <rFont val="Arial"/>
      </rPr>
      <t xml:space="preserve">Is the data consistent and </t>
    </r>
    <r>
      <rPr>
        <sz val="12"/>
        <color rgb="FF000000"/>
        <rFont val="Arial"/>
      </rPr>
      <t xml:space="preserve">are </t>
    </r>
    <r>
      <rPr>
        <sz val="12"/>
        <color rgb="FF000000"/>
        <rFont val="Arial"/>
      </rPr>
      <t xml:space="preserve">the necessary labels are present? </t>
    </r>
  </si>
  <si>
    <r>
      <rPr>
        <sz val="12"/>
        <color rgb="FF000000"/>
        <rFont val="Arial"/>
      </rPr>
      <t xml:space="preserve">Do you have access to the people with </t>
    </r>
    <r>
      <rPr>
        <sz val="12"/>
        <color rgb="FF000000"/>
        <rFont val="Arial"/>
      </rPr>
      <t>the</t>
    </r>
    <r>
      <rPr>
        <sz val="12"/>
        <color rgb="FF000000"/>
        <rFont val="Arial"/>
      </rPr>
      <t xml:space="preserve"> </t>
    </r>
    <r>
      <rPr>
        <b/>
        <sz val="12"/>
        <color rgb="FF000000"/>
        <rFont val="Arial"/>
      </rPr>
      <t xml:space="preserve">technical skills </t>
    </r>
    <r>
      <rPr>
        <sz val="12"/>
        <color rgb="FF000000"/>
        <rFont val="Arial"/>
      </rPr>
      <t>necessary</t>
    </r>
    <r>
      <rPr>
        <b/>
        <sz val="12"/>
        <color rgb="FF000000"/>
        <rFont val="Arial"/>
      </rPr>
      <t xml:space="preserve"> </t>
    </r>
    <r>
      <rPr>
        <sz val="12"/>
        <color rgb="FF000000"/>
        <rFont val="Arial"/>
      </rPr>
      <t>to execute the project? This involves coding, data engineering</t>
    </r>
    <r>
      <rPr>
        <sz val="12"/>
        <color rgb="FF000000"/>
        <rFont val="Arial"/>
      </rPr>
      <t xml:space="preserve">, </t>
    </r>
    <r>
      <rPr>
        <sz val="12"/>
        <color rgb="FF000000"/>
        <rFont val="Arial"/>
      </rPr>
      <t>etc.</t>
    </r>
  </si>
  <si>
    <t xml:space="preserve">The objective of this step is to classify the use cases based on their strategic importance. </t>
  </si>
  <si>
    <t xml:space="preserve">Company Strategic goals </t>
  </si>
  <si>
    <t xml:space="preserve">Increase the number of active customers  </t>
  </si>
  <si>
    <r>
      <rPr>
        <sz val="12"/>
        <color rgb="FF000000"/>
        <rFont val="Arial"/>
      </rPr>
      <t xml:space="preserve">Increase </t>
    </r>
    <r>
      <rPr>
        <sz val="12"/>
        <color rgb="FF000000"/>
        <rFont val="Arial"/>
      </rPr>
      <t xml:space="preserve">the </t>
    </r>
    <r>
      <rPr>
        <sz val="12"/>
        <color rgb="FF000000"/>
        <rFont val="Arial"/>
      </rPr>
      <t>revenue</t>
    </r>
  </si>
  <si>
    <t>Increase the efficiency of services</t>
  </si>
  <si>
    <t>Strategic Importance</t>
  </si>
  <si>
    <r>
      <rPr>
        <sz val="12"/>
        <color rgb="FF000000"/>
        <rFont val="Arial"/>
      </rPr>
      <t>Is the use case objective in line with the company</t>
    </r>
    <r>
      <rPr>
        <sz val="12"/>
        <color rgb="FF000000"/>
        <rFont val="Arial"/>
      </rPr>
      <t>'s</t>
    </r>
    <r>
      <rPr>
        <sz val="12"/>
        <color rgb="FF000000"/>
        <rFont val="Arial"/>
      </rPr>
      <t xml:space="preserve"> strategic goal? </t>
    </r>
  </si>
  <si>
    <t xml:space="preserve">The use case will improve process efficiency and increase customer delight. If the new tight timelines are found to be competitive, they will also prove to be successful. The usecase will imporve efficiency of delivery service and also increase the revenue by redicing the churn. So it is inline with two stratergic goals. </t>
  </si>
  <si>
    <r>
      <rPr>
        <sz val="12"/>
        <color rgb="FF000000"/>
        <rFont val="Arial"/>
      </rPr>
      <t xml:space="preserve">Will executing the use case give you </t>
    </r>
    <r>
      <rPr>
        <sz val="12"/>
        <color rgb="FF000000"/>
        <rFont val="Arial"/>
      </rPr>
      <t xml:space="preserve">a </t>
    </r>
    <r>
      <rPr>
        <sz val="12"/>
        <color rgb="FF000000"/>
        <rFont val="Arial"/>
      </rPr>
      <t>competitive advantage?</t>
    </r>
  </si>
  <si>
    <t xml:space="preserve">It depends on how tight the time lines are. In this case, the pridected delivery time and the actual delivery time were very far part. So delivery date pridiction use case will result in narrowing the gap between OLIST and its compititors. </t>
  </si>
  <si>
    <t>Does it support any ongoing transformation in the company?</t>
  </si>
  <si>
    <t xml:space="preserve">The overall movement in the company is to tighten the process. </t>
  </si>
  <si>
    <r>
      <rPr>
        <sz val="12"/>
        <color rgb="FF000000"/>
        <rFont val="Arial"/>
      </rPr>
      <t>Is the use case time sensitive? If it is not executed quickly</t>
    </r>
    <r>
      <rPr>
        <sz val="12"/>
        <color rgb="FF000000"/>
        <rFont val="Arial"/>
      </rPr>
      <t xml:space="preserve">, </t>
    </r>
    <r>
      <rPr>
        <sz val="12"/>
        <color rgb="FF000000"/>
        <rFont val="Arial"/>
      </rPr>
      <t xml:space="preserve">the opportunity </t>
    </r>
    <r>
      <rPr>
        <sz val="12"/>
        <color rgb="FF000000"/>
        <rFont val="Arial"/>
      </rPr>
      <t>might</t>
    </r>
    <r>
      <rPr>
        <sz val="12"/>
        <color rgb="FF000000"/>
        <rFont val="Arial"/>
      </rPr>
      <t xml:space="preserve"> be lost. </t>
    </r>
  </si>
  <si>
    <r>
      <rPr>
        <sz val="14"/>
        <color rgb="FF000000"/>
        <rFont val="Arial"/>
      </rPr>
      <t>Based on the strategic importance score</t>
    </r>
    <r>
      <rPr>
        <sz val="14"/>
        <color rgb="FF000000"/>
        <rFont val="Arial"/>
      </rPr>
      <t xml:space="preserve">, </t>
    </r>
    <r>
      <rPr>
        <sz val="14"/>
        <color rgb="FF000000"/>
        <rFont val="Arial"/>
      </rPr>
      <t xml:space="preserve">classify the use cases </t>
    </r>
    <r>
      <rPr>
        <sz val="14"/>
        <color rgb="FF000000"/>
        <rFont val="Arial"/>
      </rPr>
      <t xml:space="preserve">into those </t>
    </r>
    <r>
      <rPr>
        <sz val="14"/>
        <color rgb="FF000000"/>
        <rFont val="Arial"/>
      </rPr>
      <t xml:space="preserve">with high strategic importance and low strategic importance. </t>
    </r>
  </si>
  <si>
    <t xml:space="preserve">Calculate the monetary impact of each use case. </t>
  </si>
  <si>
    <t xml:space="preserve">Use Case </t>
  </si>
  <si>
    <t>Monetary value</t>
  </si>
  <si>
    <r>
      <rPr>
        <sz val="12"/>
        <color rgb="FF000000"/>
        <rFont val="Arial"/>
      </rPr>
      <t xml:space="preserve">Calculate the monetary impact of the use case. This assessment will be based on estimates and assumptions. </t>
    </r>
    <r>
      <rPr>
        <sz val="12"/>
        <color rgb="FF000000"/>
        <rFont val="Arial"/>
      </rPr>
      <t>This will not</t>
    </r>
    <r>
      <rPr>
        <sz val="12"/>
        <color rgb="FF000000"/>
        <rFont val="Arial"/>
      </rPr>
      <t xml:space="preserve"> be exact, but try to be as precise as possible. Consider the following factors while estimating the impact. </t>
    </r>
  </si>
  <si>
    <t>Add actual numbers here</t>
  </si>
  <si>
    <t xml:space="preserve">Average cost </t>
  </si>
  <si>
    <t>Direct cost</t>
  </si>
  <si>
    <t>Indirect cost</t>
  </si>
  <si>
    <t xml:space="preserve">1021.65 BR per day </t>
  </si>
  <si>
    <t xml:space="preserve">Opportunity cost </t>
  </si>
  <si>
    <t>Increasing revenue</t>
  </si>
  <si>
    <t xml:space="preserve">Cross-sell / Upselling </t>
  </si>
  <si>
    <t xml:space="preserve">Increase in the customer base </t>
  </si>
  <si>
    <t>2724.4 BR per day</t>
  </si>
  <si>
    <t xml:space="preserve">Revenue per user </t>
  </si>
  <si>
    <t xml:space="preserve">New product </t>
  </si>
  <si>
    <r>
      <rPr>
        <sz val="12"/>
        <color rgb="FF000000"/>
        <rFont val="Arial"/>
      </rPr>
      <t>Based on the monetary impact</t>
    </r>
    <r>
      <rPr>
        <sz val="12"/>
        <color rgb="FF000000"/>
        <rFont val="Arial"/>
      </rPr>
      <t>,</t>
    </r>
    <r>
      <rPr>
        <sz val="12"/>
        <color rgb="FF000000"/>
        <rFont val="Arial"/>
      </rPr>
      <t xml:space="preserve"> rank the use cases. </t>
    </r>
  </si>
  <si>
    <t xml:space="preserve">Prioritisation of use cases. 
1. Perform a scoring exercise on all available use cases. 
2. Scale each score to a maximum of 1. 
3. Arrange the use cases in the descending order of total score. 
4. There you have your priority order. </t>
  </si>
  <si>
    <t>Only fill the raw scores</t>
  </si>
  <si>
    <r>
      <rPr>
        <b/>
        <sz val="12"/>
        <color theme="1"/>
        <rFont val="Arial"/>
      </rPr>
      <t>Note</t>
    </r>
    <r>
      <rPr>
        <sz val="12"/>
        <color theme="1"/>
        <rFont val="Arial"/>
      </rPr>
      <t xml:space="preserve">: Values filled are for demonstration. Please clear the raw score table and fill it with your values. </t>
    </r>
  </si>
  <si>
    <t>Raw Scores</t>
  </si>
  <si>
    <t>Normalised Scores</t>
  </si>
  <si>
    <r>
      <rPr>
        <b/>
        <sz val="10"/>
        <color rgb="FF000000"/>
        <rFont val="Arial"/>
      </rPr>
      <t xml:space="preserve">Use </t>
    </r>
    <r>
      <rPr>
        <b/>
        <sz val="10"/>
        <color rgb="FF000000"/>
        <rFont val="Arial"/>
      </rPr>
      <t>C</t>
    </r>
    <r>
      <rPr>
        <b/>
        <sz val="10"/>
        <color rgb="FF000000"/>
        <rFont val="Arial"/>
      </rPr>
      <t>ase</t>
    </r>
  </si>
  <si>
    <r>
      <rPr>
        <b/>
        <sz val="10"/>
        <color rgb="FF000000"/>
        <rFont val="Arial"/>
      </rPr>
      <t xml:space="preserve">Maximum </t>
    </r>
    <r>
      <rPr>
        <b/>
        <sz val="10"/>
        <color rgb="FF000000"/>
        <rFont val="Arial"/>
      </rPr>
      <t>P</t>
    </r>
    <r>
      <rPr>
        <b/>
        <sz val="10"/>
        <color rgb="FF000000"/>
        <rFont val="Arial"/>
      </rPr>
      <t xml:space="preserve">ossible </t>
    </r>
    <r>
      <rPr>
        <b/>
        <sz val="10"/>
        <color rgb="FF000000"/>
        <rFont val="Arial"/>
      </rPr>
      <t>S</t>
    </r>
    <r>
      <rPr>
        <b/>
        <sz val="10"/>
        <color rgb="FF000000"/>
        <rFont val="Arial"/>
      </rPr>
      <t>core</t>
    </r>
  </si>
  <si>
    <t>Minimum Score</t>
  </si>
  <si>
    <t>Feasibility Score</t>
  </si>
  <si>
    <t>Complexity Rating</t>
  </si>
  <si>
    <t>Strategic Value</t>
  </si>
  <si>
    <t>Business Value (Enter in numericals the business value generated)</t>
  </si>
  <si>
    <t xml:space="preserve">The data size is not that huge. The sample given here includes 98,410 observations. Hence, the training can be done on general purpose computers as well. Special equipment such as GPUs and high power CPUs is not needed. But the training will take time; it will not be instantaneous. </t>
  </si>
  <si>
    <t xml:space="preserve">The solution will be a regression model; these models are usually not complex. You may face some issues with them when you try to improve their performance. 
Customer churn is a real time usecase. The model needs to predict the customers who are at risk of churning with the available review comments. Creating a real time model will require specific technical skills.  </t>
  </si>
  <si>
    <t>Approximately 98,410 observations (review_id) were recorded with the rating between 5 to 1 with appx. 58% providing a rating of 5.
Most of the data points were complete as well.
We have a good data of approximately 99,000 observations were recorded with minimum data points missing for calculating delivery date.
Most of the data points were complete as well to calculate delivery date,hence, data is sufficient</t>
  </si>
  <si>
    <t xml:space="preserve">All the 99,442 recorded data points have been collected from 30 September 2016 to 12 November 2018, that is, on average, 128.6 orders were delivered daily. </t>
  </si>
  <si>
    <t>Around 98410 customers has given the rating &amp; which should be ok. However, around 58% customers provided the feedback comments. The feedback comments can not be relied completely as they might contain junk data. According to study for e-com sites, generally 60% of the data is not-reliable. Link : https://www.ngpf.org/blog/question-of-the-day/qod-what-percent-of-reviews-posted-on-popular-e-commerce-sites-are-fake/</t>
  </si>
  <si>
    <t xml:space="preserve">The company has not yet built all the necessary support structure. Support infrastructure includes infrasrucutre needed to collect the data, build the ML model, and share the insights with relevent consumers. In the case of customer churn prediction, the model will need capability of captuting live incoming data and share the outcome based on customer rating &amp; review comments in real time. Although the company will have necessary infrastrucutre becuase they are an already operating e commerse setup, but this raises more questions about the skill needed which you will have to rate in the next point. </t>
  </si>
  <si>
    <t xml:space="preserve">The necessary data attributes are in different tables, and some data preparation will be needed to convert the data into a usable form. The input variables and the output variables need to be in the same table for an ML algorithm to work. In this case, the data is spread out. So some effort will be needed to bring all the data in usable form in one table. </t>
  </si>
  <si>
    <t>There is a mechanism in place to get the rating &amp; review comments from the customer. That system will need to be replaced with this ML model. Also, there is a mechanism in place to share the estimated delivery date with the customer. That system will need to be replaced with this ML model. New processes has to be put in place to take action on the insights given by model.</t>
  </si>
  <si>
    <t>The use case will provide the measurements for retaining more number of customers with company and will allow the company to take action on measures by rolling the appropriate offers/discounts/packages to retain maximum number of customers. So it is inline with three stratergic goals of the company i.e. 1. Increasing the number of active customers 2. Increasing revenue 3. Improving customer experience</t>
  </si>
  <si>
    <t>Yes, this use case will give a competitive advantage as it will contain the measures for preventing the customer churn in the company and if the company is successful in retaining maximum number of customers then there will be trust as well as the cost benefits to the company</t>
  </si>
  <si>
    <t>The results of the customer churn is generally going to be realized in an incremental manner, &amp; hence, can not be transformational. However, it support the on-going transformation in the longer period of time.</t>
  </si>
  <si>
    <t xml:space="preserve">No, the improvement in the process will always result in the improvement in the company benefits. If you had to pick between two projects with same feasibility, complexity and bussniess value, you would pick the one with time sensativity first. Since this is problem is not time sensative low score is given. </t>
  </si>
  <si>
    <t>If we don't take action on-time, then the company is at risk of loosing the customers which will result in loss of business &amp; revenue</t>
  </si>
  <si>
    <t>3269.28 BR per day</t>
  </si>
  <si>
    <t xml:space="preserve">Is the infrastructure necessary to store and manipulate the data available? To answer this, think of the volume of the data. </t>
  </si>
  <si>
    <r>
      <t xml:space="preserve">Around 98410 customers out of 98673 (99441) provided the rating with a variation from scale of 5 to 1. The rating graph is as  58% customers - Rating 5, 19.4% customers - Rating 4, 8.3% customers - Rating 3,  3.2% customers - Rating 2, 11.6% customers - Rating 1/ Also, around 51% of the customers provided the comments in the review_comment field. Also, there is enough variety of data to get the recency, frequency &amp; Monetary details to predict the customer churn.
</t>
    </r>
    <r>
      <rPr>
        <b/>
        <sz val="10"/>
        <color rgb="FF000000"/>
        <rFont val="Arial"/>
        <family val="2"/>
        <scheme val="minor"/>
      </rPr>
      <t>However, point to note is that the labelled data for customer churn is not available</t>
    </r>
  </si>
  <si>
    <t xml:space="preserve">All the 98,410 recorded data points have been collected from 02 October 2016 to 29 October 2018, that is, on average, 5506 review comments per month. 
Also, for delivery date, the 99,442 recorded data points have been collected from 30 September 2016 to 12 November 2018, that is, on average, 128.6 orders were delivered daily. 
</t>
  </si>
  <si>
    <t>Available data has features such as customer id, location of customer, rating, review comments and the relevant dates. The available data also has the details on the recency, frequency &amp; monetary statistics which will help in predicting customer churn. However, the information might have junk data in review comments &amp; also, the point to note is that the labelled data for customer churn is not available</t>
  </si>
  <si>
    <t xml:space="preserve">Data labels for customer churn are not available. However, the necessary attributes are present in different tables. </t>
  </si>
  <si>
    <r>
      <rPr>
        <sz val="12"/>
        <color rgb="FF000000"/>
        <rFont val="Arial"/>
      </rPr>
      <t>Is the use case ti</t>
    </r>
    <r>
      <rPr>
        <sz val="14"/>
        <color rgb="FF000000"/>
        <rFont val="Arial"/>
        <family val="2"/>
      </rPr>
      <t>me sensitive? If it is not executed quickly, the opportunity might be lost.</t>
    </r>
    <r>
      <rPr>
        <sz val="12"/>
        <color rgb="FF000000"/>
        <rFont val="Arial"/>
      </rPr>
      <t xml:space="preserve"> </t>
    </r>
  </si>
  <si>
    <t>Customer Acquisition Cost Optimisation</t>
  </si>
  <si>
    <t>The number of rows for the data is approximately  96000 considering only the delivered orders which is enough data to build an AI/ML solution. For Customer Aquisition calculation,we mostly need classical ML solution like Linear Regression to predict customer value or some other statistical models.</t>
  </si>
  <si>
    <t>The data is spread across different types of products and customer types. We can assume that sufficient data with variations are present in the database.</t>
  </si>
  <si>
    <t>All the recorded datapoints have been collected  from 30th September 2016 to 12th November 2018,that is on average 128.6 orders were delivered daily.</t>
  </si>
  <si>
    <t>The data is collected and stored by the e-commerce website,we can assume that most of the data of sales and purchases are trustworthy with more of reliable data and less of spams</t>
  </si>
  <si>
    <t>The data is from the e-commerce website,we have to ensure that enough cleaning of data is done and derive the new datapoints using the existing data</t>
  </si>
  <si>
    <t>The data is already recorded by the systems of e-commerce website and it is around 96,000,so we can safely assume that the data storage and capacity is availabe.</t>
  </si>
  <si>
    <t>The Problem statement is predicting the customer lifetime value,which can be handled by classical ML models which do not require very heavy computation power of GPU or TPU.</t>
  </si>
  <si>
    <t>We have to create a new process to reacquire and hold the customers,so we may have to use some additional database tables to store the data and augment the table with additional marketing and customer valuation costs.</t>
  </si>
  <si>
    <r>
      <rPr>
        <sz val="12"/>
        <color rgb="FF000000"/>
        <rFont val="Arial"/>
        <charset val="134"/>
      </rPr>
      <t xml:space="preserve">Is the data consistent and </t>
    </r>
    <r>
      <rPr>
        <sz val="12"/>
        <color rgb="FF000000"/>
        <rFont val="Arial"/>
        <charset val="134"/>
      </rPr>
      <t xml:space="preserve">are </t>
    </r>
    <r>
      <rPr>
        <sz val="12"/>
        <color rgb="FF000000"/>
        <rFont val="Arial"/>
        <charset val="134"/>
      </rPr>
      <t xml:space="preserve">the necessary labels are present? </t>
    </r>
  </si>
  <si>
    <t>We have different tables segregated,so need to merge them and perform preprocessig tasks on those so that data will be available in usable form.</t>
  </si>
  <si>
    <r>
      <rPr>
        <sz val="12"/>
        <color rgb="FF000000"/>
        <rFont val="Arial"/>
        <charset val="134"/>
      </rPr>
      <t xml:space="preserve">Is the data stored in the </t>
    </r>
    <r>
      <rPr>
        <sz val="12"/>
        <color rgb="FF000000"/>
        <rFont val="Arial"/>
        <charset val="134"/>
      </rPr>
      <t>correct</t>
    </r>
    <r>
      <rPr>
        <sz val="12"/>
        <color rgb="FF000000"/>
        <rFont val="Arial"/>
        <charset val="134"/>
      </rPr>
      <t xml:space="preserve"> environment and the </t>
    </r>
    <r>
      <rPr>
        <sz val="12"/>
        <color rgb="FF000000"/>
        <rFont val="Arial"/>
        <charset val="134"/>
      </rPr>
      <t>correct</t>
    </r>
    <r>
      <rPr>
        <sz val="12"/>
        <color rgb="FF000000"/>
        <rFont val="Arial"/>
        <charset val="134"/>
      </rPr>
      <t xml:space="preserve"> format?</t>
    </r>
  </si>
  <si>
    <r>
      <rPr>
        <sz val="12"/>
        <color rgb="FF000000"/>
        <rFont val="Arial"/>
        <charset val="134"/>
      </rPr>
      <t xml:space="preserve">Is the data </t>
    </r>
    <r>
      <rPr>
        <sz val="12"/>
        <color rgb="FF000000"/>
        <rFont val="Arial"/>
        <charset val="134"/>
      </rPr>
      <t>on which</t>
    </r>
    <r>
      <rPr>
        <sz val="12"/>
        <color rgb="FF000000"/>
        <rFont val="Arial"/>
        <charset val="134"/>
      </rPr>
      <t xml:space="preserve"> you plan to train similar to the data on which you will apply the model?</t>
    </r>
  </si>
  <si>
    <t>Yes we can train the data similar to the data on which we applied the model.Here data is present in tabular format so preprocessing is required before reaching customer's insights.Feature engineering is also making the data more relevant to use.</t>
  </si>
  <si>
    <t>The data size is not that huge. The sample given here includes 98,410 observations. Hence, the training can be done on general purpose computers now. But special equipment such as GPUs and high power CPUs might be needed later in future.But the training will take time, it will not be instantaneous. We might require to have higher management onboard to enable seamless access to data.</t>
  </si>
  <si>
    <r>
      <rPr>
        <sz val="12"/>
        <color rgb="FF000000"/>
        <rFont val="Arial"/>
        <charset val="134"/>
      </rPr>
      <t xml:space="preserve">Do you have access to the people with </t>
    </r>
    <r>
      <rPr>
        <sz val="12"/>
        <color rgb="FF000000"/>
        <rFont val="Arial"/>
        <charset val="134"/>
      </rPr>
      <t>the</t>
    </r>
    <r>
      <rPr>
        <sz val="12"/>
        <color rgb="FF000000"/>
        <rFont val="Arial"/>
        <charset val="134"/>
      </rPr>
      <t xml:space="preserve"> </t>
    </r>
    <r>
      <rPr>
        <b/>
        <sz val="12"/>
        <color rgb="FF000000"/>
        <rFont val="Arial"/>
        <charset val="134"/>
      </rPr>
      <t xml:space="preserve">technical skills </t>
    </r>
    <r>
      <rPr>
        <sz val="12"/>
        <color rgb="FF000000"/>
        <rFont val="Arial"/>
        <charset val="134"/>
      </rPr>
      <t>necessary</t>
    </r>
    <r>
      <rPr>
        <b/>
        <sz val="12"/>
        <color rgb="FF000000"/>
        <rFont val="Arial"/>
        <charset val="134"/>
      </rPr>
      <t xml:space="preserve"> </t>
    </r>
    <r>
      <rPr>
        <sz val="12"/>
        <color rgb="FF000000"/>
        <rFont val="Arial"/>
        <charset val="134"/>
      </rPr>
      <t>to execute the project? This involves coding, data engineering</t>
    </r>
    <r>
      <rPr>
        <sz val="12"/>
        <color rgb="FF000000"/>
        <rFont val="Arial"/>
        <charset val="134"/>
      </rPr>
      <t xml:space="preserve">, </t>
    </r>
    <r>
      <rPr>
        <sz val="12"/>
        <color rgb="FF000000"/>
        <rFont val="Arial"/>
        <charset val="134"/>
      </rPr>
      <t>etc.</t>
    </r>
  </si>
  <si>
    <t xml:space="preserve">Yes,we have less access to the people with the technical skills to execute the project as it involves preprocessing of data with help of feature engineering.While a full fledged data science team will take some time to mature in the near future, there is an immediate need for higher management to take cognizance of the activities by the current team and so supplement the team with resources either in-house or through contractual employment of identified support resources needed to enable this project. </t>
  </si>
  <si>
    <r>
      <rPr>
        <sz val="12"/>
        <color rgb="FF000000"/>
        <rFont val="Arial"/>
        <charset val="134"/>
      </rPr>
      <t xml:space="preserve">Do you have access to the people with </t>
    </r>
    <r>
      <rPr>
        <sz val="12"/>
        <color rgb="FF000000"/>
        <rFont val="Arial"/>
        <charset val="134"/>
      </rPr>
      <t xml:space="preserve">the </t>
    </r>
    <r>
      <rPr>
        <b/>
        <sz val="12"/>
        <color rgb="FF000000"/>
        <rFont val="Arial"/>
        <charset val="134"/>
      </rPr>
      <t>domain skill</t>
    </r>
    <r>
      <rPr>
        <sz val="12"/>
        <color rgb="FF000000"/>
        <rFont val="Arial"/>
        <charset val="134"/>
      </rPr>
      <t xml:space="preserve"> </t>
    </r>
    <r>
      <rPr>
        <sz val="12"/>
        <color rgb="FF000000"/>
        <rFont val="Arial"/>
        <charset val="134"/>
      </rPr>
      <t>necessary</t>
    </r>
    <r>
      <rPr>
        <sz val="12"/>
        <color rgb="FF000000"/>
        <rFont val="Arial"/>
        <charset val="134"/>
      </rPr>
      <t xml:space="preserve"> to execute the project? This involves business leaders, subject matter experts</t>
    </r>
    <r>
      <rPr>
        <sz val="12"/>
        <color rgb="FF000000"/>
        <rFont val="Arial"/>
        <charset val="134"/>
      </rPr>
      <t xml:space="preserve">, </t>
    </r>
    <r>
      <rPr>
        <sz val="12"/>
        <color rgb="FF000000"/>
        <rFont val="Arial"/>
        <charset val="134"/>
      </rPr>
      <t>etc.</t>
    </r>
  </si>
  <si>
    <t>We can assume that the SMEs will be seconded to the Data Science team to assistance in better understanding of problem statement and guidance throughout the project.They are veterans of the logistic industry and can be reached out in case domain help is needed. Marketing analysts and financial advisors are also to be included to understand the expenditure on marketing and to check the count of new customers being added to the company through this process.</t>
  </si>
  <si>
    <r>
      <rPr>
        <sz val="12"/>
        <color rgb="FF000000"/>
        <rFont val="Arial"/>
        <charset val="134"/>
      </rPr>
      <t xml:space="preserve">Can the project </t>
    </r>
    <r>
      <rPr>
        <sz val="12"/>
        <color rgb="FF000000"/>
        <rFont val="Arial"/>
        <charset val="134"/>
      </rPr>
      <t xml:space="preserve">be </t>
    </r>
    <r>
      <rPr>
        <sz val="12"/>
        <color rgb="FF000000"/>
        <rFont val="Arial"/>
        <charset val="134"/>
      </rPr>
      <t xml:space="preserve">seamlessly integrated into the business process without any changes? </t>
    </r>
  </si>
  <si>
    <t>In the current form, the process is at a nascent stage. Prior integration into the business process, it needs to be tried out in actual conditions and matured. Business benefits should be carefully studied prior deciding upon its integration. Therefore, being an experimental stage, it is difficult to integrate into the current business process.</t>
  </si>
  <si>
    <r>
      <rPr>
        <sz val="12"/>
        <color rgb="FF000000"/>
        <rFont val="Arial"/>
        <charset val="134"/>
      </rPr>
      <t xml:space="preserve">Increase </t>
    </r>
    <r>
      <rPr>
        <sz val="12"/>
        <color rgb="FF000000"/>
        <rFont val="Arial"/>
        <charset val="134"/>
      </rPr>
      <t xml:space="preserve">the </t>
    </r>
    <r>
      <rPr>
        <sz val="12"/>
        <color rgb="FF000000"/>
        <rFont val="Arial"/>
        <charset val="134"/>
      </rPr>
      <t>revenue</t>
    </r>
  </si>
  <si>
    <t xml:space="preserve">Is the use case objective in line with the company's strategic goal? </t>
  </si>
  <si>
    <t xml:space="preserve">The use case will provide the measurements for retaining more number of customers with company and will allow the company to take action on measures by rolling the appropriate offers/discounts/packages to retain maximum number of customers. So it is inline with three stratergic goals of the company i.e. 1. Increasing the number of active customers 2. Increasing revenue 3. Improving customer experience 4. Increasing the efficiency of services </t>
  </si>
  <si>
    <r>
      <rPr>
        <sz val="12"/>
        <color rgb="FF000000"/>
        <rFont val="Arial"/>
        <charset val="134"/>
      </rPr>
      <t xml:space="preserve">Will executing the use case give you </t>
    </r>
    <r>
      <rPr>
        <sz val="12"/>
        <color rgb="FF000000"/>
        <rFont val="Arial"/>
        <charset val="134"/>
      </rPr>
      <t xml:space="preserve">a </t>
    </r>
    <r>
      <rPr>
        <sz val="12"/>
        <color rgb="FF000000"/>
        <rFont val="Arial"/>
        <charset val="134"/>
      </rPr>
      <t>competitive advantage?</t>
    </r>
  </si>
  <si>
    <t>Yes, this use case will give a competitive advantage as it will contain the measures for the effectiveness of the acquisition campaigns by comparing them against the lifetime value of customers in the company and if the company is successful in retaining maximum number of customers then there will be trust as well as the cost benefits to the company.Hence,it will also increase the brand value of the company.</t>
  </si>
  <si>
    <t>The result of customer aquisition cost optimisation is generally going to be realized in a huge transformation as if we provide more discounts to the heavy customers,they will purchase more products in an order and due to this,the remaining customers will also tend to avail those discounts which automatically will increase the overall revenue of the company within a short span of time or vice versa. However, it also support the on-going transformation in the longer period of time which totally depends on strategical marketing ideas.</t>
  </si>
  <si>
    <r>
      <rPr>
        <sz val="12"/>
        <color rgb="FF000000"/>
        <rFont val="Arial"/>
        <charset val="134"/>
      </rPr>
      <t>Is the use case time sensitive? If it is not executed quickly</t>
    </r>
    <r>
      <rPr>
        <sz val="12"/>
        <color rgb="FF000000"/>
        <rFont val="Arial"/>
        <charset val="134"/>
      </rPr>
      <t xml:space="preserve">, </t>
    </r>
    <r>
      <rPr>
        <sz val="12"/>
        <color rgb="FF000000"/>
        <rFont val="Arial"/>
        <charset val="134"/>
      </rPr>
      <t xml:space="preserve">the opportunity </t>
    </r>
    <r>
      <rPr>
        <sz val="12"/>
        <color rgb="FF000000"/>
        <rFont val="Arial"/>
        <charset val="134"/>
      </rPr>
      <t>might</t>
    </r>
    <r>
      <rPr>
        <sz val="12"/>
        <color rgb="FF000000"/>
        <rFont val="Arial"/>
        <charset val="134"/>
      </rPr>
      <t xml:space="preserve"> be lost. </t>
    </r>
  </si>
  <si>
    <t>Yes,this case is very much time sensitive because of marketing competitions,we need to bring such marketing offers so that we can attract new customers and also keep on hold the current customers for a longer time period.In this market,every companies are bringing new goal objectives and marketing strategies in a real time scenario,so it is needed to be alert and always be ready with some new plans.</t>
  </si>
  <si>
    <r>
      <rPr>
        <sz val="14"/>
        <color rgb="FF000000"/>
        <rFont val="Arial"/>
        <charset val="134"/>
      </rPr>
      <t>Based on the strategic importance score</t>
    </r>
    <r>
      <rPr>
        <sz val="14"/>
        <color rgb="FF000000"/>
        <rFont val="Arial"/>
        <charset val="134"/>
      </rPr>
      <t xml:space="preserve">, </t>
    </r>
    <r>
      <rPr>
        <sz val="14"/>
        <color rgb="FF000000"/>
        <rFont val="Arial"/>
        <charset val="134"/>
      </rPr>
      <t xml:space="preserve">classify the use cases </t>
    </r>
    <r>
      <rPr>
        <sz val="14"/>
        <color rgb="FF000000"/>
        <rFont val="Arial"/>
        <charset val="134"/>
      </rPr>
      <t xml:space="preserve">into those </t>
    </r>
    <r>
      <rPr>
        <sz val="14"/>
        <color rgb="FF000000"/>
        <rFont val="Arial"/>
        <charset val="134"/>
      </rPr>
      <t xml:space="preserve">with high strategic importance and low strategic importance. </t>
    </r>
  </si>
  <si>
    <r>
      <rPr>
        <sz val="12"/>
        <color rgb="FF000000"/>
        <rFont val="Arial"/>
        <charset val="134"/>
      </rPr>
      <t xml:space="preserve">Calculate the monetary impact of the use case. This assessment will be based on estimates and assumptions. </t>
    </r>
    <r>
      <rPr>
        <sz val="12"/>
        <color rgb="FF000000"/>
        <rFont val="Arial"/>
        <charset val="134"/>
      </rPr>
      <t>This will not</t>
    </r>
    <r>
      <rPr>
        <sz val="12"/>
        <color rgb="FF000000"/>
        <rFont val="Arial"/>
        <charset val="134"/>
      </rPr>
      <t xml:space="preserve"> be exact, but try to be as precise as possible. Consider the following factors while estimating the impact. </t>
    </r>
  </si>
  <si>
    <t>2179.52 BR per day</t>
  </si>
  <si>
    <r>
      <rPr>
        <sz val="12"/>
        <color rgb="FF000000"/>
        <rFont val="Arial"/>
        <charset val="134"/>
      </rPr>
      <t>Based on the monetary impact</t>
    </r>
    <r>
      <rPr>
        <sz val="12"/>
        <color rgb="FF000000"/>
        <rFont val="Arial"/>
        <charset val="134"/>
      </rPr>
      <t>,</t>
    </r>
    <r>
      <rPr>
        <sz val="12"/>
        <color rgb="FF000000"/>
        <rFont val="Arial"/>
        <charset val="134"/>
      </rPr>
      <t xml:space="preserve"> rank the use cases. </t>
    </r>
  </si>
  <si>
    <t>99000 records are present in the data set, hence
Obtaining volume transactional data should be available and can be utilized for Machine Learning Model</t>
  </si>
  <si>
    <t>Most of the key data for fraud detection isnt available like payment method details, address on the order, customer level details, IP addresses etc.
From the review comments, number of suspected frauds from merchants can be detected.</t>
  </si>
  <si>
    <t>With respect to fraud transactions, the data would be very less and a lot of data engineering would be required to label past fraud cases.
More efforts are required to capture past real life fraudulent transactions and identification of fraudulent cases from other data sources.</t>
  </si>
  <si>
    <t>Additional information about customers is not available like Credit card no, email address, IP Address etc which would be required to detect any deviation from normal behaviour. 
Ship to and bill to details on the orders is not available 
Labelled fraudulent transactions data not available
Merchant details such as nature of products, merchant profile, overall reviews are missing.</t>
  </si>
  <si>
    <t xml:space="preserve">There is sufficient compute capability is available for current data volume. But since it is a real time scenario, It would be better if a single instance of special equipment like a GPU was on standby if needed. </t>
  </si>
  <si>
    <t xml:space="preserve">The company has not yet built all the necessary support structure. Support infrastructure includes infrasrucutre needed to collect the data, build the ML model, and share the insights with relevent teams. In the case of fraud detection, the model will need capability of capturing live incoming data and and act on a fraudulent attempt in real time. 
We will need Machine learning team experts to work on the best classification models. Typically any AI/ML Team can build expertise on such problem statements quickly
For fraud detection, additional data pertaining to customer behaviors, merchant details etc need to be resourced. This could entail additional storage and processing requirements. </t>
  </si>
  <si>
    <r>
      <rPr>
        <sz val="12"/>
        <color rgb="FF000000"/>
        <rFont val="Arial"/>
        <family val="2"/>
      </rPr>
      <t xml:space="preserve">Is the data consistent and </t>
    </r>
    <r>
      <rPr>
        <sz val="12"/>
        <color rgb="FF000000"/>
        <rFont val="Arial"/>
        <family val="2"/>
      </rPr>
      <t xml:space="preserve">are </t>
    </r>
    <r>
      <rPr>
        <sz val="12"/>
        <color rgb="FF000000"/>
        <rFont val="Arial"/>
        <family val="2"/>
      </rPr>
      <t xml:space="preserve">the necessary labels are present? </t>
    </r>
  </si>
  <si>
    <t>Although the orders data can be used to detect abnormally high value frequent orders (which can be used as a fraud detection technique) but labelled data for frauds isnt available.</t>
  </si>
  <si>
    <r>
      <rPr>
        <sz val="12"/>
        <color rgb="FF000000"/>
        <rFont val="Arial"/>
        <family val="2"/>
      </rPr>
      <t xml:space="preserve">Is the data stored in the </t>
    </r>
    <r>
      <rPr>
        <sz val="12"/>
        <color rgb="FF000000"/>
        <rFont val="Arial"/>
        <family val="2"/>
      </rPr>
      <t>correct</t>
    </r>
    <r>
      <rPr>
        <sz val="12"/>
        <color rgb="FF000000"/>
        <rFont val="Arial"/>
        <family val="2"/>
      </rPr>
      <t xml:space="preserve"> environment and the </t>
    </r>
    <r>
      <rPr>
        <sz val="12"/>
        <color rgb="FF000000"/>
        <rFont val="Arial"/>
        <family val="2"/>
      </rPr>
      <t>correct</t>
    </r>
    <r>
      <rPr>
        <sz val="12"/>
        <color rgb="FF000000"/>
        <rFont val="Arial"/>
        <family val="2"/>
      </rPr>
      <t xml:space="preserve"> format?</t>
    </r>
  </si>
  <si>
    <r>
      <rPr>
        <sz val="12"/>
        <color rgb="FF000000"/>
        <rFont val="Arial"/>
        <family val="2"/>
      </rPr>
      <t xml:space="preserve">Is the data </t>
    </r>
    <r>
      <rPr>
        <sz val="12"/>
        <color rgb="FF000000"/>
        <rFont val="Arial"/>
        <family val="2"/>
      </rPr>
      <t>on which</t>
    </r>
    <r>
      <rPr>
        <sz val="12"/>
        <color rgb="FF000000"/>
        <rFont val="Arial"/>
        <family val="2"/>
      </rPr>
      <t xml:space="preserve"> you plan to train similar to the data on which you will apply the model?</t>
    </r>
  </si>
  <si>
    <r>
      <rPr>
        <sz val="10"/>
        <color rgb="FF000000"/>
        <rFont val="Arial"/>
        <family val="2"/>
      </rPr>
      <t xml:space="preserve">Yes, the incoming data will also have </t>
    </r>
    <r>
      <rPr>
        <sz val="10"/>
        <color rgb="FF000000"/>
        <rFont val="Arial"/>
        <family val="2"/>
      </rPr>
      <t xml:space="preserve">a </t>
    </r>
    <r>
      <rPr>
        <sz val="10"/>
        <color rgb="FF000000"/>
        <rFont val="Arial"/>
        <family val="2"/>
      </rPr>
      <t xml:space="preserve">similar format. </t>
    </r>
  </si>
  <si>
    <t>The data size is not that huge. The sample given here includes 99,000 observations. Hence, the training can be done on general purpose computers as well. Special equipment such as GPUs and high power CPUs is not needed. But the training will take time; it will not be instantaneous.
We might require to have higher management onboard to enable seamless access to data. Obtaining Secured access to payments might be a challenge</t>
  </si>
  <si>
    <r>
      <rPr>
        <sz val="12"/>
        <color rgb="FF000000"/>
        <rFont val="Arial"/>
        <family val="2"/>
      </rPr>
      <t xml:space="preserve">Do you have access to the people with </t>
    </r>
    <r>
      <rPr>
        <sz val="12"/>
        <color rgb="FF000000"/>
        <rFont val="Arial"/>
        <family val="2"/>
      </rPr>
      <t>the</t>
    </r>
    <r>
      <rPr>
        <sz val="12"/>
        <color rgb="FF000000"/>
        <rFont val="Arial"/>
        <family val="2"/>
      </rPr>
      <t xml:space="preserve"> </t>
    </r>
    <r>
      <rPr>
        <b/>
        <sz val="12"/>
        <color rgb="FF000000"/>
        <rFont val="Arial"/>
        <family val="2"/>
      </rPr>
      <t xml:space="preserve">technical skills </t>
    </r>
    <r>
      <rPr>
        <sz val="12"/>
        <color rgb="FF000000"/>
        <rFont val="Arial"/>
        <family val="2"/>
      </rPr>
      <t>necessary</t>
    </r>
    <r>
      <rPr>
        <b/>
        <sz val="12"/>
        <color rgb="FF000000"/>
        <rFont val="Arial"/>
        <family val="2"/>
      </rPr>
      <t xml:space="preserve"> </t>
    </r>
    <r>
      <rPr>
        <sz val="12"/>
        <color rgb="FF000000"/>
        <rFont val="Arial"/>
        <family val="2"/>
      </rPr>
      <t>to execute the project? This involves coding, data engineering</t>
    </r>
    <r>
      <rPr>
        <sz val="12"/>
        <color rgb="FF000000"/>
        <rFont val="Arial"/>
        <family val="2"/>
      </rPr>
      <t xml:space="preserve">, </t>
    </r>
    <r>
      <rPr>
        <sz val="12"/>
        <color rgb="FF000000"/>
        <rFont val="Arial"/>
        <family val="2"/>
      </rPr>
      <t>etc.</t>
    </r>
  </si>
  <si>
    <t>The solution will be a classification model like random forests or neural networks (autoencoders) where some complexity can be expected.
Fraud detection is a real time usecase. The model needs to identify change in the behavior of normal transactions and identify patterns of fraud transactions in real time. Creating a real time model will require specific technical skills.  
While a full fledged data science team will take some time to mature in the near future, there is an immediate need for higher management to take cognizance of the activities by the current team and so supplement the team with resources either in-house or through contractual employment of identified support resources needed to enable this project.
In addition to the DS team, Cyber security expertise would be needed to detect, identify and recognize fraudulent transactions.</t>
  </si>
  <si>
    <r>
      <rPr>
        <sz val="12"/>
        <color rgb="FF000000"/>
        <rFont val="Arial"/>
        <family val="2"/>
      </rPr>
      <t xml:space="preserve">Do you have access to the people with </t>
    </r>
    <r>
      <rPr>
        <sz val="12"/>
        <color rgb="FF000000"/>
        <rFont val="Arial"/>
        <family val="2"/>
      </rPr>
      <t xml:space="preserve">the </t>
    </r>
    <r>
      <rPr>
        <b/>
        <sz val="12"/>
        <color rgb="FF000000"/>
        <rFont val="Arial"/>
        <family val="2"/>
      </rPr>
      <t>domain skill</t>
    </r>
    <r>
      <rPr>
        <sz val="12"/>
        <color rgb="FF000000"/>
        <rFont val="Arial"/>
        <family val="2"/>
      </rPr>
      <t xml:space="preserve"> </t>
    </r>
    <r>
      <rPr>
        <sz val="12"/>
        <color rgb="FF000000"/>
        <rFont val="Arial"/>
        <family val="2"/>
      </rPr>
      <t>necessary</t>
    </r>
    <r>
      <rPr>
        <sz val="12"/>
        <color rgb="FF000000"/>
        <rFont val="Arial"/>
        <family val="2"/>
      </rPr>
      <t xml:space="preserve"> to execute the project? This involves business leaders, subject matter experts</t>
    </r>
    <r>
      <rPr>
        <sz val="12"/>
        <color rgb="FF000000"/>
        <rFont val="Arial"/>
        <family val="2"/>
      </rPr>
      <t xml:space="preserve">, </t>
    </r>
    <r>
      <rPr>
        <sz val="12"/>
        <color rgb="FF000000"/>
        <rFont val="Arial"/>
        <family val="2"/>
      </rPr>
      <t>etc.</t>
    </r>
  </si>
  <si>
    <t>The leaders of the all the various verticals are available for discussion. They are veterans of the logistic industry and can be reached out in case domain help is needed. 
Leaders from finance and banking sectors would need to be onboarded.</t>
  </si>
  <si>
    <r>
      <rPr>
        <sz val="12"/>
        <color rgb="FF000000"/>
        <rFont val="Arial"/>
        <family val="2"/>
      </rPr>
      <t xml:space="preserve">Can the project </t>
    </r>
    <r>
      <rPr>
        <sz val="12"/>
        <color rgb="FF000000"/>
        <rFont val="Arial"/>
        <family val="2"/>
      </rPr>
      <t xml:space="preserve">be </t>
    </r>
    <r>
      <rPr>
        <sz val="12"/>
        <color rgb="FF000000"/>
        <rFont val="Arial"/>
        <family val="2"/>
      </rPr>
      <t xml:space="preserve">seamlessly integrated into the business process without any changes? </t>
    </r>
  </si>
  <si>
    <t>A proper institution needs to be established to handle frauds and a well-thought-out and fool proof response plan should be put in place. Systems should be put in place to monitor transactions, include address verification and ensure timely updates of the platform and the software.</t>
  </si>
  <si>
    <r>
      <rPr>
        <sz val="12"/>
        <color rgb="FF000000"/>
        <rFont val="Arial"/>
        <family val="2"/>
      </rPr>
      <t xml:space="preserve">Increase </t>
    </r>
    <r>
      <rPr>
        <sz val="12"/>
        <color rgb="FF000000"/>
        <rFont val="Arial"/>
        <family val="2"/>
      </rPr>
      <t xml:space="preserve">the </t>
    </r>
    <r>
      <rPr>
        <sz val="12"/>
        <color rgb="FF000000"/>
        <rFont val="Arial"/>
        <family val="2"/>
      </rPr>
      <t>revenue</t>
    </r>
  </si>
  <si>
    <t>Improving customer experience</t>
  </si>
  <si>
    <r>
      <rPr>
        <sz val="12"/>
        <color rgb="FF000000"/>
        <rFont val="Arial"/>
        <family val="2"/>
      </rPr>
      <t>Is the use case objective in line with the company</t>
    </r>
    <r>
      <rPr>
        <sz val="12"/>
        <color rgb="FF000000"/>
        <rFont val="Arial"/>
        <family val="2"/>
      </rPr>
      <t>'s</t>
    </r>
    <r>
      <rPr>
        <sz val="12"/>
        <color rgb="FF000000"/>
        <rFont val="Arial"/>
        <family val="2"/>
      </rPr>
      <t xml:space="preserve"> strategic goal? </t>
    </r>
  </si>
  <si>
    <t>Even a small no of frauds would adversely affect the brand value and customer trust, thus directly impacting Revenue, no of active customer and customer experience.</t>
  </si>
  <si>
    <r>
      <rPr>
        <sz val="12"/>
        <color rgb="FF000000"/>
        <rFont val="Arial"/>
        <family val="2"/>
      </rPr>
      <t xml:space="preserve">Will executing the use case give you </t>
    </r>
    <r>
      <rPr>
        <sz val="12"/>
        <color rgb="FF000000"/>
        <rFont val="Arial"/>
        <family val="2"/>
      </rPr>
      <t xml:space="preserve">a </t>
    </r>
    <r>
      <rPr>
        <sz val="12"/>
        <color rgb="FF000000"/>
        <rFont val="Arial"/>
        <family val="2"/>
      </rPr>
      <t>competitive advantage?</t>
    </r>
  </si>
  <si>
    <t>Efficient fraud detection systems can prevent huge financial losses and improve customer experience</t>
  </si>
  <si>
    <t>The company currently doesn’t have a lot of data that could help in fraud detection. 
To detect fraudulent transactions, AI/ML solution provides more cost effective ways of identifying suspected fraud than a team of experts.</t>
  </si>
  <si>
    <r>
      <rPr>
        <sz val="12"/>
        <color rgb="FF000000"/>
        <rFont val="Arial"/>
        <family val="2"/>
      </rPr>
      <t>Is the use case time sensitive? If it is not executed quickly</t>
    </r>
    <r>
      <rPr>
        <sz val="12"/>
        <color rgb="FF000000"/>
        <rFont val="Arial"/>
        <family val="2"/>
      </rPr>
      <t xml:space="preserve">, </t>
    </r>
    <r>
      <rPr>
        <sz val="12"/>
        <color rgb="FF000000"/>
        <rFont val="Arial"/>
        <family val="2"/>
      </rPr>
      <t xml:space="preserve">the opportunity </t>
    </r>
    <r>
      <rPr>
        <sz val="12"/>
        <color rgb="FF000000"/>
        <rFont val="Arial"/>
        <family val="2"/>
      </rPr>
      <t>might</t>
    </r>
    <r>
      <rPr>
        <sz val="12"/>
        <color rgb="FF000000"/>
        <rFont val="Arial"/>
        <family val="2"/>
      </rPr>
      <t xml:space="preserve"> be lost. </t>
    </r>
  </si>
  <si>
    <t>Fraudulent transactions could be very less in overall percentage.
If fraudent transactions are not acted upon quickly, it might adversely affect the company's reputation.</t>
  </si>
  <si>
    <r>
      <rPr>
        <sz val="14"/>
        <color rgb="FF000000"/>
        <rFont val="Arial"/>
        <family val="2"/>
      </rPr>
      <t>Based on the strategic importance score</t>
    </r>
    <r>
      <rPr>
        <sz val="14"/>
        <color rgb="FF000000"/>
        <rFont val="Arial"/>
        <family val="2"/>
      </rPr>
      <t xml:space="preserve">, </t>
    </r>
    <r>
      <rPr>
        <sz val="14"/>
        <color rgb="FF000000"/>
        <rFont val="Arial"/>
        <family val="2"/>
      </rPr>
      <t xml:space="preserve">classify the use cases </t>
    </r>
    <r>
      <rPr>
        <sz val="14"/>
        <color rgb="FF000000"/>
        <rFont val="Arial"/>
        <family val="2"/>
      </rPr>
      <t xml:space="preserve">into those </t>
    </r>
    <r>
      <rPr>
        <sz val="14"/>
        <color rgb="FF000000"/>
        <rFont val="Arial"/>
        <family val="2"/>
      </rPr>
      <t xml:space="preserve">with high strategic importance and low strategic importance. </t>
    </r>
  </si>
  <si>
    <r>
      <rPr>
        <sz val="12"/>
        <color rgb="FF000000"/>
        <rFont val="Arial"/>
        <family val="2"/>
      </rPr>
      <t xml:space="preserve">Calculate the monetary impact of the use case. This assessment will be based on estimates and assumptions. </t>
    </r>
    <r>
      <rPr>
        <sz val="12"/>
        <color rgb="FF000000"/>
        <rFont val="Arial"/>
        <family val="2"/>
      </rPr>
      <t>This will not</t>
    </r>
    <r>
      <rPr>
        <sz val="12"/>
        <color rgb="FF000000"/>
        <rFont val="Arial"/>
        <family val="2"/>
      </rPr>
      <t xml:space="preserve"> be exact, but try to be as precise as possible. Consider the following factors while estimating the impact. </t>
    </r>
  </si>
  <si>
    <t>1362.2  BR per day</t>
  </si>
  <si>
    <t>Effective marketing of successful fraud handling can increase customer base by 5 %</t>
  </si>
  <si>
    <t>2724.4  BR per day</t>
  </si>
  <si>
    <t>Effective marketing of successful fraud handling can increase customer trust over other competitors and  prevent customer churn 10%</t>
  </si>
  <si>
    <r>
      <rPr>
        <sz val="12"/>
        <color rgb="FF000000"/>
        <rFont val="Arial"/>
        <family val="2"/>
      </rPr>
      <t>Based on the monetary impact</t>
    </r>
    <r>
      <rPr>
        <sz val="12"/>
        <color rgb="FF000000"/>
        <rFont val="Arial"/>
        <family val="2"/>
      </rPr>
      <t>,</t>
    </r>
    <r>
      <rPr>
        <sz val="12"/>
        <color rgb="FF000000"/>
        <rFont val="Arial"/>
        <family val="2"/>
      </rPr>
      <t xml:space="preserve"> rank the use cases. </t>
    </r>
  </si>
  <si>
    <t>For this use case we are going to made use of all the data except the seller data. We can observe that number of records in all the tables is greater than 100K which is a good volume of data. We did not observe any missing data in any of the tables as well.
The data gives  some of the features that would be used price optimisation. 1.	willingness to pay
-	segment customer on their spending
-	how frequently they are buying
2.	Reviews
-	% of positive or negative reviews
3.	Local demand
4.	Global demand
5.	Seasons
6.	Business operating costs
7.	Business goals
8.	Competitors prices
9.	Weather
10.	Warehouse stock data
11.	competitor’s pricing
Some of this data is directly available where some it will derived and some is altogether missing.</t>
  </si>
  <si>
    <t>The features that will be used price optimisation shows a good variety in the data. For geolocation location data shows a good distributiuionh as state, city name). Same can be said about other data such shipping date, prodcut price, reviews rating. The pricing data has bit skewed but that can be handled easily.</t>
  </si>
  <si>
    <t xml:space="preserve">The pricing data (orders data) that has been collected is from Sep 2016 to April 2018 and has about 100K recordss. That is about 2000 orders per day which is pretty good frequency for caputing data to reflect seasonal changes and other trends.
</t>
  </si>
  <si>
    <t>The data except the review can be considered as trustworty as that is captured in realtime by the online system. However the ratings data can not be relied that as much according to some studies 60% of the data is not-reliable. ( Link : https://www.ngpf.org/blog/question-of-the-day/qod-what-percent-of-reviews-posted-on-popular-e-commerce-sites-are-fake/). However the rating is one of the 10 features that would considered for price optimisation. Hence overall the data is trustworthy.</t>
  </si>
  <si>
    <t>We will need following features to build a good price optimisartion model
 1.	willingness to pay (data available)
-	segment customer on their spending
-	how frequently they are buying
2.	Reviews (data available)
-	% of positive or negative reviews
3.	Local demand (data available, can be derived on geo location)
4.	Global demand (data available, can be derived on geo location)
5.	Seasons (data available, can be derived on date of purchase)
6.	Business operating costs (some cost available such as delivery cost)
7.	Business goals (not available)
8.	Competitors prices  (not available)
9.	Weather   (data available, can be derived on date of purchase)
10.	Warehouse stock data   (not available)
11.	competitor’s pricing  (not available)
We can see that we about 60 % of the features are either available or can be derived from avialble data. However about 40% of  important features such warehouse and competitors price data is not available. So the overall the data about 60% valable.</t>
  </si>
  <si>
    <t>The data is under a few hundred MBs, which a good speced server can handle easily. Cloud infrastructe may be required later as data grows.</t>
  </si>
  <si>
    <t>Since this problem does not require compute intensive solutions like deep learning , the  compute capability requirements are fairly standard. Infact a starndard server with few processors and cores is enough for training and prediction.</t>
  </si>
  <si>
    <t>For the company this is going to be the first data science initiative. The company has yet to build necessary support structure to support a complete data science project. Support infrastructure includes infrasrucutre needed to collect the data, build the ML model, and share the insights with relevent consumers. However since the price optimisation problem does not require advanced capabilities like streaming. A batch processing setup would be more than enough to serve the end goal. Since the company is already operating e commerce setup, they have cpability such as DBMS. So the readiness can be considered good.</t>
  </si>
  <si>
    <t>We will need following features to build a good price optimisartion model
 1.	willingness to pay (data available)
-	segment customer on their spending
-	how frequently they are buying
2.	Reviews (data available)
-	% of positive or negative reviews
3.	Local demand (data available, can be derived on geo location)
4.	Global demand (data available, can be derived on geo location)
5.	Seasons (data available, can be derived on date of purchase)
6.	Business operating costs (some cost available such as delivery cost)
7.	Business goals (not available)
8.	Competitors prices  (not available)
9.	Weather   (data available, can be derived on date of purchase)
10.	Warehouse stock data   (not available)
11.	competitor’s pricing  (not available)
We can see that we about 60 % of the features are either available or can be derived from avialble data. However about 40% of  important features such warehouse and competitors price data is not available. So the overall the data complexity is somewhere in the middle.</t>
  </si>
  <si>
    <t>The data is under a few hundred MBs, which a good speced server can handle easily. Even a cloud infrastructe is not required.</t>
  </si>
  <si>
    <t>The solution will involve first segementing on criteria such as seaons, geo location , business goals. Then there will predictive  regression model for price prediction within each segement. THese models are usually not complex to build and maintain. Hence skill requirement are pretty average.</t>
  </si>
  <si>
    <t>After the model is put in production , it will continously givng price recommendation on variouse segments such as seaons, waether and festivals. These recommedation have to be sent to the sales department and have to be acted up on it. Hence a dynamic pricing model has to be put in place. Hence we can there are two additional processes that need to be created.</t>
  </si>
  <si>
    <t>This intiaive is going to strongly affect the following business goals</t>
  </si>
  <si>
    <t>Increase the revenue</t>
  </si>
  <si>
    <t xml:space="preserve">This initiave will allow to achieve follow goals
1.	The best initial price to set products in order to generate the most revenue and profit
2.	The best overall price to keep your products at , for e.g. to keep below competition price
3.	The best price to discount your products to based on people’s willingness to buy
4.	To get the best price for stock clearance.
This in turn is going to achive two of the four company's business goa, namely
- Increase the number of active customers  
- Increase the revenue
Since these are important business goals affected the top line, this use case is of strategic importance
</t>
  </si>
  <si>
    <t>Yes, this use case will give a competitive advantage because the company will be able set competitive pricing and respond more quicly to changing market conditions. Thus company would be responsive than the competition.</t>
  </si>
  <si>
    <t>The results of the  price optimisiation is generally going to be realized in an incremental manner, &amp; hence, can not be transformational. However, it support the on-going transformation in the longer period of time.</t>
  </si>
  <si>
    <t>If we don't take action on-time, then the company is at risk of losing the sales the competition  which will result in loss of business &amp; revenue.</t>
  </si>
  <si>
    <t>per day</t>
  </si>
  <si>
    <t xml:space="preserve">The objective of this step is to find out which use cases are not feasible based on the data at hand currently. All the use cases that are not feasible can be dropped in this step. </t>
  </si>
  <si>
    <t xml:space="preserve">Assess the Data Available Based on Following Parameters </t>
  </si>
  <si>
    <t xml:space="preserve">Is the volume of data produced sufficient for your ML/AI solution? </t>
  </si>
  <si>
    <t xml:space="preserve">The data is inadequate to capture all trends and patterns </t>
  </si>
  <si>
    <t xml:space="preserve">Is there enough variety in the data to ensure that the model learns properly? While too much variation might signal noise, too little variation will not give the model enough exposure. </t>
  </si>
  <si>
    <t>The data poorly represents the reality</t>
  </si>
  <si>
    <t>Sufficient data variety with representation of all variations</t>
  </si>
  <si>
    <t xml:space="preserve">Is the frequency of the recording enough to capture necessary data? </t>
  </si>
  <si>
    <t xml:space="preserve">The frequency of data collection is much lower than the change in real-world trends and patterns. </t>
  </si>
  <si>
    <t>Not at all data is trustworthy</t>
  </si>
  <si>
    <t xml:space="preserve">The data is completely trustworthy </t>
  </si>
  <si>
    <t xml:space="preserve">The employees follow a strict protocol for entering data in the system. It is likely that no error is made in data entry, but one can not discount human error. </t>
  </si>
  <si>
    <t>Even with cleaning and feature engineering, the data will not become valuable</t>
  </si>
  <si>
    <t>The data does not need any cleaning and feature engineering; it is valuable as is</t>
  </si>
  <si>
    <t>Assess the Infrastructure Available based on the Following Parameters</t>
  </si>
  <si>
    <t xml:space="preserve">The data is not that large. It is under a few hundred MBs; so, more than necessary storage is available. </t>
  </si>
  <si>
    <t xml:space="preserve">Do you need special hardware such as GPUs and TPUs for processing the data? You can have these devices on premise or on cloud. </t>
  </si>
  <si>
    <t xml:space="preserve">Are necessary support functions such as streaming data capability and DBMS available? </t>
  </si>
  <si>
    <t>Everything is in a ready-to-use condition</t>
  </si>
  <si>
    <t xml:space="preserve">Does the data in its current state have all the necessary attributes to create an impact on the business? </t>
  </si>
  <si>
    <t>The frequency of data is not evenly spread across different months. It fluctuates month to month with a high variance. However, there is sufficient data to provide understanding of temporal nature of the data.</t>
  </si>
  <si>
    <t>Data is trustworthy since there is consistency in data across product categories.</t>
  </si>
  <si>
    <t>Data is valuable to provide an understanding only on the nature of delivery timelines, frequency of product ordering and acceptability at diffferent locations. However, vital information from review_message_text is missing. Employment of a language expert may be looked at by the company to mitigate and provide more insights into the dataset.</t>
  </si>
  <si>
    <t>The data is small enough to occupy a single PC. However, with increasing volume and variety, it would need further infrastructure including server, and later on cloud porting of data.</t>
  </si>
  <si>
    <t>Currently, no such facility exists. There is a need to address scalability issies and therefore provision of a GPU and/ or cloud server is anticipated in the near future</t>
  </si>
  <si>
    <t>The current database is insufficient to be scaled horizontally. There are many aspects that would need further datapoints and more data is likely to be available from different departments of the company in the near future that could impinge on the decisions to be taken by the Management. More specifically, returns, refunds, re-ordering, cancellations and associated activities are not available in the current dataset. Also, more detailed information of sellers, their registration, product control protocols and supply chain features are yet to be incorporated into the dataset. With addition of these datasets, a complete picture of the operations is expected. The current database system will need to be ported in the near future to Big Data platform to be handled in a robust manner.</t>
  </si>
  <si>
    <t>The data is consistent across available fields in the dataset. However, information of reviews are not available.</t>
  </si>
  <si>
    <t>The data format is as per requirement and no errors were found during formating checks. However, with inputs from language expert, the format of the data would change. Incorporation of such a feature is unclear at the moment.</t>
  </si>
  <si>
    <t xml:space="preserve">The data points from review message text needs to be incorporated. The data provided post exploration by the language expert would need to be incorporated into the data set. The manner in which it will be incorporated and its subsequent effect on data exploration along with similar activities on future data will decide similarity of data for training. </t>
  </si>
  <si>
    <t>Hardware needs to be procured to increase scalability considering futuristic requirements</t>
  </si>
  <si>
    <t>The team is a small one. Also, language expert needs to be provisioned by the management. This being a variable which the team has no control on, the set of technical skills needed for executing the project is considered limited.</t>
  </si>
  <si>
    <t>The domain skills necessary for this project ranges from language skills, data engineering for feature extraction, databasing requirement considering scalability issues and hardware skills. Currently, only a limited number of personnel are available for the same.</t>
  </si>
  <si>
    <t>The insights derived by this project could affect the entire chain of operations in the company. Integrating this project into the existing business process could require deliberate decision making by the management.</t>
  </si>
  <si>
    <t>The company is looking at improving its processes and improving its product offering. Therefore, sentiment analysis is a crucial factor in such a decision.</t>
  </si>
  <si>
    <t>Better understanding of customer sentiments would provide insights into the aspects of product selection, selection criteria, customer choice and current state of acceptance of different products. By acting upon such information, the company would be able to have a better touch base on a more individual level.</t>
  </si>
  <si>
    <t>The company is looking at improving its processes and improving its product offering. Therefore, sentiment analysis is a crucial factor in such a decision. However, the necessary expertise needs to be catered by the management to support the technical role of the DS team.</t>
  </si>
  <si>
    <t>Competition would take advantage of delay in the execution. It could lead to loss of market leading to subsequent losses.</t>
  </si>
  <si>
    <t>The data available is across product categories and seller cities. There are a total of 73 product categories and all of these have review scores associated.</t>
  </si>
  <si>
    <t>The available data is spread across product categories. Of the available 73 categories, more than 45 categories have been ordered at least 200 times in the entire duration of the dataset.  However, aspects like external and internal factors affecting delivery schedule, timelines of order prepared by seller and dynamics of order cancellation/ re-ordering are not covered.</t>
  </si>
  <si>
    <t>Average of Assess the data available &amp; infrastructure</t>
  </si>
  <si>
    <r>
      <t xml:space="preserve">Use Case 1
</t>
    </r>
    <r>
      <rPr>
        <b/>
        <sz val="8"/>
        <color rgb="FF000000"/>
        <rFont val="Arial"/>
        <family val="2"/>
        <scheme val="minor"/>
      </rPr>
      <t>(Delivery Date Prediction)</t>
    </r>
  </si>
  <si>
    <r>
      <t xml:space="preserve">Use Case 2
</t>
    </r>
    <r>
      <rPr>
        <b/>
        <sz val="8"/>
        <color rgb="FF000000"/>
        <rFont val="Arial"/>
        <family val="2"/>
        <scheme val="minor"/>
      </rPr>
      <t>(Sentiment Analysis)</t>
    </r>
  </si>
  <si>
    <r>
      <t xml:space="preserve">Use Case 3
</t>
    </r>
    <r>
      <rPr>
        <b/>
        <sz val="8"/>
        <color rgb="FF000000"/>
        <rFont val="Arial"/>
        <family val="2"/>
        <scheme val="minor"/>
      </rPr>
      <t>(Customer Churn)</t>
    </r>
  </si>
  <si>
    <r>
      <t xml:space="preserve">Use Case 4
</t>
    </r>
    <r>
      <rPr>
        <b/>
        <sz val="7"/>
        <color rgb="FF000000"/>
        <rFont val="Arial"/>
        <family val="2"/>
        <scheme val="minor"/>
      </rPr>
      <t>(Customer Acquisition Cost Optimisation)</t>
    </r>
  </si>
  <si>
    <r>
      <t xml:space="preserve">Use Case 5
</t>
    </r>
    <r>
      <rPr>
        <b/>
        <sz val="8"/>
        <color rgb="FF000000"/>
        <rFont val="Arial"/>
        <family val="2"/>
        <scheme val="minor"/>
      </rPr>
      <t>(Fraud Detection)</t>
    </r>
  </si>
  <si>
    <r>
      <t xml:space="preserve">Use Case 6
</t>
    </r>
    <r>
      <rPr>
        <b/>
        <sz val="8"/>
        <color rgb="FF000000"/>
        <rFont val="Arial"/>
        <family val="2"/>
        <scheme val="minor"/>
      </rPr>
      <t>(Price Optimization)</t>
    </r>
  </si>
  <si>
    <t>Prioritization of Use Cases</t>
  </si>
  <si>
    <t>Total Score</t>
  </si>
  <si>
    <t>Rank</t>
  </si>
  <si>
    <t>Customer Acquisition Cost Optimization</t>
  </si>
  <si>
    <t>Price Optimization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</si>
</sst>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quot;₹&quot;\ #,##0.00"/>
  </numFmts>
  <fonts count="54">
    <font>
      <sz val="10"/>
      <color rgb="FF000000"/>
      <name val="Arial"/>
      <scheme val="minor"/>
    </font>
    <font>
      <b/>
      <sz val="14"/>
      <color theme="1"/>
      <name val="Arial"/>
      <scheme val="minor"/>
    </font>
    <font>
      <sz val="12"/>
      <color theme="1"/>
      <name val="Arial"/>
      <scheme val="minor"/>
    </font>
    <font>
      <sz val="12"/>
      <color rgb="FF000000"/>
      <name val="Arial"/>
      <scheme val="minor"/>
    </font>
    <font>
      <sz val="11"/>
      <color rgb="FF000000"/>
      <name val="Calibri"/>
    </font>
    <font>
      <sz val="11"/>
      <color theme="1"/>
      <name val="Calibri"/>
    </font>
    <font>
      <b/>
      <sz val="11"/>
      <color rgb="FF000000"/>
      <name val="Calibri"/>
    </font>
    <font>
      <sz val="10"/>
      <color rgb="FF000000"/>
      <name val="Arial"/>
      <scheme val="minor"/>
    </font>
    <font>
      <b/>
      <sz val="14"/>
      <color rgb="FF000000"/>
      <name val="Arial"/>
      <scheme val="minor"/>
    </font>
    <font>
      <sz val="14"/>
      <color rgb="FF000000"/>
      <name val="Arial"/>
      <scheme val="minor"/>
    </font>
    <font>
      <b/>
      <sz val="12"/>
      <color rgb="FF000000"/>
      <name val="Arial"/>
      <scheme val="minor"/>
    </font>
    <font>
      <b/>
      <sz val="10"/>
      <color rgb="FF000000"/>
      <name val="Arial"/>
      <scheme val="minor"/>
    </font>
    <font>
      <sz val="10"/>
      <color theme="1"/>
      <name val="Arial"/>
      <scheme val="minor"/>
    </font>
    <font>
      <sz val="12"/>
      <color rgb="FF000000"/>
      <name val="Arial"/>
    </font>
    <font>
      <sz val="10"/>
      <name val="Arial"/>
    </font>
    <font>
      <b/>
      <sz val="10"/>
      <color theme="1"/>
      <name val="Arial"/>
      <scheme val="minor"/>
    </font>
    <font>
      <b/>
      <sz val="12"/>
      <color rgb="FF000000"/>
      <name val="Arial"/>
    </font>
    <font>
      <sz val="10"/>
      <color rgb="FF000000"/>
      <name val="Arial"/>
    </font>
    <font>
      <sz val="14"/>
      <color rgb="FF000000"/>
      <name val="Arial"/>
    </font>
    <font>
      <b/>
      <sz val="12"/>
      <color theme="1"/>
      <name val="Arial"/>
    </font>
    <font>
      <sz val="12"/>
      <color theme="1"/>
      <name val="Arial"/>
    </font>
    <font>
      <b/>
      <sz val="10"/>
      <color rgb="FF000000"/>
      <name val="Arial"/>
    </font>
    <font>
      <b/>
      <sz val="10"/>
      <color rgb="FF000000"/>
      <name val="Arial"/>
      <family val="2"/>
      <scheme val="minor"/>
    </font>
    <font>
      <sz val="10"/>
      <color rgb="FF000000"/>
      <name val="Arial"/>
      <family val="2"/>
      <scheme val="minor"/>
    </font>
    <font>
      <sz val="10"/>
      <color rgb="FF000000"/>
      <name val="Arial"/>
      <family val="2"/>
    </font>
    <font>
      <sz val="14"/>
      <color rgb="FF000000"/>
      <name val="Arial"/>
      <family val="2"/>
    </font>
    <font>
      <sz val="12"/>
      <color rgb="FF000000"/>
      <name val="Arial"/>
      <family val="2"/>
    </font>
    <font>
      <b/>
      <sz val="14"/>
      <color rgb="FF000000"/>
      <name val="Arial"/>
      <charset val="134"/>
      <scheme val="minor"/>
    </font>
    <font>
      <sz val="14"/>
      <color rgb="FF000000"/>
      <name val="Arial"/>
      <charset val="134"/>
      <scheme val="minor"/>
    </font>
    <font>
      <b/>
      <sz val="12"/>
      <color rgb="FF000000"/>
      <name val="Arial"/>
      <charset val="134"/>
      <scheme val="minor"/>
    </font>
    <font>
      <b/>
      <sz val="12"/>
      <color rgb="FF000000"/>
      <name val="Arial"/>
      <charset val="134"/>
    </font>
    <font>
      <b/>
      <sz val="10"/>
      <color rgb="FF000000"/>
      <name val="Arial"/>
      <charset val="134"/>
      <scheme val="minor"/>
    </font>
    <font>
      <sz val="12"/>
      <color rgb="FF000000"/>
      <name val="Arial"/>
      <charset val="134"/>
      <scheme val="minor"/>
    </font>
    <font>
      <sz val="12"/>
      <color rgb="FF000000"/>
      <name val="Arial"/>
      <charset val="134"/>
    </font>
    <font>
      <sz val="10"/>
      <color rgb="FF000000"/>
      <name val="Arial"/>
      <charset val="134"/>
    </font>
    <font>
      <sz val="10"/>
      <color theme="1"/>
      <name val="Arial"/>
      <charset val="134"/>
      <scheme val="minor"/>
    </font>
    <font>
      <sz val="14"/>
      <color rgb="FF000000"/>
      <name val="Arial"/>
      <charset val="134"/>
    </font>
    <font>
      <b/>
      <sz val="14"/>
      <color theme="1"/>
      <name val="Arial"/>
      <charset val="134"/>
      <scheme val="minor"/>
    </font>
    <font>
      <sz val="10"/>
      <name val="Arial"/>
      <charset val="134"/>
    </font>
    <font>
      <b/>
      <sz val="14"/>
      <color rgb="FF000000"/>
      <name val="Arial"/>
      <family val="2"/>
      <scheme val="minor"/>
    </font>
    <font>
      <sz val="14"/>
      <color rgb="FF000000"/>
      <name val="Arial"/>
      <family val="2"/>
      <scheme val="minor"/>
    </font>
    <font>
      <b/>
      <sz val="12"/>
      <color rgb="FF000000"/>
      <name val="Arial"/>
      <family val="2"/>
      <scheme val="minor"/>
    </font>
    <font>
      <b/>
      <sz val="12"/>
      <color rgb="FF000000"/>
      <name val="Arial"/>
      <family val="2"/>
    </font>
    <font>
      <sz val="12"/>
      <color rgb="FF000000"/>
      <name val="Arial"/>
      <family val="2"/>
      <scheme val="minor"/>
    </font>
    <font>
      <sz val="10"/>
      <color theme="1"/>
      <name val="Arial"/>
      <family val="2"/>
      <scheme val="minor"/>
    </font>
    <font>
      <b/>
      <sz val="14"/>
      <color theme="1"/>
      <name val="Arial"/>
      <family val="2"/>
      <scheme val="minor"/>
    </font>
    <font>
      <sz val="10"/>
      <name val="Arial"/>
      <family val="2"/>
    </font>
    <font>
      <sz val="12"/>
      <color rgb="FFFF0000"/>
      <name val="Arial"/>
      <family val="2"/>
      <scheme val="minor"/>
    </font>
    <font>
      <sz val="12"/>
      <name val="Arial"/>
      <family val="2"/>
      <scheme val="minor"/>
    </font>
    <font>
      <u/>
      <sz val="14"/>
      <color rgb="FF000000"/>
      <name val="Arial"/>
      <family val="2"/>
      <scheme val="minor"/>
    </font>
    <font>
      <b/>
      <sz val="8"/>
      <color rgb="FF000000"/>
      <name val="Arial"/>
      <family val="2"/>
      <scheme val="minor"/>
    </font>
    <font>
      <b/>
      <sz val="7"/>
      <color rgb="FF000000"/>
      <name val="Arial"/>
      <family val="2"/>
      <scheme val="minor"/>
    </font>
    <font>
      <sz val="12"/>
      <color theme="2"/>
      <name val="Arial"/>
      <family val="2"/>
      <scheme val="minor"/>
    </font>
    <font>
      <sz val="8"/>
      <name val="Arial"/>
      <family val="2"/>
      <scheme val="minor"/>
    </font>
  </fonts>
  <fills count="6">
    <fill>
      <patternFill patternType="none"/>
    </fill>
    <fill>
      <patternFill patternType="gray125"/>
    </fill>
    <fill>
      <patternFill patternType="solid">
        <fgColor rgb="FFB6D7A8"/>
        <bgColor rgb="FFB6D7A8"/>
      </patternFill>
    </fill>
    <fill>
      <patternFill patternType="solid">
        <fgColor rgb="FFFFFFFF"/>
        <bgColor rgb="FFFFFFFF"/>
      </patternFill>
    </fill>
    <fill>
      <patternFill patternType="solid">
        <fgColor rgb="FFD9D9D9"/>
        <bgColor rgb="FFD9D9D9"/>
      </patternFill>
    </fill>
    <fill>
      <patternFill patternType="solid">
        <fgColor rgb="FFFFF2CC"/>
        <bgColor rgb="FFFFF2CC"/>
      </patternFill>
    </fill>
  </fills>
  <borders count="45">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bottom/>
      <diagonal/>
    </border>
    <border>
      <left/>
      <right style="thin">
        <color rgb="FF000000"/>
      </right>
      <top/>
      <bottom/>
      <diagonal/>
    </border>
    <border>
      <left/>
      <right style="medium">
        <color rgb="FF000000"/>
      </right>
      <top/>
      <bottom/>
      <diagonal/>
    </border>
    <border>
      <left style="medium">
        <color rgb="FF000000"/>
      </left>
      <right style="thin">
        <color rgb="FF000000"/>
      </right>
      <top/>
      <bottom style="medium">
        <color rgb="FF000000"/>
      </bottom>
      <diagonal/>
    </border>
    <border>
      <left/>
      <right style="thin">
        <color rgb="FF000000"/>
      </right>
      <top/>
      <bottom style="medium">
        <color rgb="FF000000"/>
      </bottom>
      <diagonal/>
    </border>
    <border>
      <left/>
      <right style="medium">
        <color rgb="FF000000"/>
      </right>
      <top/>
      <bottom style="medium">
        <color rgb="FF000000"/>
      </bottom>
      <diagonal/>
    </border>
    <border>
      <left style="medium">
        <color rgb="FF000000"/>
      </left>
      <right style="thin">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medium">
        <color rgb="FF000000"/>
      </top>
      <bottom/>
      <diagonal/>
    </border>
    <border>
      <left style="thin">
        <color rgb="FF000000"/>
      </left>
      <right style="medium">
        <color rgb="FF000000"/>
      </right>
      <top style="medium">
        <color rgb="FF000000"/>
      </top>
      <bottom/>
      <diagonal/>
    </border>
    <border>
      <left style="medium">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medium">
        <color rgb="FF000000"/>
      </left>
      <right/>
      <top style="medium">
        <color rgb="FF000000"/>
      </top>
      <bottom/>
      <diagonal/>
    </border>
    <border>
      <left/>
      <right style="medium">
        <color rgb="FF000000"/>
      </right>
      <top style="medium">
        <color rgb="FF000000"/>
      </top>
      <bottom/>
      <diagonal/>
    </border>
    <border>
      <left style="thin">
        <color rgb="FF000000"/>
      </left>
      <right style="thin">
        <color rgb="FF000000"/>
      </right>
      <top/>
      <bottom/>
      <diagonal/>
    </border>
    <border>
      <left style="thin">
        <color rgb="FF000000"/>
      </left>
      <right/>
      <top/>
      <bottom/>
      <diagonal/>
    </border>
    <border>
      <left style="medium">
        <color rgb="FF000000"/>
      </left>
      <right/>
      <top/>
      <bottom/>
      <diagonal/>
    </border>
    <border>
      <left style="medium">
        <color rgb="FF000000"/>
      </left>
      <right style="thin">
        <color rgb="FF000000"/>
      </right>
      <top/>
      <bottom style="thin">
        <color rgb="FF000000"/>
      </bottom>
      <diagonal/>
    </border>
    <border>
      <left style="thin">
        <color rgb="FF000000"/>
      </left>
      <right/>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medium">
        <color rgb="FF000000"/>
      </bottom>
      <diagonal/>
    </border>
    <border>
      <left style="thin">
        <color rgb="FF000000"/>
      </left>
      <right/>
      <top style="thin">
        <color rgb="FF000000"/>
      </top>
      <bottom style="medium">
        <color rgb="FF000000"/>
      </bottom>
      <diagonal/>
    </border>
    <border>
      <left style="medium">
        <color rgb="FF000000"/>
      </left>
      <right/>
      <top/>
      <bottom style="medium">
        <color rgb="FF000000"/>
      </bottom>
      <diagonal/>
    </border>
    <border>
      <left/>
      <right style="thin">
        <color rgb="FF000000"/>
      </right>
      <top style="thin">
        <color rgb="FF000000"/>
      </top>
      <bottom/>
      <diagonal/>
    </border>
    <border>
      <left/>
      <right/>
      <top/>
      <bottom style="medium">
        <color rgb="FF000000"/>
      </bottom>
      <diagonal/>
    </border>
    <border>
      <left style="thin">
        <color rgb="FF000000"/>
      </left>
      <right/>
      <top style="medium">
        <color rgb="FF000000"/>
      </top>
      <bottom style="thin">
        <color rgb="FF000000"/>
      </bottom>
      <diagonal/>
    </border>
    <border>
      <left/>
      <right/>
      <top style="medium">
        <color rgb="FF000000"/>
      </top>
      <bottom style="thin">
        <color rgb="FF000000"/>
      </bottom>
      <diagonal/>
    </border>
    <border>
      <left/>
      <right style="medium">
        <color rgb="FF000000"/>
      </right>
      <top style="medium">
        <color rgb="FF000000"/>
      </top>
      <bottom style="thin">
        <color rgb="FF000000"/>
      </bottom>
      <diagonal/>
    </border>
    <border>
      <left style="thin">
        <color rgb="FF000000"/>
      </left>
      <right/>
      <top/>
      <bottom style="medium">
        <color rgb="FF000000"/>
      </bottom>
      <diagonal/>
    </border>
    <border>
      <left/>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312">
    <xf numFmtId="0" fontId="0" fillId="0" borderId="0" xfId="0" applyFont="1" applyAlignment="1"/>
    <xf numFmtId="0" fontId="1" fillId="0" borderId="0" xfId="0" applyFont="1" applyAlignment="1"/>
    <xf numFmtId="0" fontId="2" fillId="0" borderId="0" xfId="0" applyFont="1"/>
    <xf numFmtId="0" fontId="3" fillId="0" borderId="1" xfId="0" applyFont="1" applyBorder="1" applyAlignment="1">
      <alignment wrapText="1"/>
    </xf>
    <xf numFmtId="0" fontId="4" fillId="0" borderId="1" xfId="0" applyFont="1" applyBorder="1" applyAlignment="1">
      <alignment vertical="center" wrapText="1"/>
    </xf>
    <xf numFmtId="0" fontId="4" fillId="0" borderId="2" xfId="0" applyFont="1" applyBorder="1" applyAlignment="1">
      <alignment vertical="center" wrapText="1"/>
    </xf>
    <xf numFmtId="0" fontId="4" fillId="0" borderId="0" xfId="0" applyFont="1" applyAlignment="1">
      <alignment vertical="center" wrapText="1"/>
    </xf>
    <xf numFmtId="0" fontId="5" fillId="0" borderId="0" xfId="0" applyFont="1" applyAlignment="1">
      <alignment vertical="center"/>
    </xf>
    <xf numFmtId="0" fontId="4" fillId="0" borderId="0" xfId="0" applyFont="1" applyAlignment="1">
      <alignment vertical="center"/>
    </xf>
    <xf numFmtId="0" fontId="4" fillId="0" borderId="1" xfId="0" applyFont="1" applyBorder="1" applyAlignment="1">
      <alignment horizontal="right" vertical="center" wrapText="1"/>
    </xf>
    <xf numFmtId="0" fontId="4" fillId="0" borderId="0" xfId="0" applyFont="1" applyAlignment="1">
      <alignment vertical="center"/>
    </xf>
    <xf numFmtId="0" fontId="6" fillId="0" borderId="1" xfId="0" applyFont="1" applyBorder="1" applyAlignment="1">
      <alignment vertical="center" wrapText="1"/>
    </xf>
    <xf numFmtId="0" fontId="6" fillId="0" borderId="2" xfId="0" applyFont="1" applyBorder="1" applyAlignment="1">
      <alignment vertical="center" wrapText="1"/>
    </xf>
    <xf numFmtId="0" fontId="4" fillId="0" borderId="3" xfId="0" applyFont="1" applyBorder="1" applyAlignment="1">
      <alignment horizontal="right" vertical="center" wrapText="1"/>
    </xf>
    <xf numFmtId="0" fontId="4" fillId="0" borderId="4" xfId="0" applyFont="1" applyBorder="1" applyAlignment="1">
      <alignment vertical="center" wrapText="1"/>
    </xf>
    <xf numFmtId="0" fontId="5" fillId="0" borderId="0" xfId="0" applyFont="1" applyAlignment="1">
      <alignment vertical="center"/>
    </xf>
    <xf numFmtId="0" fontId="7" fillId="0" borderId="0" xfId="0" applyFont="1"/>
    <xf numFmtId="0" fontId="3" fillId="0" borderId="0" xfId="0" applyFont="1" applyAlignment="1"/>
    <xf numFmtId="0" fontId="7" fillId="0" borderId="0" xfId="0" applyFont="1" applyAlignment="1"/>
    <xf numFmtId="0" fontId="3" fillId="0" borderId="0" xfId="0" applyFont="1"/>
    <xf numFmtId="0" fontId="12" fillId="2" borderId="0" xfId="0" applyFont="1" applyFill="1"/>
    <xf numFmtId="0" fontId="3" fillId="0" borderId="35" xfId="0" applyFont="1" applyBorder="1" applyAlignment="1"/>
    <xf numFmtId="0" fontId="8" fillId="0" borderId="0" xfId="0" applyFont="1" applyAlignment="1">
      <alignment vertical="top"/>
    </xf>
    <xf numFmtId="0" fontId="8" fillId="0" borderId="0" xfId="0" applyFont="1" applyAlignment="1">
      <alignment vertical="top"/>
    </xf>
    <xf numFmtId="0" fontId="8" fillId="0" borderId="6" xfId="0" applyFont="1" applyBorder="1" applyAlignment="1">
      <alignment vertical="top"/>
    </xf>
    <xf numFmtId="0" fontId="8" fillId="0" borderId="27" xfId="0" applyFont="1" applyBorder="1" applyAlignment="1">
      <alignment vertical="top"/>
    </xf>
    <xf numFmtId="0" fontId="3" fillId="0" borderId="26" xfId="0" applyFont="1" applyBorder="1"/>
    <xf numFmtId="0" fontId="3" fillId="0" borderId="11" xfId="0" applyFont="1" applyBorder="1"/>
    <xf numFmtId="0" fontId="3" fillId="0" borderId="26" xfId="0" applyFont="1" applyBorder="1" applyAlignment="1">
      <alignment wrapText="1"/>
    </xf>
    <xf numFmtId="0" fontId="3" fillId="0" borderId="26" xfId="0" applyFont="1" applyBorder="1" applyAlignment="1">
      <alignment wrapText="1"/>
    </xf>
    <xf numFmtId="0" fontId="8" fillId="0" borderId="33" xfId="0" applyFont="1" applyBorder="1" applyAlignment="1">
      <alignment vertical="top"/>
    </xf>
    <xf numFmtId="0" fontId="3" fillId="0" borderId="39" xfId="0" applyFont="1" applyBorder="1"/>
    <xf numFmtId="0" fontId="3" fillId="0" borderId="35" xfId="0" applyFont="1" applyBorder="1"/>
    <xf numFmtId="0" fontId="3" fillId="0" borderId="14" xfId="0" applyFont="1" applyBorder="1"/>
    <xf numFmtId="0" fontId="1" fillId="0" borderId="0" xfId="0" applyFont="1" applyAlignment="1">
      <alignment vertical="top"/>
    </xf>
    <xf numFmtId="0" fontId="1" fillId="2" borderId="0" xfId="0" applyFont="1" applyFill="1" applyAlignment="1">
      <alignment vertical="top"/>
    </xf>
    <xf numFmtId="1" fontId="7" fillId="0" borderId="0" xfId="0" applyNumberFormat="1" applyFont="1"/>
    <xf numFmtId="0" fontId="3" fillId="0" borderId="0" xfId="0" applyFont="1" applyAlignment="1"/>
    <xf numFmtId="0" fontId="23" fillId="0" borderId="0" xfId="0" applyFont="1" applyAlignment="1">
      <alignment wrapText="1"/>
    </xf>
    <xf numFmtId="0" fontId="0" fillId="0" borderId="0" xfId="0"/>
    <xf numFmtId="0" fontId="0" fillId="0" borderId="0" xfId="0"/>
    <xf numFmtId="0" fontId="32" fillId="0" borderId="0" xfId="0" applyFont="1"/>
    <xf numFmtId="0" fontId="35" fillId="2" borderId="0" xfId="0" applyFont="1" applyFill="1"/>
    <xf numFmtId="0" fontId="32" fillId="0" borderId="26" xfId="0" applyFont="1" applyBorder="1"/>
    <xf numFmtId="0" fontId="32" fillId="0" borderId="11" xfId="0" applyFont="1" applyBorder="1"/>
    <xf numFmtId="0" fontId="32" fillId="0" borderId="35" xfId="0" applyFont="1" applyBorder="1"/>
    <xf numFmtId="0" fontId="32" fillId="0" borderId="14" xfId="0" applyFont="1" applyBorder="1"/>
    <xf numFmtId="0" fontId="37" fillId="2" borderId="0" xfId="0" applyFont="1" applyFill="1" applyAlignment="1">
      <alignment vertical="top"/>
    </xf>
    <xf numFmtId="0" fontId="27" fillId="0" borderId="0" xfId="0" applyFont="1" applyAlignment="1">
      <alignment vertical="top"/>
    </xf>
    <xf numFmtId="0" fontId="27" fillId="0" borderId="6" xfId="0" applyFont="1" applyBorder="1" applyAlignment="1">
      <alignment vertical="top"/>
    </xf>
    <xf numFmtId="0" fontId="27" fillId="0" borderId="27" xfId="0" applyFont="1" applyBorder="1" applyAlignment="1">
      <alignment vertical="top"/>
    </xf>
    <xf numFmtId="0" fontId="32" fillId="0" borderId="26" xfId="0" applyFont="1" applyBorder="1" applyAlignment="1">
      <alignment wrapText="1"/>
    </xf>
    <xf numFmtId="0" fontId="27" fillId="0" borderId="33" xfId="0" applyFont="1" applyBorder="1" applyAlignment="1">
      <alignment vertical="top"/>
    </xf>
    <xf numFmtId="0" fontId="32" fillId="0" borderId="39" xfId="0" applyFont="1" applyBorder="1"/>
    <xf numFmtId="0" fontId="23" fillId="0" borderId="0" xfId="0" applyFont="1"/>
    <xf numFmtId="0" fontId="43" fillId="0" borderId="11" xfId="0" applyFont="1" applyBorder="1" applyAlignment="1">
      <alignment wrapText="1"/>
    </xf>
    <xf numFmtId="0" fontId="44" fillId="2" borderId="0" xfId="0" applyFont="1" applyFill="1"/>
    <xf numFmtId="0" fontId="43" fillId="0" borderId="26" xfId="0" applyFont="1" applyBorder="1"/>
    <xf numFmtId="0" fontId="43" fillId="0" borderId="0" xfId="0" applyFont="1"/>
    <xf numFmtId="0" fontId="43" fillId="0" borderId="11" xfId="0" applyFont="1" applyBorder="1"/>
    <xf numFmtId="0" fontId="43" fillId="0" borderId="35" xfId="0" applyFont="1" applyBorder="1"/>
    <xf numFmtId="0" fontId="43" fillId="0" borderId="14" xfId="0" applyFont="1" applyBorder="1"/>
    <xf numFmtId="0" fontId="45" fillId="2" borderId="0" xfId="0" applyFont="1" applyFill="1" applyAlignment="1">
      <alignment vertical="top"/>
    </xf>
    <xf numFmtId="0" fontId="39" fillId="0" borderId="0" xfId="0" applyFont="1" applyAlignment="1">
      <alignment vertical="top"/>
    </xf>
    <xf numFmtId="0" fontId="39" fillId="0" borderId="6" xfId="0" applyFont="1" applyBorder="1" applyAlignment="1">
      <alignment vertical="top"/>
    </xf>
    <xf numFmtId="0" fontId="39" fillId="0" borderId="27" xfId="0" applyFont="1" applyBorder="1" applyAlignment="1">
      <alignment vertical="top"/>
    </xf>
    <xf numFmtId="0" fontId="43" fillId="0" borderId="26" xfId="0" applyFont="1" applyBorder="1" applyAlignment="1">
      <alignment wrapText="1"/>
    </xf>
    <xf numFmtId="0" fontId="47" fillId="0" borderId="0" xfId="0" applyFont="1"/>
    <xf numFmtId="0" fontId="48" fillId="0" borderId="0" xfId="0" applyFont="1"/>
    <xf numFmtId="0" fontId="39" fillId="0" borderId="33" xfId="0" applyFont="1" applyBorder="1" applyAlignment="1">
      <alignment vertical="top"/>
    </xf>
    <xf numFmtId="0" fontId="43" fillId="0" borderId="39" xfId="0" applyFont="1" applyBorder="1"/>
    <xf numFmtId="4" fontId="3" fillId="0" borderId="0" xfId="0" applyNumberFormat="1" applyFont="1"/>
    <xf numFmtId="0" fontId="23" fillId="0" borderId="0" xfId="0" applyFont="1"/>
    <xf numFmtId="0" fontId="23" fillId="0" borderId="0" xfId="0" applyFont="1" applyAlignment="1">
      <alignment vertical="top" wrapText="1"/>
    </xf>
    <xf numFmtId="0" fontId="23" fillId="0" borderId="0" xfId="0" applyFont="1" applyAlignment="1">
      <alignment vertical="top"/>
    </xf>
    <xf numFmtId="165" fontId="3" fillId="0" borderId="0" xfId="0" applyNumberFormat="1" applyFont="1"/>
    <xf numFmtId="3" fontId="43" fillId="0" borderId="0" xfId="0" applyNumberFormat="1" applyFont="1"/>
    <xf numFmtId="0" fontId="22" fillId="0" borderId="0" xfId="0" applyFont="1" applyAlignment="1">
      <alignment vertical="top"/>
    </xf>
    <xf numFmtId="0" fontId="23" fillId="2" borderId="0" xfId="0" applyFont="1" applyFill="1" applyAlignment="1">
      <alignment vertical="top"/>
    </xf>
    <xf numFmtId="0" fontId="11" fillId="0" borderId="0" xfId="0" applyFont="1" applyAlignment="1">
      <alignment vertical="top"/>
    </xf>
    <xf numFmtId="0" fontId="7" fillId="0" borderId="0" xfId="0" applyFont="1" applyAlignment="1">
      <alignment vertical="top" wrapText="1"/>
    </xf>
    <xf numFmtId="0" fontId="7" fillId="0" borderId="0" xfId="0" applyFont="1" applyAlignment="1">
      <alignment vertical="top"/>
    </xf>
    <xf numFmtId="0" fontId="3" fillId="0" borderId="10" xfId="0" applyFont="1" applyBorder="1" applyAlignment="1">
      <alignment horizontal="center" vertical="top"/>
    </xf>
    <xf numFmtId="0" fontId="3" fillId="0" borderId="13" xfId="0" applyFont="1" applyBorder="1" applyAlignment="1">
      <alignment horizontal="center" vertical="top"/>
    </xf>
    <xf numFmtId="0" fontId="43" fillId="0" borderId="0" xfId="0" applyFont="1" applyAlignment="1">
      <alignment vertical="top" wrapText="1"/>
    </xf>
    <xf numFmtId="0" fontId="39" fillId="0" borderId="0" xfId="0" applyFont="1" applyAlignment="1">
      <alignment vertical="top" wrapText="1"/>
    </xf>
    <xf numFmtId="0" fontId="23" fillId="0" borderId="5" xfId="0" applyFont="1" applyBorder="1" applyAlignment="1">
      <alignment vertical="top"/>
    </xf>
    <xf numFmtId="0" fontId="41" fillId="0" borderId="6" xfId="0" applyFont="1" applyBorder="1" applyAlignment="1">
      <alignment vertical="top"/>
    </xf>
    <xf numFmtId="0" fontId="41" fillId="0" borderId="7" xfId="0" applyFont="1" applyBorder="1" applyAlignment="1">
      <alignment vertical="top"/>
    </xf>
    <xf numFmtId="0" fontId="41" fillId="0" borderId="7" xfId="0" applyFont="1" applyBorder="1" applyAlignment="1">
      <alignment vertical="top" wrapText="1"/>
    </xf>
    <xf numFmtId="0" fontId="41" fillId="0" borderId="8" xfId="0" applyFont="1" applyBorder="1" applyAlignment="1">
      <alignment vertical="top" wrapText="1"/>
    </xf>
    <xf numFmtId="0" fontId="41" fillId="0" borderId="9" xfId="0" applyFont="1" applyBorder="1" applyAlignment="1">
      <alignment vertical="top"/>
    </xf>
    <xf numFmtId="0" fontId="43" fillId="0" borderId="10" xfId="0" applyFont="1" applyBorder="1" applyAlignment="1">
      <alignment vertical="top" wrapText="1"/>
    </xf>
    <xf numFmtId="0" fontId="43" fillId="0" borderId="10" xfId="0" applyFont="1" applyBorder="1" applyAlignment="1">
      <alignment horizontal="center" vertical="top"/>
    </xf>
    <xf numFmtId="0" fontId="43" fillId="0" borderId="11" xfId="0" applyFont="1" applyBorder="1" applyAlignment="1">
      <alignment vertical="top" wrapText="1"/>
    </xf>
    <xf numFmtId="0" fontId="41" fillId="0" borderId="12" xfId="0" applyFont="1" applyBorder="1" applyAlignment="1">
      <alignment vertical="top"/>
    </xf>
    <xf numFmtId="0" fontId="43" fillId="0" borderId="13" xfId="0" applyFont="1" applyBorder="1" applyAlignment="1">
      <alignment vertical="top" wrapText="1"/>
    </xf>
    <xf numFmtId="0" fontId="43" fillId="0" borderId="13" xfId="0" applyFont="1" applyBorder="1" applyAlignment="1">
      <alignment horizontal="center" vertical="top"/>
    </xf>
    <xf numFmtId="0" fontId="43" fillId="0" borderId="14" xfId="0" applyFont="1" applyBorder="1" applyAlignment="1">
      <alignment vertical="top" wrapText="1"/>
    </xf>
    <xf numFmtId="0" fontId="23" fillId="0" borderId="15" xfId="0" applyFont="1" applyBorder="1" applyAlignment="1">
      <alignment vertical="top" wrapText="1"/>
    </xf>
    <xf numFmtId="0" fontId="41" fillId="0" borderId="16" xfId="0" applyFont="1" applyBorder="1" applyAlignment="1">
      <alignment vertical="top" wrapText="1"/>
    </xf>
    <xf numFmtId="0" fontId="41" fillId="0" borderId="17" xfId="0" applyFont="1" applyBorder="1" applyAlignment="1">
      <alignment vertical="top" wrapText="1"/>
    </xf>
    <xf numFmtId="0" fontId="23" fillId="0" borderId="0" xfId="0" applyFont="1" applyAlignment="1">
      <alignment horizontal="center" vertical="top"/>
    </xf>
    <xf numFmtId="0" fontId="43" fillId="0" borderId="0" xfId="0" applyFont="1" applyAlignment="1">
      <alignment vertical="top"/>
    </xf>
    <xf numFmtId="0" fontId="44" fillId="2" borderId="0" xfId="0" applyFont="1" applyFill="1" applyAlignment="1">
      <alignment vertical="top"/>
    </xf>
    <xf numFmtId="0" fontId="8" fillId="0" borderId="0" xfId="0" applyFont="1" applyAlignment="1">
      <alignment vertical="top" wrapText="1"/>
    </xf>
    <xf numFmtId="0" fontId="7" fillId="0" borderId="5" xfId="0" applyFont="1" applyBorder="1" applyAlignment="1">
      <alignment vertical="top"/>
    </xf>
    <xf numFmtId="0" fontId="10" fillId="0" borderId="6" xfId="0" applyFont="1" applyBorder="1" applyAlignment="1">
      <alignment vertical="top"/>
    </xf>
    <xf numFmtId="0" fontId="10" fillId="0" borderId="7" xfId="0" applyFont="1" applyBorder="1" applyAlignment="1">
      <alignment vertical="top"/>
    </xf>
    <xf numFmtId="0" fontId="10" fillId="0" borderId="7" xfId="0" applyFont="1" applyBorder="1" applyAlignment="1">
      <alignment vertical="top" wrapText="1"/>
    </xf>
    <xf numFmtId="0" fontId="10" fillId="0" borderId="8" xfId="0" applyFont="1" applyBorder="1" applyAlignment="1">
      <alignment vertical="top" wrapText="1"/>
    </xf>
    <xf numFmtId="0" fontId="0" fillId="0" borderId="0" xfId="0" applyAlignment="1">
      <alignment vertical="top"/>
    </xf>
    <xf numFmtId="0" fontId="10" fillId="0" borderId="9" xfId="0" applyFont="1" applyBorder="1" applyAlignment="1">
      <alignment vertical="top"/>
    </xf>
    <xf numFmtId="0" fontId="3" fillId="0" borderId="10" xfId="0" applyFont="1" applyBorder="1" applyAlignment="1">
      <alignment vertical="top" wrapText="1"/>
    </xf>
    <xf numFmtId="0" fontId="3" fillId="0" borderId="11" xfId="0" applyFont="1" applyBorder="1" applyAlignment="1">
      <alignment vertical="top" wrapText="1"/>
    </xf>
    <xf numFmtId="0" fontId="10" fillId="0" borderId="12" xfId="0" applyFont="1" applyBorder="1" applyAlignment="1">
      <alignment vertical="top"/>
    </xf>
    <xf numFmtId="0" fontId="3" fillId="0" borderId="13" xfId="0" applyFont="1" applyBorder="1" applyAlignment="1">
      <alignment vertical="top" wrapText="1"/>
    </xf>
    <xf numFmtId="0" fontId="3" fillId="0" borderId="14" xfId="0" applyFont="1" applyBorder="1" applyAlignment="1">
      <alignment vertical="top" wrapText="1"/>
    </xf>
    <xf numFmtId="0" fontId="7" fillId="0" borderId="15" xfId="0" applyFont="1" applyBorder="1" applyAlignment="1">
      <alignment vertical="top" wrapText="1"/>
    </xf>
    <xf numFmtId="0" fontId="10" fillId="0" borderId="16" xfId="0" applyFont="1" applyBorder="1" applyAlignment="1">
      <alignment vertical="top" wrapText="1"/>
    </xf>
    <xf numFmtId="0" fontId="3" fillId="0" borderId="10" xfId="0" applyFont="1" applyBorder="1" applyAlignment="1">
      <alignment vertical="top"/>
    </xf>
    <xf numFmtId="0" fontId="10" fillId="0" borderId="17" xfId="0" applyFont="1" applyBorder="1" applyAlignment="1">
      <alignment vertical="top" wrapText="1"/>
    </xf>
    <xf numFmtId="0" fontId="43" fillId="0" borderId="10" xfId="0" applyFont="1" applyBorder="1" applyAlignment="1">
      <alignment vertical="top"/>
    </xf>
    <xf numFmtId="0" fontId="43" fillId="0" borderId="13" xfId="0" applyFont="1" applyBorder="1" applyAlignment="1">
      <alignment vertical="top"/>
    </xf>
    <xf numFmtId="0" fontId="7" fillId="0" borderId="0" xfId="0" applyFont="1" applyAlignment="1">
      <alignment horizontal="center" vertical="top"/>
    </xf>
    <xf numFmtId="164" fontId="43" fillId="0" borderId="0" xfId="0" applyNumberFormat="1" applyFont="1" applyAlignment="1">
      <alignment horizontal="center" vertical="top"/>
    </xf>
    <xf numFmtId="0" fontId="43" fillId="0" borderId="0" xfId="0" applyFont="1" applyAlignment="1">
      <alignment horizontal="center" vertical="top"/>
    </xf>
    <xf numFmtId="0" fontId="3" fillId="0" borderId="0" xfId="0" applyFont="1" applyAlignment="1">
      <alignment horizontal="center"/>
    </xf>
    <xf numFmtId="0" fontId="9" fillId="0" borderId="0" xfId="0" applyFont="1" applyAlignment="1">
      <alignment vertical="top" wrapText="1"/>
    </xf>
    <xf numFmtId="0" fontId="0" fillId="0" borderId="0" xfId="0" applyFont="1" applyAlignment="1">
      <alignment vertical="top"/>
    </xf>
    <xf numFmtId="0" fontId="10" fillId="0" borderId="18" xfId="0" applyFont="1" applyBorder="1" applyAlignment="1">
      <alignment vertical="top"/>
    </xf>
    <xf numFmtId="0" fontId="10" fillId="0" borderId="19" xfId="0" applyFont="1" applyBorder="1" applyAlignment="1">
      <alignment vertical="top"/>
    </xf>
    <xf numFmtId="0" fontId="9" fillId="0" borderId="20" xfId="0" applyFont="1" applyBorder="1" applyAlignment="1">
      <alignment vertical="top" wrapText="1"/>
    </xf>
    <xf numFmtId="0" fontId="3" fillId="0" borderId="21" xfId="0" applyFont="1" applyBorder="1" applyAlignment="1">
      <alignment vertical="top" wrapText="1"/>
    </xf>
    <xf numFmtId="0" fontId="3" fillId="0" borderId="22" xfId="0" applyFont="1" applyBorder="1" applyAlignment="1">
      <alignment horizontal="center" vertical="top"/>
    </xf>
    <xf numFmtId="0" fontId="3" fillId="0" borderId="23" xfId="0" applyFont="1" applyBorder="1" applyAlignment="1">
      <alignment vertical="top"/>
    </xf>
    <xf numFmtId="0" fontId="3" fillId="0" borderId="24" xfId="0" applyFont="1" applyBorder="1" applyAlignment="1">
      <alignment vertical="top"/>
    </xf>
    <xf numFmtId="0" fontId="9" fillId="0" borderId="9" xfId="0" applyFont="1" applyBorder="1" applyAlignment="1">
      <alignment vertical="top" wrapText="1"/>
    </xf>
    <xf numFmtId="0" fontId="3" fillId="0" borderId="25" xfId="0" applyFont="1" applyBorder="1" applyAlignment="1">
      <alignment vertical="top" wrapText="1"/>
    </xf>
    <xf numFmtId="0" fontId="3" fillId="0" borderId="26" xfId="0" applyFont="1" applyBorder="1" applyAlignment="1">
      <alignment horizontal="center" vertical="top"/>
    </xf>
    <xf numFmtId="0" fontId="3" fillId="0" borderId="27" xfId="0" applyFont="1" applyBorder="1" applyAlignment="1">
      <alignment vertical="top"/>
    </xf>
    <xf numFmtId="0" fontId="3" fillId="0" borderId="11" xfId="0" applyFont="1" applyBorder="1" applyAlignment="1">
      <alignment vertical="top"/>
    </xf>
    <xf numFmtId="0" fontId="9" fillId="0" borderId="28" xfId="0" applyFont="1" applyBorder="1" applyAlignment="1">
      <alignment vertical="top" wrapText="1"/>
    </xf>
    <xf numFmtId="0" fontId="3" fillId="0" borderId="3" xfId="0" applyFont="1" applyBorder="1" applyAlignment="1">
      <alignment vertical="top" wrapText="1"/>
    </xf>
    <xf numFmtId="0" fontId="3" fillId="0" borderId="29" xfId="0" applyFont="1" applyBorder="1" applyAlignment="1">
      <alignment horizontal="center" vertical="top"/>
    </xf>
    <xf numFmtId="0" fontId="9" fillId="0" borderId="16" xfId="0" applyFont="1" applyBorder="1" applyAlignment="1">
      <alignment vertical="top" wrapText="1"/>
    </xf>
    <xf numFmtId="0" fontId="3" fillId="0" borderId="1" xfId="0" applyFont="1" applyBorder="1" applyAlignment="1">
      <alignment vertical="top" wrapText="1"/>
    </xf>
    <xf numFmtId="0" fontId="3" fillId="0" borderId="30" xfId="0" applyFont="1" applyBorder="1" applyAlignment="1">
      <alignment horizontal="center" vertical="top"/>
    </xf>
    <xf numFmtId="0" fontId="7" fillId="0" borderId="28" xfId="0" applyFont="1" applyBorder="1" applyAlignment="1">
      <alignment vertical="top" wrapText="1"/>
    </xf>
    <xf numFmtId="0" fontId="9" fillId="0" borderId="17" xfId="0" applyFont="1" applyBorder="1" applyAlignment="1">
      <alignment vertical="top" wrapText="1"/>
    </xf>
    <xf numFmtId="0" fontId="3" fillId="0" borderId="31" xfId="0" applyFont="1" applyBorder="1" applyAlignment="1">
      <alignment vertical="top" wrapText="1"/>
    </xf>
    <xf numFmtId="0" fontId="3" fillId="0" borderId="32" xfId="0" applyFont="1" applyBorder="1" applyAlignment="1">
      <alignment horizontal="center" vertical="top"/>
    </xf>
    <xf numFmtId="0" fontId="3" fillId="0" borderId="33" xfId="0" applyFont="1" applyBorder="1" applyAlignment="1">
      <alignment vertical="top"/>
    </xf>
    <xf numFmtId="0" fontId="3" fillId="0" borderId="14" xfId="0" applyFont="1" applyBorder="1" applyAlignment="1">
      <alignment vertical="top"/>
    </xf>
    <xf numFmtId="0" fontId="3" fillId="0" borderId="0" xfId="0" applyFont="1" applyAlignment="1">
      <alignment vertical="top"/>
    </xf>
    <xf numFmtId="0" fontId="3" fillId="0" borderId="0" xfId="0" applyFont="1" applyAlignment="1">
      <alignment horizontal="center" vertical="top"/>
    </xf>
    <xf numFmtId="0" fontId="9" fillId="0" borderId="0" xfId="0" applyFont="1" applyAlignment="1">
      <alignment vertical="top"/>
    </xf>
    <xf numFmtId="0" fontId="12" fillId="2" borderId="0" xfId="0" applyFont="1" applyFill="1" applyAlignment="1">
      <alignment vertical="top"/>
    </xf>
    <xf numFmtId="0" fontId="3" fillId="0" borderId="22" xfId="0" applyFont="1" applyBorder="1" applyAlignment="1">
      <alignment vertical="top"/>
    </xf>
    <xf numFmtId="0" fontId="3" fillId="0" borderId="34" xfId="0" applyFont="1" applyBorder="1" applyAlignment="1">
      <alignment vertical="top"/>
    </xf>
    <xf numFmtId="0" fontId="3" fillId="0" borderId="26" xfId="0" applyFont="1" applyBorder="1" applyAlignment="1">
      <alignment vertical="top"/>
    </xf>
    <xf numFmtId="0" fontId="3" fillId="0" borderId="29" xfId="0" applyFont="1" applyBorder="1" applyAlignment="1">
      <alignment vertical="top"/>
    </xf>
    <xf numFmtId="0" fontId="3" fillId="0" borderId="4" xfId="0" applyFont="1" applyBorder="1" applyAlignment="1">
      <alignment vertical="top"/>
    </xf>
    <xf numFmtId="0" fontId="24" fillId="0" borderId="0" xfId="0" applyFont="1" applyAlignment="1">
      <alignment vertical="top" wrapText="1"/>
    </xf>
    <xf numFmtId="0" fontId="17" fillId="0" borderId="0" xfId="0" applyFont="1" applyAlignment="1">
      <alignment vertical="top" wrapText="1"/>
    </xf>
    <xf numFmtId="0" fontId="35" fillId="2" borderId="0" xfId="0" applyFont="1" applyFill="1" applyAlignment="1">
      <alignment vertical="top"/>
    </xf>
    <xf numFmtId="0" fontId="28" fillId="0" borderId="0" xfId="0" applyFont="1" applyAlignment="1">
      <alignment vertical="top" wrapText="1"/>
    </xf>
    <xf numFmtId="0" fontId="0" fillId="0" borderId="0" xfId="0" applyAlignment="1">
      <alignment vertical="top" wrapText="1"/>
    </xf>
    <xf numFmtId="0" fontId="0" fillId="0" borderId="15" xfId="0" applyBorder="1" applyAlignment="1">
      <alignment vertical="top" wrapText="1"/>
    </xf>
    <xf numFmtId="0" fontId="29" fillId="0" borderId="7" xfId="0" applyFont="1" applyBorder="1" applyAlignment="1">
      <alignment vertical="top" wrapText="1"/>
    </xf>
    <xf numFmtId="0" fontId="29" fillId="0" borderId="7" xfId="0" applyFont="1" applyBorder="1" applyAlignment="1">
      <alignment vertical="top"/>
    </xf>
    <xf numFmtId="0" fontId="29" fillId="0" borderId="18" xfId="0" applyFont="1" applyBorder="1" applyAlignment="1">
      <alignment vertical="top"/>
    </xf>
    <xf numFmtId="0" fontId="29" fillId="0" borderId="19" xfId="0" applyFont="1" applyBorder="1" applyAlignment="1">
      <alignment vertical="top"/>
    </xf>
    <xf numFmtId="0" fontId="31" fillId="0" borderId="0" xfId="0" applyFont="1" applyAlignment="1">
      <alignment vertical="top"/>
    </xf>
    <xf numFmtId="0" fontId="28" fillId="0" borderId="20" xfId="0" applyFont="1" applyBorder="1" applyAlignment="1">
      <alignment vertical="top" wrapText="1"/>
    </xf>
    <xf numFmtId="0" fontId="32" fillId="0" borderId="21" xfId="0" applyFont="1" applyBorder="1" applyAlignment="1">
      <alignment vertical="top" wrapText="1"/>
    </xf>
    <xf numFmtId="0" fontId="32" fillId="0" borderId="22" xfId="0" applyFont="1" applyBorder="1" applyAlignment="1">
      <alignment vertical="top"/>
    </xf>
    <xf numFmtId="0" fontId="32" fillId="0" borderId="34" xfId="0" applyFont="1" applyBorder="1" applyAlignment="1">
      <alignment vertical="top"/>
    </xf>
    <xf numFmtId="0" fontId="34" fillId="0" borderId="0" xfId="0" applyFont="1" applyAlignment="1">
      <alignment vertical="top" wrapText="1"/>
    </xf>
    <xf numFmtId="0" fontId="28" fillId="0" borderId="9" xfId="0" applyFont="1" applyBorder="1" applyAlignment="1">
      <alignment vertical="top" wrapText="1"/>
    </xf>
    <xf numFmtId="0" fontId="32" fillId="0" borderId="25" xfId="0" applyFont="1" applyBorder="1" applyAlignment="1">
      <alignment vertical="top" wrapText="1"/>
    </xf>
    <xf numFmtId="0" fontId="32" fillId="0" borderId="26" xfId="0" applyFont="1" applyBorder="1" applyAlignment="1">
      <alignment vertical="top"/>
    </xf>
    <xf numFmtId="0" fontId="32" fillId="0" borderId="10" xfId="0" applyFont="1" applyBorder="1" applyAlignment="1">
      <alignment vertical="top"/>
    </xf>
    <xf numFmtId="0" fontId="28" fillId="0" borderId="28" xfId="0" applyFont="1" applyBorder="1" applyAlignment="1">
      <alignment vertical="top" wrapText="1"/>
    </xf>
    <xf numFmtId="0" fontId="32" fillId="0" borderId="3" xfId="0" applyFont="1" applyBorder="1" applyAlignment="1">
      <alignment vertical="top" wrapText="1"/>
    </xf>
    <xf numFmtId="0" fontId="32" fillId="0" borderId="29" xfId="0" applyFont="1" applyBorder="1" applyAlignment="1">
      <alignment vertical="top"/>
    </xf>
    <xf numFmtId="0" fontId="28" fillId="0" borderId="16" xfId="0" applyFont="1" applyBorder="1" applyAlignment="1">
      <alignment vertical="top" wrapText="1"/>
    </xf>
    <xf numFmtId="0" fontId="32" fillId="0" borderId="1" xfId="0" applyFont="1" applyBorder="1" applyAlignment="1">
      <alignment vertical="top" wrapText="1"/>
    </xf>
    <xf numFmtId="0" fontId="0" fillId="0" borderId="28" xfId="0" applyBorder="1" applyAlignment="1">
      <alignment vertical="top" wrapText="1"/>
    </xf>
    <xf numFmtId="0" fontId="28" fillId="0" borderId="17" xfId="0" applyFont="1" applyBorder="1" applyAlignment="1">
      <alignment vertical="top" wrapText="1"/>
    </xf>
    <xf numFmtId="0" fontId="32" fillId="0" borderId="31" xfId="0" applyFont="1" applyBorder="1" applyAlignment="1">
      <alignment vertical="top" wrapText="1"/>
    </xf>
    <xf numFmtId="0" fontId="32" fillId="0" borderId="4" xfId="0" applyFont="1" applyBorder="1" applyAlignment="1">
      <alignment vertical="top"/>
    </xf>
    <xf numFmtId="0" fontId="32" fillId="0" borderId="0" xfId="0" applyFont="1" applyAlignment="1">
      <alignment vertical="top"/>
    </xf>
    <xf numFmtId="0" fontId="40" fillId="0" borderId="0" xfId="0" applyFont="1" applyAlignment="1">
      <alignment vertical="top" wrapText="1"/>
    </xf>
    <xf numFmtId="0" fontId="41" fillId="0" borderId="18" xfId="0" applyFont="1" applyBorder="1" applyAlignment="1">
      <alignment vertical="top"/>
    </xf>
    <xf numFmtId="0" fontId="41" fillId="0" borderId="19" xfId="0" applyFont="1" applyBorder="1" applyAlignment="1">
      <alignment vertical="top"/>
    </xf>
    <xf numFmtId="0" fontId="40" fillId="0" borderId="20" xfId="0" applyFont="1" applyBorder="1" applyAlignment="1">
      <alignment vertical="top" wrapText="1"/>
    </xf>
    <xf numFmtId="0" fontId="43" fillId="0" borderId="21" xfId="0" applyFont="1" applyBorder="1" applyAlignment="1">
      <alignment vertical="top" wrapText="1"/>
    </xf>
    <xf numFmtId="0" fontId="43" fillId="0" borderId="22" xfId="0" applyFont="1" applyBorder="1" applyAlignment="1">
      <alignment vertical="top"/>
    </xf>
    <xf numFmtId="0" fontId="43" fillId="0" borderId="34" xfId="0" applyFont="1" applyBorder="1" applyAlignment="1">
      <alignment vertical="top"/>
    </xf>
    <xf numFmtId="0" fontId="40" fillId="0" borderId="9" xfId="0" applyFont="1" applyBorder="1" applyAlignment="1">
      <alignment vertical="top" wrapText="1"/>
    </xf>
    <xf numFmtId="0" fontId="43" fillId="0" borderId="25" xfId="0" applyFont="1" applyBorder="1" applyAlignment="1">
      <alignment vertical="top" wrapText="1"/>
    </xf>
    <xf numFmtId="0" fontId="43" fillId="0" borderId="26" xfId="0" applyFont="1" applyBorder="1" applyAlignment="1">
      <alignment vertical="top"/>
    </xf>
    <xf numFmtId="0" fontId="40" fillId="0" borderId="28" xfId="0" applyFont="1" applyBorder="1" applyAlignment="1">
      <alignment vertical="top" wrapText="1"/>
    </xf>
    <xf numFmtId="0" fontId="43" fillId="0" borderId="3" xfId="0" applyFont="1" applyBorder="1" applyAlignment="1">
      <alignment vertical="top" wrapText="1"/>
    </xf>
    <xf numFmtId="0" fontId="43" fillId="0" borderId="29" xfId="0" applyFont="1" applyBorder="1" applyAlignment="1">
      <alignment vertical="top"/>
    </xf>
    <xf numFmtId="0" fontId="40" fillId="0" borderId="16" xfId="0" applyFont="1" applyBorder="1" applyAlignment="1">
      <alignment vertical="top" wrapText="1"/>
    </xf>
    <xf numFmtId="0" fontId="43" fillId="0" borderId="1" xfId="0" applyFont="1" applyBorder="1" applyAlignment="1">
      <alignment vertical="top" wrapText="1"/>
    </xf>
    <xf numFmtId="0" fontId="23" fillId="0" borderId="28" xfId="0" applyFont="1" applyBorder="1" applyAlignment="1">
      <alignment vertical="top" wrapText="1"/>
    </xf>
    <xf numFmtId="0" fontId="40" fillId="0" borderId="17" xfId="0" applyFont="1" applyBorder="1" applyAlignment="1">
      <alignment vertical="top" wrapText="1"/>
    </xf>
    <xf numFmtId="0" fontId="43" fillId="0" borderId="31" xfId="0" applyFont="1" applyBorder="1" applyAlignment="1">
      <alignment vertical="top" wrapText="1"/>
    </xf>
    <xf numFmtId="0" fontId="43" fillId="0" borderId="4" xfId="0" applyFont="1" applyBorder="1" applyAlignment="1">
      <alignment vertical="top"/>
    </xf>
    <xf numFmtId="0" fontId="32" fillId="0" borderId="22" xfId="0" applyFont="1" applyBorder="1" applyAlignment="1">
      <alignment horizontal="center" vertical="top"/>
    </xf>
    <xf numFmtId="0" fontId="32" fillId="0" borderId="26" xfId="0" applyFont="1" applyBorder="1" applyAlignment="1">
      <alignment horizontal="center" vertical="top"/>
    </xf>
    <xf numFmtId="0" fontId="32" fillId="0" borderId="29" xfId="0" applyFont="1" applyBorder="1" applyAlignment="1">
      <alignment horizontal="center" vertical="top"/>
    </xf>
    <xf numFmtId="0" fontId="32" fillId="0" borderId="30" xfId="0" applyFont="1" applyBorder="1" applyAlignment="1">
      <alignment horizontal="center" vertical="top"/>
    </xf>
    <xf numFmtId="0" fontId="32" fillId="0" borderId="32" xfId="0" applyFont="1" applyBorder="1" applyAlignment="1">
      <alignment horizontal="center" vertical="top"/>
    </xf>
    <xf numFmtId="0" fontId="0" fillId="0" borderId="0" xfId="0" applyAlignment="1">
      <alignment horizontal="center" vertical="top"/>
    </xf>
    <xf numFmtId="0" fontId="32" fillId="0" borderId="0" xfId="0" applyFont="1" applyAlignment="1">
      <alignment horizontal="center" vertical="top"/>
    </xf>
    <xf numFmtId="0" fontId="43" fillId="0" borderId="22" xfId="0" applyFont="1" applyBorder="1" applyAlignment="1">
      <alignment horizontal="center" vertical="top"/>
    </xf>
    <xf numFmtId="0" fontId="43" fillId="0" borderId="26" xfId="0" applyFont="1" applyBorder="1" applyAlignment="1">
      <alignment horizontal="center" vertical="top"/>
    </xf>
    <xf numFmtId="0" fontId="43" fillId="0" borderId="29" xfId="0" applyFont="1" applyBorder="1" applyAlignment="1">
      <alignment horizontal="center" vertical="top"/>
    </xf>
    <xf numFmtId="0" fontId="43" fillId="0" borderId="30" xfId="0" applyFont="1" applyBorder="1" applyAlignment="1">
      <alignment horizontal="center" vertical="top"/>
    </xf>
    <xf numFmtId="0" fontId="43" fillId="0" borderId="32" xfId="0" applyFont="1" applyBorder="1" applyAlignment="1">
      <alignment horizontal="center" vertical="top"/>
    </xf>
    <xf numFmtId="0" fontId="0" fillId="0" borderId="0" xfId="0" applyFont="1" applyAlignment="1">
      <alignment horizontal="center" vertical="top"/>
    </xf>
    <xf numFmtId="0" fontId="3" fillId="0" borderId="0" xfId="0" applyFont="1" applyAlignment="1">
      <alignment vertical="top" wrapText="1"/>
    </xf>
    <xf numFmtId="0" fontId="13" fillId="3" borderId="0" xfId="0" applyFont="1" applyFill="1" applyAlignment="1">
      <alignment horizontal="left" vertical="top"/>
    </xf>
    <xf numFmtId="0" fontId="9" fillId="0" borderId="12" xfId="0" applyFont="1" applyBorder="1" applyAlignment="1">
      <alignment vertical="top" wrapText="1"/>
    </xf>
    <xf numFmtId="0" fontId="7" fillId="2" borderId="0" xfId="0" applyFont="1" applyFill="1" applyAlignment="1">
      <alignment vertical="top"/>
    </xf>
    <xf numFmtId="0" fontId="10" fillId="0" borderId="8" xfId="0" applyFont="1" applyBorder="1" applyAlignment="1">
      <alignment vertical="top"/>
    </xf>
    <xf numFmtId="0" fontId="26" fillId="0" borderId="13" xfId="0" applyFont="1" applyBorder="1" applyAlignment="1">
      <alignment vertical="top" wrapText="1"/>
    </xf>
    <xf numFmtId="0" fontId="32" fillId="0" borderId="0" xfId="0" applyFont="1" applyAlignment="1">
      <alignment vertical="top" wrapText="1"/>
    </xf>
    <xf numFmtId="0" fontId="33" fillId="3" borderId="0" xfId="0" applyFont="1" applyFill="1" applyAlignment="1">
      <alignment horizontal="left" vertical="top"/>
    </xf>
    <xf numFmtId="0" fontId="33" fillId="0" borderId="21" xfId="0" applyFont="1" applyBorder="1" applyAlignment="1">
      <alignment vertical="top" wrapText="1"/>
    </xf>
    <xf numFmtId="0" fontId="32" fillId="0" borderId="23" xfId="0" applyFont="1" applyBorder="1" applyAlignment="1">
      <alignment vertical="top"/>
    </xf>
    <xf numFmtId="0" fontId="32" fillId="0" borderId="24" xfId="0" applyFont="1" applyBorder="1" applyAlignment="1">
      <alignment vertical="top"/>
    </xf>
    <xf numFmtId="0" fontId="32" fillId="0" borderId="27" xfId="0" applyFont="1" applyBorder="1" applyAlignment="1">
      <alignment vertical="top"/>
    </xf>
    <xf numFmtId="0" fontId="32" fillId="0" borderId="11" xfId="0" applyFont="1" applyBorder="1" applyAlignment="1">
      <alignment vertical="top"/>
    </xf>
    <xf numFmtId="0" fontId="28" fillId="0" borderId="12" xfId="0" applyFont="1" applyBorder="1" applyAlignment="1">
      <alignment vertical="top" wrapText="1"/>
    </xf>
    <xf numFmtId="0" fontId="32" fillId="0" borderId="13" xfId="0" applyFont="1" applyBorder="1" applyAlignment="1">
      <alignment vertical="top" wrapText="1"/>
    </xf>
    <xf numFmtId="0" fontId="32" fillId="0" borderId="33" xfId="0" applyFont="1" applyBorder="1" applyAlignment="1">
      <alignment vertical="top"/>
    </xf>
    <xf numFmtId="0" fontId="32" fillId="0" borderId="14" xfId="0" applyFont="1" applyBorder="1" applyAlignment="1">
      <alignment vertical="top"/>
    </xf>
    <xf numFmtId="0" fontId="28" fillId="0" borderId="0" xfId="0" applyFont="1" applyAlignment="1">
      <alignment vertical="top"/>
    </xf>
    <xf numFmtId="0" fontId="26" fillId="3" borderId="0" xfId="0" applyFont="1" applyFill="1" applyAlignment="1">
      <alignment horizontal="left" vertical="top"/>
    </xf>
    <xf numFmtId="0" fontId="43" fillId="0" borderId="23" xfId="0" applyFont="1" applyBorder="1" applyAlignment="1">
      <alignment vertical="top"/>
    </xf>
    <xf numFmtId="0" fontId="43" fillId="0" borderId="24" xfId="0" applyFont="1" applyBorder="1" applyAlignment="1">
      <alignment vertical="top"/>
    </xf>
    <xf numFmtId="0" fontId="43" fillId="0" borderId="27" xfId="0" applyFont="1" applyBorder="1" applyAlignment="1">
      <alignment vertical="top"/>
    </xf>
    <xf numFmtId="0" fontId="43" fillId="0" borderId="11" xfId="0" applyFont="1" applyBorder="1" applyAlignment="1">
      <alignment vertical="top"/>
    </xf>
    <xf numFmtId="0" fontId="40" fillId="0" borderId="12" xfId="0" applyFont="1" applyBorder="1" applyAlignment="1">
      <alignment vertical="top" wrapText="1"/>
    </xf>
    <xf numFmtId="0" fontId="43" fillId="0" borderId="33" xfId="0" applyFont="1" applyBorder="1" applyAlignment="1">
      <alignment vertical="top"/>
    </xf>
    <xf numFmtId="0" fontId="43" fillId="0" borderId="14" xfId="0" applyFont="1" applyBorder="1" applyAlignment="1">
      <alignment vertical="top"/>
    </xf>
    <xf numFmtId="0" fontId="40" fillId="0" borderId="0" xfId="0" applyFont="1" applyAlignment="1">
      <alignment vertical="top"/>
    </xf>
    <xf numFmtId="0" fontId="3" fillId="0" borderId="35" xfId="0" applyFont="1" applyBorder="1" applyAlignment="1">
      <alignment horizontal="center" vertical="top"/>
    </xf>
    <xf numFmtId="0" fontId="3" fillId="0" borderId="21" xfId="0" applyFont="1" applyBorder="1" applyAlignment="1">
      <alignment horizontal="center" vertical="top"/>
    </xf>
    <xf numFmtId="0" fontId="3" fillId="0" borderId="25" xfId="0" applyFont="1" applyBorder="1" applyAlignment="1">
      <alignment horizontal="center" vertical="top"/>
    </xf>
    <xf numFmtId="0" fontId="32" fillId="0" borderId="35" xfId="0" applyFont="1" applyBorder="1" applyAlignment="1">
      <alignment horizontal="center" vertical="top"/>
    </xf>
    <xf numFmtId="0" fontId="43" fillId="0" borderId="35" xfId="0" applyFont="1" applyBorder="1" applyAlignment="1">
      <alignment horizontal="center" vertical="top"/>
    </xf>
    <xf numFmtId="0" fontId="12" fillId="4" borderId="1" xfId="0" applyFont="1" applyFill="1" applyBorder="1" applyAlignment="1">
      <alignment horizontal="center" vertical="top"/>
    </xf>
    <xf numFmtId="0" fontId="22" fillId="4" borderId="1" xfId="0" applyFont="1" applyFill="1" applyBorder="1" applyAlignment="1">
      <alignment horizontal="center" vertical="top" wrapText="1"/>
    </xf>
    <xf numFmtId="0" fontId="22" fillId="0" borderId="1" xfId="0" applyFont="1" applyFill="1" applyBorder="1" applyAlignment="1">
      <alignment horizontal="center" vertical="top" wrapText="1"/>
    </xf>
    <xf numFmtId="0" fontId="2" fillId="0" borderId="0" xfId="0" applyFont="1" applyAlignment="1">
      <alignment vertical="top"/>
    </xf>
    <xf numFmtId="0" fontId="12" fillId="0" borderId="1" xfId="0" applyFont="1" applyBorder="1" applyAlignment="1">
      <alignment vertical="top"/>
    </xf>
    <xf numFmtId="0" fontId="11" fillId="0" borderId="1" xfId="0" applyFont="1" applyBorder="1" applyAlignment="1">
      <alignment vertical="top"/>
    </xf>
    <xf numFmtId="0" fontId="11" fillId="4" borderId="1" xfId="0" applyFont="1" applyFill="1" applyBorder="1" applyAlignment="1">
      <alignment vertical="top" wrapText="1"/>
    </xf>
    <xf numFmtId="0" fontId="11" fillId="4" borderId="1" xfId="0" applyFont="1" applyFill="1" applyBorder="1" applyAlignment="1">
      <alignment vertical="top"/>
    </xf>
    <xf numFmtId="0" fontId="7" fillId="4" borderId="1" xfId="0" applyFont="1" applyFill="1" applyBorder="1" applyAlignment="1">
      <alignment horizontal="center" vertical="top"/>
    </xf>
    <xf numFmtId="0" fontId="7" fillId="0" borderId="1" xfId="0" applyFont="1" applyBorder="1" applyAlignment="1">
      <alignment horizontal="center" vertical="top"/>
    </xf>
    <xf numFmtId="0" fontId="12" fillId="0" borderId="1" xfId="0" applyFont="1" applyBorder="1" applyAlignment="1">
      <alignment horizontal="center" vertical="top"/>
    </xf>
    <xf numFmtId="0" fontId="11" fillId="0" borderId="1" xfId="0" applyFont="1" applyBorder="1" applyAlignment="1">
      <alignment vertical="top" wrapText="1"/>
    </xf>
    <xf numFmtId="0" fontId="12" fillId="0" borderId="0" xfId="0" applyFont="1" applyAlignment="1">
      <alignment vertical="top"/>
    </xf>
    <xf numFmtId="0" fontId="0" fillId="0" borderId="41" xfId="0" applyFont="1" applyBorder="1" applyAlignment="1">
      <alignment horizontal="center" vertical="top"/>
    </xf>
    <xf numFmtId="0" fontId="22" fillId="0" borderId="41" xfId="0" applyFont="1" applyBorder="1" applyAlignment="1">
      <alignment horizontal="center" vertical="top"/>
    </xf>
    <xf numFmtId="0" fontId="45" fillId="0" borderId="0" xfId="0" applyFont="1" applyAlignment="1">
      <alignment horizontal="center" vertical="top"/>
    </xf>
    <xf numFmtId="0" fontId="22" fillId="0" borderId="0" xfId="0" applyFont="1" applyAlignment="1">
      <alignment horizontal="center"/>
    </xf>
    <xf numFmtId="0" fontId="12" fillId="2" borderId="0" xfId="0" applyFont="1" applyFill="1" applyAlignment="1">
      <alignment horizontal="center"/>
    </xf>
    <xf numFmtId="0" fontId="0" fillId="0" borderId="0" xfId="0" applyFont="1" applyAlignment="1">
      <alignment horizontal="center"/>
    </xf>
    <xf numFmtId="0" fontId="23" fillId="0" borderId="41" xfId="0" applyFont="1" applyBorder="1" applyAlignment="1">
      <alignment horizontal="left" vertical="top"/>
    </xf>
    <xf numFmtId="0" fontId="1" fillId="2" borderId="0" xfId="0" applyFont="1" applyFill="1" applyAlignment="1">
      <alignment horizontal="left" vertical="top"/>
    </xf>
    <xf numFmtId="0" fontId="0" fillId="0" borderId="0" xfId="0" applyFont="1" applyAlignment="1">
      <alignment horizontal="left"/>
    </xf>
    <xf numFmtId="0" fontId="8" fillId="0" borderId="0" xfId="0" applyFont="1" applyAlignment="1">
      <alignment horizontal="left" vertical="top"/>
    </xf>
    <xf numFmtId="0" fontId="23" fillId="0" borderId="0" xfId="0" applyFont="1" applyAlignment="1">
      <alignment vertical="top"/>
    </xf>
    <xf numFmtId="0" fontId="52" fillId="0" borderId="0" xfId="0" applyFont="1" applyAlignment="1">
      <alignment wrapText="1"/>
    </xf>
    <xf numFmtId="0" fontId="22" fillId="0" borderId="0" xfId="0" applyFont="1" applyAlignment="1">
      <alignment vertical="top" wrapText="1"/>
    </xf>
    <xf numFmtId="2" fontId="12" fillId="5" borderId="1" xfId="0" applyNumberFormat="1" applyFont="1" applyFill="1" applyBorder="1" applyAlignment="1">
      <alignment horizontal="center" vertical="top"/>
    </xf>
    <xf numFmtId="0" fontId="49" fillId="0" borderId="0" xfId="0" applyFont="1" applyAlignment="1">
      <alignment vertical="top"/>
    </xf>
    <xf numFmtId="0" fontId="23" fillId="0" borderId="0" xfId="0" applyFont="1" applyAlignment="1">
      <alignment vertical="top"/>
    </xf>
    <xf numFmtId="0" fontId="43" fillId="0" borderId="0" xfId="0" applyFont="1" applyAlignment="1">
      <alignment vertical="top"/>
    </xf>
    <xf numFmtId="0" fontId="40" fillId="0" borderId="0" xfId="0" applyFont="1" applyAlignment="1">
      <alignment vertical="top"/>
    </xf>
    <xf numFmtId="0" fontId="28" fillId="0" borderId="0" xfId="0" applyFont="1" applyAlignment="1">
      <alignment vertical="top"/>
    </xf>
    <xf numFmtId="0" fontId="0" fillId="0" borderId="0" xfId="0" applyAlignment="1">
      <alignment vertical="top"/>
    </xf>
    <xf numFmtId="0" fontId="9" fillId="0" borderId="0" xfId="0" applyFont="1"/>
    <xf numFmtId="0" fontId="0" fillId="0" borderId="0" xfId="0" applyFont="1" applyAlignment="1"/>
    <xf numFmtId="0" fontId="3" fillId="0" borderId="36" xfId="0" applyFont="1" applyBorder="1" applyAlignment="1">
      <alignment wrapText="1"/>
    </xf>
    <xf numFmtId="0" fontId="14" fillId="0" borderId="37" xfId="0" applyFont="1" applyBorder="1"/>
    <xf numFmtId="0" fontId="14" fillId="0" borderId="38" xfId="0" applyFont="1" applyBorder="1"/>
    <xf numFmtId="0" fontId="9" fillId="0" borderId="0" xfId="0" applyFont="1" applyAlignment="1">
      <alignment horizontal="left"/>
    </xf>
    <xf numFmtId="0" fontId="0" fillId="0" borderId="0" xfId="0" applyFont="1" applyAlignment="1">
      <alignment horizontal="left"/>
    </xf>
    <xf numFmtId="0" fontId="7" fillId="0" borderId="0" xfId="0" applyFont="1" applyAlignment="1">
      <alignment wrapText="1"/>
    </xf>
    <xf numFmtId="0" fontId="40" fillId="0" borderId="0" xfId="0" applyFont="1"/>
    <xf numFmtId="0" fontId="0" fillId="0" borderId="0" xfId="0"/>
    <xf numFmtId="0" fontId="32" fillId="0" borderId="36" xfId="0" applyFont="1" applyBorder="1" applyAlignment="1">
      <alignment wrapText="1"/>
    </xf>
    <xf numFmtId="0" fontId="38" fillId="0" borderId="37" xfId="0" applyFont="1" applyBorder="1"/>
    <xf numFmtId="0" fontId="38" fillId="0" borderId="38" xfId="0" applyFont="1" applyBorder="1"/>
    <xf numFmtId="0" fontId="43" fillId="0" borderId="36" xfId="0" applyFont="1" applyBorder="1" applyAlignment="1">
      <alignment wrapText="1"/>
    </xf>
    <xf numFmtId="0" fontId="46" fillId="0" borderId="37" xfId="0" applyFont="1" applyBorder="1"/>
    <xf numFmtId="0" fontId="46" fillId="0" borderId="38" xfId="0" applyFont="1" applyBorder="1"/>
    <xf numFmtId="0" fontId="15" fillId="0" borderId="30" xfId="0" applyFont="1" applyBorder="1" applyAlignment="1">
      <alignment horizontal="center" vertical="top"/>
    </xf>
    <xf numFmtId="0" fontId="14" fillId="0" borderId="40" xfId="0" applyFont="1" applyBorder="1" applyAlignment="1">
      <alignment vertical="top"/>
    </xf>
    <xf numFmtId="0" fontId="14" fillId="0" borderId="2" xfId="0" applyFont="1" applyBorder="1" applyAlignment="1">
      <alignment vertical="top"/>
    </xf>
    <xf numFmtId="0" fontId="22" fillId="0" borderId="42" xfId="0" applyFont="1" applyBorder="1" applyAlignment="1">
      <alignment horizontal="center" vertical="top"/>
    </xf>
    <xf numFmtId="0" fontId="22" fillId="0" borderId="43" xfId="0" applyFont="1" applyBorder="1" applyAlignment="1">
      <alignment horizontal="center" vertical="top"/>
    </xf>
    <xf numFmtId="0" fontId="22" fillId="0" borderId="44" xfId="0" applyFont="1" applyBorder="1" applyAlignment="1">
      <alignment horizontal="center"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www.kaggle.com/olistbr/brazilian-ecommerce" TargetMode="External"/><Relationship Id="rId7" Type="http://schemas.openxmlformats.org/officeDocument/2006/relationships/printerSettings" Target="../printerSettings/printerSettings3.bin"/><Relationship Id="rId2" Type="http://schemas.openxmlformats.org/officeDocument/2006/relationships/hyperlink" Target="https://www.kaggle.com/olistbr/brazilian-ecommerce" TargetMode="External"/><Relationship Id="rId1" Type="http://schemas.openxmlformats.org/officeDocument/2006/relationships/hyperlink" Target="https://www.kaggle.com/olistbr/brazilian-ecommerce" TargetMode="External"/><Relationship Id="rId6" Type="http://schemas.openxmlformats.org/officeDocument/2006/relationships/hyperlink" Target="https://www.kaggle.com/olistbr/brazilian-ecommerce" TargetMode="External"/><Relationship Id="rId5" Type="http://schemas.openxmlformats.org/officeDocument/2006/relationships/hyperlink" Target="https://www.kaggle.com/olistbr/brazilian-ecommerce" TargetMode="External"/><Relationship Id="rId4" Type="http://schemas.openxmlformats.org/officeDocument/2006/relationships/hyperlink" Target="https://www.kaggle.com/olistbr/brazilian-ecommerce"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C1:C9"/>
  <sheetViews>
    <sheetView workbookViewId="0"/>
  </sheetViews>
  <sheetFormatPr defaultColWidth="12.7109375" defaultRowHeight="15.75" customHeight="1"/>
  <cols>
    <col min="3" max="3" width="115.42578125" customWidth="1"/>
  </cols>
  <sheetData>
    <row r="1" spans="3:3" ht="15.75" customHeight="1">
      <c r="C1" s="1" t="s">
        <v>0</v>
      </c>
    </row>
    <row r="2" spans="3:3" ht="15">
      <c r="C2" s="2"/>
    </row>
    <row r="3" spans="3:3" ht="30">
      <c r="C3" s="3" t="s">
        <v>1</v>
      </c>
    </row>
    <row r="4" spans="3:3" ht="30">
      <c r="C4" s="3" t="s">
        <v>2</v>
      </c>
    </row>
    <row r="5" spans="3:3" ht="15">
      <c r="C5" s="3" t="s">
        <v>3</v>
      </c>
    </row>
    <row r="6" spans="3:3" ht="15">
      <c r="C6" s="3" t="s">
        <v>4</v>
      </c>
    </row>
    <row r="9" spans="3:3" ht="15.75" customHeight="1">
      <c r="C9" s="1" t="s">
        <v>5</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995"/>
  <sheetViews>
    <sheetView topLeftCell="A7" workbookViewId="0"/>
  </sheetViews>
  <sheetFormatPr defaultColWidth="12.7109375" defaultRowHeight="15.75" customHeight="1"/>
  <cols>
    <col min="1" max="1" width="12.140625" customWidth="1"/>
    <col min="2" max="2" width="41.85546875" customWidth="1"/>
    <col min="3" max="3" width="70.85546875" customWidth="1"/>
  </cols>
  <sheetData>
    <row r="1" spans="1:26" ht="90">
      <c r="A1" s="4" t="s">
        <v>6</v>
      </c>
      <c r="B1" s="5" t="s">
        <v>7</v>
      </c>
      <c r="C1" s="6"/>
      <c r="D1" s="7"/>
      <c r="E1" s="7"/>
      <c r="F1" s="7"/>
      <c r="G1" s="7"/>
      <c r="H1" s="7"/>
      <c r="I1" s="7"/>
      <c r="J1" s="7"/>
      <c r="K1" s="7"/>
      <c r="L1" s="7"/>
      <c r="M1" s="7"/>
      <c r="N1" s="7"/>
      <c r="O1" s="7"/>
      <c r="P1" s="7"/>
      <c r="Q1" s="7"/>
      <c r="R1" s="7"/>
      <c r="S1" s="7"/>
      <c r="T1" s="7"/>
      <c r="U1" s="7"/>
      <c r="V1" s="7"/>
      <c r="W1" s="7"/>
      <c r="X1" s="7"/>
      <c r="Y1" s="7"/>
      <c r="Z1" s="7"/>
    </row>
    <row r="2" spans="1:26" ht="15">
      <c r="A2" s="8"/>
      <c r="B2" s="8"/>
      <c r="C2" s="8"/>
      <c r="D2" s="7"/>
      <c r="E2" s="7"/>
      <c r="F2" s="7"/>
      <c r="G2" s="7"/>
      <c r="H2" s="7"/>
      <c r="I2" s="7"/>
      <c r="J2" s="7"/>
      <c r="K2" s="7"/>
      <c r="L2" s="7"/>
      <c r="M2" s="7"/>
      <c r="N2" s="7"/>
      <c r="O2" s="7"/>
      <c r="P2" s="7"/>
      <c r="Q2" s="7"/>
      <c r="R2" s="7"/>
      <c r="S2" s="7"/>
      <c r="T2" s="7"/>
      <c r="U2" s="7"/>
      <c r="V2" s="7"/>
      <c r="W2" s="7"/>
      <c r="X2" s="7"/>
      <c r="Y2" s="7"/>
      <c r="Z2" s="7"/>
    </row>
    <row r="3" spans="1:26" ht="90">
      <c r="A3" s="9" t="s">
        <v>0</v>
      </c>
      <c r="B3" s="4" t="s">
        <v>8</v>
      </c>
      <c r="C3" s="10"/>
      <c r="D3" s="7"/>
      <c r="E3" s="7"/>
      <c r="F3" s="7"/>
      <c r="G3" s="7"/>
      <c r="H3" s="7"/>
      <c r="I3" s="7"/>
      <c r="J3" s="7"/>
      <c r="K3" s="7"/>
      <c r="L3" s="7"/>
      <c r="M3" s="7"/>
      <c r="N3" s="7"/>
      <c r="O3" s="7"/>
      <c r="P3" s="7"/>
      <c r="Q3" s="7"/>
      <c r="R3" s="7"/>
      <c r="S3" s="7"/>
      <c r="T3" s="7"/>
      <c r="U3" s="7"/>
      <c r="V3" s="7"/>
      <c r="W3" s="7"/>
      <c r="X3" s="7"/>
      <c r="Y3" s="7"/>
      <c r="Z3" s="7"/>
    </row>
    <row r="4" spans="1:26" ht="15">
      <c r="A4" s="8"/>
      <c r="B4" s="8"/>
      <c r="C4" s="8"/>
      <c r="D4" s="7"/>
      <c r="E4" s="7"/>
      <c r="F4" s="7"/>
      <c r="G4" s="7"/>
      <c r="H4" s="7"/>
      <c r="I4" s="7"/>
      <c r="J4" s="7"/>
      <c r="K4" s="7"/>
      <c r="L4" s="7"/>
      <c r="M4" s="7"/>
      <c r="N4" s="7"/>
      <c r="O4" s="7"/>
      <c r="P4" s="7"/>
      <c r="Q4" s="7"/>
      <c r="R4" s="7"/>
      <c r="S4" s="7"/>
      <c r="T4" s="7"/>
      <c r="U4" s="7"/>
      <c r="V4" s="7"/>
      <c r="W4" s="7"/>
      <c r="X4" s="7"/>
      <c r="Y4" s="7"/>
      <c r="Z4" s="7"/>
    </row>
    <row r="5" spans="1:26" ht="15">
      <c r="A5" s="6"/>
      <c r="B5" s="6"/>
      <c r="C5" s="6"/>
      <c r="D5" s="7"/>
      <c r="E5" s="7"/>
      <c r="F5" s="7"/>
      <c r="G5" s="7"/>
      <c r="H5" s="7"/>
      <c r="I5" s="7"/>
      <c r="J5" s="7"/>
      <c r="K5" s="7"/>
      <c r="L5" s="7"/>
      <c r="M5" s="7"/>
      <c r="N5" s="7"/>
      <c r="O5" s="7"/>
      <c r="P5" s="7"/>
      <c r="Q5" s="7"/>
      <c r="R5" s="7"/>
      <c r="S5" s="7"/>
      <c r="T5" s="7"/>
      <c r="U5" s="7"/>
      <c r="V5" s="7"/>
      <c r="W5" s="7"/>
      <c r="X5" s="7"/>
      <c r="Y5" s="7"/>
      <c r="Z5" s="7"/>
    </row>
    <row r="6" spans="1:26" ht="15">
      <c r="A6" s="11" t="s">
        <v>9</v>
      </c>
      <c r="B6" s="12" t="s">
        <v>10</v>
      </c>
      <c r="C6" s="12" t="s">
        <v>11</v>
      </c>
      <c r="D6" s="7"/>
      <c r="E6" s="7"/>
      <c r="F6" s="7"/>
      <c r="G6" s="7"/>
      <c r="H6" s="7"/>
      <c r="I6" s="7"/>
      <c r="J6" s="7"/>
      <c r="K6" s="7"/>
      <c r="L6" s="7"/>
      <c r="M6" s="7"/>
      <c r="N6" s="7"/>
      <c r="O6" s="7"/>
      <c r="P6" s="7"/>
      <c r="Q6" s="7"/>
      <c r="R6" s="7"/>
      <c r="S6" s="7"/>
      <c r="T6" s="7"/>
      <c r="U6" s="7"/>
      <c r="V6" s="7"/>
      <c r="W6" s="7"/>
      <c r="X6" s="7"/>
      <c r="Y6" s="7"/>
      <c r="Z6" s="7"/>
    </row>
    <row r="7" spans="1:26" ht="131.44999999999999" customHeight="1">
      <c r="A7" s="13">
        <v>1</v>
      </c>
      <c r="B7" s="14" t="s">
        <v>12</v>
      </c>
      <c r="C7" s="14" t="s">
        <v>13</v>
      </c>
      <c r="D7" s="7"/>
      <c r="E7" s="15"/>
      <c r="F7" s="7"/>
      <c r="G7" s="7"/>
      <c r="H7" s="7"/>
      <c r="I7" s="7"/>
      <c r="J7" s="7"/>
      <c r="K7" s="7"/>
      <c r="L7" s="7"/>
      <c r="M7" s="7"/>
      <c r="N7" s="7"/>
      <c r="O7" s="7"/>
      <c r="P7" s="7"/>
      <c r="Q7" s="7"/>
      <c r="R7" s="7"/>
      <c r="S7" s="7"/>
      <c r="T7" s="7"/>
      <c r="U7" s="7"/>
      <c r="V7" s="7"/>
      <c r="W7" s="7"/>
      <c r="X7" s="7"/>
      <c r="Y7" s="7"/>
      <c r="Z7" s="7"/>
    </row>
    <row r="8" spans="1:26" ht="120">
      <c r="A8" s="13">
        <v>2</v>
      </c>
      <c r="B8" s="14" t="s">
        <v>14</v>
      </c>
      <c r="C8" s="14" t="s">
        <v>15</v>
      </c>
      <c r="D8" s="7"/>
      <c r="E8" s="7"/>
      <c r="F8" s="7"/>
      <c r="G8" s="7"/>
      <c r="H8" s="7"/>
      <c r="I8" s="7"/>
      <c r="J8" s="7"/>
      <c r="K8" s="7"/>
      <c r="L8" s="7"/>
      <c r="M8" s="7"/>
      <c r="N8" s="7"/>
      <c r="O8" s="7"/>
      <c r="P8" s="7"/>
      <c r="Q8" s="7"/>
      <c r="R8" s="7"/>
      <c r="S8" s="7"/>
      <c r="T8" s="7"/>
      <c r="U8" s="7"/>
      <c r="V8" s="7"/>
      <c r="W8" s="7"/>
      <c r="X8" s="7"/>
      <c r="Y8" s="7"/>
      <c r="Z8" s="7"/>
    </row>
    <row r="9" spans="1:26" ht="88.15" customHeight="1">
      <c r="A9" s="13">
        <v>3</v>
      </c>
      <c r="B9" s="14" t="s">
        <v>16</v>
      </c>
      <c r="C9" s="14" t="s">
        <v>17</v>
      </c>
      <c r="D9" s="7"/>
      <c r="E9" s="7"/>
      <c r="F9" s="7"/>
      <c r="G9" s="7"/>
      <c r="H9" s="7"/>
      <c r="I9" s="7"/>
      <c r="J9" s="7"/>
      <c r="K9" s="7"/>
      <c r="L9" s="7"/>
      <c r="M9" s="7"/>
      <c r="N9" s="7"/>
      <c r="O9" s="7"/>
      <c r="P9" s="7"/>
      <c r="Q9" s="7"/>
      <c r="R9" s="7"/>
      <c r="S9" s="7"/>
      <c r="T9" s="7"/>
      <c r="U9" s="7"/>
      <c r="V9" s="7"/>
      <c r="W9" s="7"/>
      <c r="X9" s="7"/>
      <c r="Y9" s="7"/>
      <c r="Z9" s="7"/>
    </row>
    <row r="10" spans="1:26" ht="90">
      <c r="A10" s="13">
        <v>4</v>
      </c>
      <c r="B10" s="14" t="s">
        <v>18</v>
      </c>
      <c r="C10" s="14" t="s">
        <v>19</v>
      </c>
      <c r="D10" s="7"/>
      <c r="E10" s="7"/>
      <c r="F10" s="7"/>
      <c r="G10" s="7"/>
      <c r="H10" s="7"/>
      <c r="I10" s="7"/>
      <c r="J10" s="7"/>
      <c r="K10" s="7"/>
      <c r="L10" s="7"/>
      <c r="M10" s="7"/>
      <c r="N10" s="7"/>
      <c r="O10" s="7"/>
      <c r="P10" s="7"/>
      <c r="Q10" s="7"/>
      <c r="R10" s="7"/>
      <c r="S10" s="7"/>
      <c r="T10" s="7"/>
      <c r="U10" s="7"/>
      <c r="V10" s="7"/>
      <c r="W10" s="7"/>
      <c r="X10" s="7"/>
      <c r="Y10" s="7"/>
      <c r="Z10" s="7"/>
    </row>
    <row r="11" spans="1:26" ht="90">
      <c r="A11" s="13">
        <v>5</v>
      </c>
      <c r="B11" s="14" t="s">
        <v>20</v>
      </c>
      <c r="C11" s="14" t="s">
        <v>21</v>
      </c>
      <c r="D11" s="7"/>
      <c r="E11" s="7"/>
      <c r="F11" s="7"/>
      <c r="G11" s="7"/>
      <c r="H11" s="7"/>
      <c r="I11" s="7"/>
      <c r="J11" s="7"/>
      <c r="K11" s="7"/>
      <c r="L11" s="7"/>
      <c r="M11" s="7"/>
      <c r="N11" s="7"/>
      <c r="O11" s="7"/>
      <c r="P11" s="7"/>
      <c r="Q11" s="7"/>
      <c r="R11" s="7"/>
      <c r="S11" s="7"/>
      <c r="T11" s="7"/>
      <c r="U11" s="7"/>
      <c r="V11" s="7"/>
      <c r="W11" s="7"/>
      <c r="X11" s="7"/>
      <c r="Y11" s="7"/>
      <c r="Z11" s="7"/>
    </row>
    <row r="12" spans="1:26" ht="105">
      <c r="A12" s="13">
        <v>6</v>
      </c>
      <c r="B12" s="14" t="s">
        <v>22</v>
      </c>
      <c r="C12" s="14" t="s">
        <v>23</v>
      </c>
      <c r="D12" s="7"/>
      <c r="E12" s="7"/>
      <c r="F12" s="7"/>
      <c r="G12" s="7"/>
      <c r="H12" s="7"/>
      <c r="I12" s="7"/>
      <c r="J12" s="7"/>
      <c r="K12" s="7"/>
      <c r="L12" s="7"/>
      <c r="M12" s="7"/>
      <c r="N12" s="7"/>
      <c r="O12" s="7"/>
      <c r="P12" s="7"/>
      <c r="Q12" s="7"/>
      <c r="R12" s="7"/>
      <c r="S12" s="7"/>
      <c r="T12" s="7"/>
      <c r="U12" s="7"/>
      <c r="V12" s="7"/>
      <c r="W12" s="7"/>
      <c r="X12" s="7"/>
      <c r="Y12" s="7"/>
      <c r="Z12" s="7"/>
    </row>
    <row r="13" spans="1:26" ht="15">
      <c r="A13" s="8"/>
      <c r="B13" s="8"/>
      <c r="C13" s="8"/>
      <c r="D13" s="7"/>
      <c r="E13" s="7"/>
      <c r="F13" s="7"/>
      <c r="G13" s="7"/>
      <c r="H13" s="7"/>
      <c r="I13" s="7"/>
      <c r="J13" s="7"/>
      <c r="K13" s="7"/>
      <c r="L13" s="7"/>
      <c r="M13" s="7"/>
      <c r="N13" s="7"/>
      <c r="O13" s="7"/>
      <c r="P13" s="7"/>
      <c r="Q13" s="7"/>
      <c r="R13" s="7"/>
      <c r="S13" s="7"/>
      <c r="T13" s="7"/>
      <c r="U13" s="7"/>
      <c r="V13" s="7"/>
      <c r="W13" s="7"/>
      <c r="X13" s="7"/>
      <c r="Y13" s="7"/>
      <c r="Z13" s="7"/>
    </row>
    <row r="14" spans="1:26" ht="15">
      <c r="A14" s="8"/>
      <c r="B14" s="8"/>
      <c r="C14" s="8"/>
      <c r="D14" s="7"/>
      <c r="E14" s="7"/>
      <c r="F14" s="7"/>
      <c r="G14" s="7"/>
      <c r="H14" s="7"/>
      <c r="I14" s="7"/>
      <c r="J14" s="7"/>
      <c r="K14" s="7"/>
      <c r="L14" s="7"/>
      <c r="M14" s="7"/>
      <c r="N14" s="7"/>
      <c r="O14" s="7"/>
      <c r="P14" s="7"/>
      <c r="Q14" s="7"/>
      <c r="R14" s="7"/>
      <c r="S14" s="7"/>
      <c r="T14" s="7"/>
      <c r="U14" s="7"/>
      <c r="V14" s="7"/>
      <c r="W14" s="7"/>
      <c r="X14" s="7"/>
      <c r="Y14" s="7"/>
      <c r="Z14" s="7"/>
    </row>
    <row r="15" spans="1:26" ht="15">
      <c r="A15" s="8"/>
      <c r="B15" s="8"/>
      <c r="C15" s="8"/>
      <c r="D15" s="7"/>
      <c r="E15" s="7"/>
      <c r="F15" s="7"/>
      <c r="G15" s="7"/>
      <c r="H15" s="7"/>
      <c r="I15" s="7"/>
      <c r="J15" s="7"/>
      <c r="K15" s="7"/>
      <c r="L15" s="7"/>
      <c r="M15" s="7"/>
      <c r="N15" s="7"/>
      <c r="O15" s="7"/>
      <c r="P15" s="7"/>
      <c r="Q15" s="7"/>
      <c r="R15" s="7"/>
      <c r="S15" s="7"/>
      <c r="T15" s="7"/>
      <c r="U15" s="7"/>
      <c r="V15" s="7"/>
      <c r="W15" s="7"/>
      <c r="X15" s="7"/>
      <c r="Y15" s="7"/>
      <c r="Z15" s="7"/>
    </row>
    <row r="16" spans="1:26" ht="15">
      <c r="A16" s="8"/>
      <c r="B16" s="8"/>
      <c r="C16" s="8"/>
      <c r="D16" s="7"/>
      <c r="E16" s="7"/>
      <c r="F16" s="7"/>
      <c r="G16" s="7"/>
      <c r="H16" s="7"/>
      <c r="I16" s="7"/>
      <c r="J16" s="7"/>
      <c r="K16" s="7"/>
      <c r="L16" s="7"/>
      <c r="M16" s="7"/>
      <c r="N16" s="7"/>
      <c r="O16" s="7"/>
      <c r="P16" s="7"/>
      <c r="Q16" s="7"/>
      <c r="R16" s="7"/>
      <c r="S16" s="7"/>
      <c r="T16" s="7"/>
      <c r="U16" s="7"/>
      <c r="V16" s="7"/>
      <c r="W16" s="7"/>
      <c r="X16" s="7"/>
      <c r="Y16" s="7"/>
      <c r="Z16" s="7"/>
    </row>
    <row r="17" spans="1:26" ht="15">
      <c r="A17" s="8"/>
      <c r="B17" s="8"/>
      <c r="C17" s="8"/>
      <c r="D17" s="7"/>
      <c r="E17" s="7"/>
      <c r="F17" s="7"/>
      <c r="G17" s="7"/>
      <c r="H17" s="7"/>
      <c r="I17" s="7"/>
      <c r="J17" s="7"/>
      <c r="K17" s="7"/>
      <c r="L17" s="7"/>
      <c r="M17" s="7"/>
      <c r="N17" s="7"/>
      <c r="O17" s="7"/>
      <c r="P17" s="7"/>
      <c r="Q17" s="7"/>
      <c r="R17" s="7"/>
      <c r="S17" s="7"/>
      <c r="T17" s="7"/>
      <c r="U17" s="7"/>
      <c r="V17" s="7"/>
      <c r="W17" s="7"/>
      <c r="X17" s="7"/>
      <c r="Y17" s="7"/>
      <c r="Z17" s="7"/>
    </row>
    <row r="18" spans="1:26" ht="15">
      <c r="A18" s="8"/>
      <c r="B18" s="8"/>
      <c r="C18" s="8"/>
      <c r="D18" s="7"/>
      <c r="E18" s="7"/>
      <c r="F18" s="7"/>
      <c r="G18" s="7"/>
      <c r="H18" s="7"/>
      <c r="I18" s="7"/>
      <c r="J18" s="7"/>
      <c r="K18" s="7"/>
      <c r="L18" s="7"/>
      <c r="M18" s="7"/>
      <c r="N18" s="7"/>
      <c r="O18" s="7"/>
      <c r="P18" s="7"/>
      <c r="Q18" s="7"/>
      <c r="R18" s="7"/>
      <c r="S18" s="7"/>
      <c r="T18" s="7"/>
      <c r="U18" s="7"/>
      <c r="V18" s="7"/>
      <c r="W18" s="7"/>
      <c r="X18" s="7"/>
      <c r="Y18" s="7"/>
      <c r="Z18" s="7"/>
    </row>
    <row r="19" spans="1:26" ht="15">
      <c r="A19" s="8"/>
      <c r="B19" s="8"/>
      <c r="C19" s="8"/>
      <c r="D19" s="7"/>
      <c r="E19" s="7"/>
      <c r="F19" s="7"/>
      <c r="G19" s="7"/>
      <c r="H19" s="7"/>
      <c r="I19" s="7"/>
      <c r="J19" s="7"/>
      <c r="K19" s="7"/>
      <c r="L19" s="7"/>
      <c r="M19" s="7"/>
      <c r="N19" s="7"/>
      <c r="O19" s="7"/>
      <c r="P19" s="7"/>
      <c r="Q19" s="7"/>
      <c r="R19" s="7"/>
      <c r="S19" s="7"/>
      <c r="T19" s="7"/>
      <c r="U19" s="7"/>
      <c r="V19" s="7"/>
      <c r="W19" s="7"/>
      <c r="X19" s="7"/>
      <c r="Y19" s="7"/>
      <c r="Z19" s="7"/>
    </row>
    <row r="20" spans="1:26" ht="15">
      <c r="A20" s="8"/>
      <c r="B20" s="8"/>
      <c r="C20" s="8"/>
      <c r="D20" s="7"/>
      <c r="E20" s="7"/>
      <c r="F20" s="7"/>
      <c r="G20" s="7"/>
      <c r="H20" s="7"/>
      <c r="I20" s="7"/>
      <c r="J20" s="7"/>
      <c r="K20" s="7"/>
      <c r="L20" s="7"/>
      <c r="M20" s="7"/>
      <c r="N20" s="7"/>
      <c r="O20" s="7"/>
      <c r="P20" s="7"/>
      <c r="Q20" s="7"/>
      <c r="R20" s="7"/>
      <c r="S20" s="7"/>
      <c r="T20" s="7"/>
      <c r="U20" s="7"/>
      <c r="V20" s="7"/>
      <c r="W20" s="7"/>
      <c r="X20" s="7"/>
      <c r="Y20" s="7"/>
      <c r="Z20" s="7"/>
    </row>
    <row r="21" spans="1:26" ht="15">
      <c r="A21" s="8"/>
      <c r="B21" s="8"/>
      <c r="C21" s="8"/>
      <c r="D21" s="7"/>
      <c r="E21" s="7"/>
      <c r="F21" s="7"/>
      <c r="G21" s="7"/>
      <c r="H21" s="7"/>
      <c r="I21" s="7"/>
      <c r="J21" s="7"/>
      <c r="K21" s="7"/>
      <c r="L21" s="7"/>
      <c r="M21" s="7"/>
      <c r="N21" s="7"/>
      <c r="O21" s="7"/>
      <c r="P21" s="7"/>
      <c r="Q21" s="7"/>
      <c r="R21" s="7"/>
      <c r="S21" s="7"/>
      <c r="T21" s="7"/>
      <c r="U21" s="7"/>
      <c r="V21" s="7"/>
      <c r="W21" s="7"/>
      <c r="X21" s="7"/>
      <c r="Y21" s="7"/>
      <c r="Z21" s="7"/>
    </row>
    <row r="22" spans="1:26" ht="15">
      <c r="A22" s="8"/>
      <c r="B22" s="8"/>
      <c r="C22" s="8"/>
      <c r="D22" s="7"/>
      <c r="E22" s="7"/>
      <c r="F22" s="7"/>
      <c r="G22" s="7"/>
      <c r="H22" s="7"/>
      <c r="I22" s="7"/>
      <c r="J22" s="7"/>
      <c r="K22" s="7"/>
      <c r="L22" s="7"/>
      <c r="M22" s="7"/>
      <c r="N22" s="7"/>
      <c r="O22" s="7"/>
      <c r="P22" s="7"/>
      <c r="Q22" s="7"/>
      <c r="R22" s="7"/>
      <c r="S22" s="7"/>
      <c r="T22" s="7"/>
      <c r="U22" s="7"/>
      <c r="V22" s="7"/>
      <c r="W22" s="7"/>
      <c r="X22" s="7"/>
      <c r="Y22" s="7"/>
      <c r="Z22" s="7"/>
    </row>
    <row r="23" spans="1:26" ht="15">
      <c r="A23" s="8"/>
      <c r="B23" s="8"/>
      <c r="C23" s="8"/>
      <c r="D23" s="7"/>
      <c r="E23" s="7"/>
      <c r="F23" s="7"/>
      <c r="G23" s="7"/>
      <c r="H23" s="7"/>
      <c r="I23" s="7"/>
      <c r="J23" s="7"/>
      <c r="K23" s="7"/>
      <c r="L23" s="7"/>
      <c r="M23" s="7"/>
      <c r="N23" s="7"/>
      <c r="O23" s="7"/>
      <c r="P23" s="7"/>
      <c r="Q23" s="7"/>
      <c r="R23" s="7"/>
      <c r="S23" s="7"/>
      <c r="T23" s="7"/>
      <c r="U23" s="7"/>
      <c r="V23" s="7"/>
      <c r="W23" s="7"/>
      <c r="X23" s="7"/>
      <c r="Y23" s="7"/>
      <c r="Z23" s="7"/>
    </row>
    <row r="24" spans="1:26" ht="15">
      <c r="A24" s="8"/>
      <c r="B24" s="8"/>
      <c r="C24" s="8"/>
      <c r="D24" s="7"/>
      <c r="E24" s="7"/>
      <c r="F24" s="7"/>
      <c r="G24" s="7"/>
      <c r="H24" s="7"/>
      <c r="I24" s="7"/>
      <c r="J24" s="7"/>
      <c r="K24" s="7"/>
      <c r="L24" s="7"/>
      <c r="M24" s="7"/>
      <c r="N24" s="7"/>
      <c r="O24" s="7"/>
      <c r="P24" s="7"/>
      <c r="Q24" s="7"/>
      <c r="R24" s="7"/>
      <c r="S24" s="7"/>
      <c r="T24" s="7"/>
      <c r="U24" s="7"/>
      <c r="V24" s="7"/>
      <c r="W24" s="7"/>
      <c r="X24" s="7"/>
      <c r="Y24" s="7"/>
      <c r="Z24" s="7"/>
    </row>
    <row r="25" spans="1:26" ht="15">
      <c r="A25" s="8"/>
      <c r="B25" s="8"/>
      <c r="C25" s="8"/>
      <c r="D25" s="7"/>
      <c r="E25" s="7"/>
      <c r="F25" s="7"/>
      <c r="G25" s="7"/>
      <c r="H25" s="7"/>
      <c r="I25" s="7"/>
      <c r="J25" s="7"/>
      <c r="K25" s="7"/>
      <c r="L25" s="7"/>
      <c r="M25" s="7"/>
      <c r="N25" s="7"/>
      <c r="O25" s="7"/>
      <c r="P25" s="7"/>
      <c r="Q25" s="7"/>
      <c r="R25" s="7"/>
      <c r="S25" s="7"/>
      <c r="T25" s="7"/>
      <c r="U25" s="7"/>
      <c r="V25" s="7"/>
      <c r="W25" s="7"/>
      <c r="X25" s="7"/>
      <c r="Y25" s="7"/>
      <c r="Z25" s="7"/>
    </row>
    <row r="26" spans="1:26" ht="15">
      <c r="A26" s="8"/>
      <c r="B26" s="8"/>
      <c r="C26" s="8"/>
      <c r="D26" s="7"/>
      <c r="E26" s="7"/>
      <c r="F26" s="7"/>
      <c r="G26" s="7"/>
      <c r="H26" s="7"/>
      <c r="I26" s="7"/>
      <c r="J26" s="7"/>
      <c r="K26" s="7"/>
      <c r="L26" s="7"/>
      <c r="M26" s="7"/>
      <c r="N26" s="7"/>
      <c r="O26" s="7"/>
      <c r="P26" s="7"/>
      <c r="Q26" s="7"/>
      <c r="R26" s="7"/>
      <c r="S26" s="7"/>
      <c r="T26" s="7"/>
      <c r="U26" s="7"/>
      <c r="V26" s="7"/>
      <c r="W26" s="7"/>
      <c r="X26" s="7"/>
      <c r="Y26" s="7"/>
      <c r="Z26" s="7"/>
    </row>
    <row r="27" spans="1:26" ht="15">
      <c r="A27" s="8"/>
      <c r="B27" s="8"/>
      <c r="C27" s="8"/>
      <c r="D27" s="7"/>
      <c r="E27" s="7"/>
      <c r="F27" s="7"/>
      <c r="G27" s="7"/>
      <c r="H27" s="7"/>
      <c r="I27" s="7"/>
      <c r="J27" s="7"/>
      <c r="K27" s="7"/>
      <c r="L27" s="7"/>
      <c r="M27" s="7"/>
      <c r="N27" s="7"/>
      <c r="O27" s="7"/>
      <c r="P27" s="7"/>
      <c r="Q27" s="7"/>
      <c r="R27" s="7"/>
      <c r="S27" s="7"/>
      <c r="T27" s="7"/>
      <c r="U27" s="7"/>
      <c r="V27" s="7"/>
      <c r="W27" s="7"/>
      <c r="X27" s="7"/>
      <c r="Y27" s="7"/>
      <c r="Z27" s="7"/>
    </row>
    <row r="28" spans="1:26" ht="15">
      <c r="A28" s="7"/>
      <c r="B28" s="7"/>
      <c r="C28" s="7"/>
      <c r="D28" s="7"/>
      <c r="E28" s="7"/>
      <c r="F28" s="7"/>
      <c r="G28" s="7"/>
      <c r="H28" s="7"/>
      <c r="I28" s="7"/>
      <c r="J28" s="7"/>
      <c r="K28" s="7"/>
      <c r="L28" s="7"/>
      <c r="M28" s="7"/>
      <c r="N28" s="7"/>
      <c r="O28" s="7"/>
      <c r="P28" s="7"/>
      <c r="Q28" s="7"/>
      <c r="R28" s="7"/>
      <c r="S28" s="7"/>
      <c r="T28" s="7"/>
      <c r="U28" s="7"/>
      <c r="V28" s="7"/>
      <c r="W28" s="7"/>
      <c r="X28" s="7"/>
      <c r="Y28" s="7"/>
      <c r="Z28" s="7"/>
    </row>
    <row r="29" spans="1:26" ht="15">
      <c r="A29" s="7"/>
      <c r="B29" s="7"/>
      <c r="C29" s="7"/>
      <c r="D29" s="7"/>
      <c r="E29" s="7"/>
      <c r="F29" s="7"/>
      <c r="G29" s="7"/>
      <c r="H29" s="7"/>
      <c r="I29" s="7"/>
      <c r="J29" s="7"/>
      <c r="K29" s="7"/>
      <c r="L29" s="7"/>
      <c r="M29" s="7"/>
      <c r="N29" s="7"/>
      <c r="O29" s="7"/>
      <c r="P29" s="7"/>
      <c r="Q29" s="7"/>
      <c r="R29" s="7"/>
      <c r="S29" s="7"/>
      <c r="T29" s="7"/>
      <c r="U29" s="7"/>
      <c r="V29" s="7"/>
      <c r="W29" s="7"/>
      <c r="X29" s="7"/>
      <c r="Y29" s="7"/>
      <c r="Z29" s="7"/>
    </row>
    <row r="30" spans="1:26" ht="15">
      <c r="A30" s="7"/>
      <c r="B30" s="7"/>
      <c r="C30" s="7"/>
      <c r="D30" s="7"/>
      <c r="E30" s="7"/>
      <c r="F30" s="7"/>
      <c r="G30" s="7"/>
      <c r="H30" s="7"/>
      <c r="I30" s="7"/>
      <c r="J30" s="7"/>
      <c r="K30" s="7"/>
      <c r="L30" s="7"/>
      <c r="M30" s="7"/>
      <c r="N30" s="7"/>
      <c r="O30" s="7"/>
      <c r="P30" s="7"/>
      <c r="Q30" s="7"/>
      <c r="R30" s="7"/>
      <c r="S30" s="7"/>
      <c r="T30" s="7"/>
      <c r="U30" s="7"/>
      <c r="V30" s="7"/>
      <c r="W30" s="7"/>
      <c r="X30" s="7"/>
      <c r="Y30" s="7"/>
      <c r="Z30" s="7"/>
    </row>
    <row r="31" spans="1:26" ht="15">
      <c r="A31" s="7"/>
      <c r="B31" s="7"/>
      <c r="C31" s="7"/>
      <c r="D31" s="7"/>
      <c r="E31" s="7"/>
      <c r="F31" s="7"/>
      <c r="G31" s="7"/>
      <c r="H31" s="7"/>
      <c r="I31" s="7"/>
      <c r="J31" s="7"/>
      <c r="K31" s="7"/>
      <c r="L31" s="7"/>
      <c r="M31" s="7"/>
      <c r="N31" s="7"/>
      <c r="O31" s="7"/>
      <c r="P31" s="7"/>
      <c r="Q31" s="7"/>
      <c r="R31" s="7"/>
      <c r="S31" s="7"/>
      <c r="T31" s="7"/>
      <c r="U31" s="7"/>
      <c r="V31" s="7"/>
      <c r="W31" s="7"/>
      <c r="X31" s="7"/>
      <c r="Y31" s="7"/>
      <c r="Z31" s="7"/>
    </row>
    <row r="32" spans="1:26" ht="15">
      <c r="A32" s="7"/>
      <c r="B32" s="7"/>
      <c r="C32" s="7"/>
      <c r="D32" s="7"/>
      <c r="E32" s="7"/>
      <c r="F32" s="7"/>
      <c r="G32" s="7"/>
      <c r="H32" s="7"/>
      <c r="I32" s="7"/>
      <c r="J32" s="7"/>
      <c r="K32" s="7"/>
      <c r="L32" s="7"/>
      <c r="M32" s="7"/>
      <c r="N32" s="7"/>
      <c r="O32" s="7"/>
      <c r="P32" s="7"/>
      <c r="Q32" s="7"/>
      <c r="R32" s="7"/>
      <c r="S32" s="7"/>
      <c r="T32" s="7"/>
      <c r="U32" s="7"/>
      <c r="V32" s="7"/>
      <c r="W32" s="7"/>
      <c r="X32" s="7"/>
      <c r="Y32" s="7"/>
      <c r="Z32" s="7"/>
    </row>
    <row r="33" spans="1:26" ht="15">
      <c r="A33" s="7"/>
      <c r="B33" s="7"/>
      <c r="C33" s="7"/>
      <c r="D33" s="7"/>
      <c r="E33" s="7"/>
      <c r="F33" s="7"/>
      <c r="G33" s="7"/>
      <c r="H33" s="7"/>
      <c r="I33" s="7"/>
      <c r="J33" s="7"/>
      <c r="K33" s="7"/>
      <c r="L33" s="7"/>
      <c r="M33" s="7"/>
      <c r="N33" s="7"/>
      <c r="O33" s="7"/>
      <c r="P33" s="7"/>
      <c r="Q33" s="7"/>
      <c r="R33" s="7"/>
      <c r="S33" s="7"/>
      <c r="T33" s="7"/>
      <c r="U33" s="7"/>
      <c r="V33" s="7"/>
      <c r="W33" s="7"/>
      <c r="X33" s="7"/>
      <c r="Y33" s="7"/>
      <c r="Z33" s="7"/>
    </row>
    <row r="34" spans="1:26" ht="15">
      <c r="A34" s="7"/>
      <c r="B34" s="7"/>
      <c r="C34" s="7"/>
      <c r="D34" s="7"/>
      <c r="E34" s="7"/>
      <c r="F34" s="7"/>
      <c r="G34" s="7"/>
      <c r="H34" s="7"/>
      <c r="I34" s="7"/>
      <c r="J34" s="7"/>
      <c r="K34" s="7"/>
      <c r="L34" s="7"/>
      <c r="M34" s="7"/>
      <c r="N34" s="7"/>
      <c r="O34" s="7"/>
      <c r="P34" s="7"/>
      <c r="Q34" s="7"/>
      <c r="R34" s="7"/>
      <c r="S34" s="7"/>
      <c r="T34" s="7"/>
      <c r="U34" s="7"/>
      <c r="V34" s="7"/>
      <c r="W34" s="7"/>
      <c r="X34" s="7"/>
      <c r="Y34" s="7"/>
      <c r="Z34" s="7"/>
    </row>
    <row r="35" spans="1:26" ht="15">
      <c r="A35" s="7"/>
      <c r="B35" s="7"/>
      <c r="C35" s="7"/>
      <c r="D35" s="7"/>
      <c r="E35" s="7"/>
      <c r="F35" s="7"/>
      <c r="G35" s="7"/>
      <c r="H35" s="7"/>
      <c r="I35" s="7"/>
      <c r="J35" s="7"/>
      <c r="K35" s="7"/>
      <c r="L35" s="7"/>
      <c r="M35" s="7"/>
      <c r="N35" s="7"/>
      <c r="O35" s="7"/>
      <c r="P35" s="7"/>
      <c r="Q35" s="7"/>
      <c r="R35" s="7"/>
      <c r="S35" s="7"/>
      <c r="T35" s="7"/>
      <c r="U35" s="7"/>
      <c r="V35" s="7"/>
      <c r="W35" s="7"/>
      <c r="X35" s="7"/>
      <c r="Y35" s="7"/>
      <c r="Z35" s="7"/>
    </row>
    <row r="36" spans="1:26" ht="15">
      <c r="A36" s="7"/>
      <c r="B36" s="7"/>
      <c r="C36" s="7"/>
      <c r="D36" s="7"/>
      <c r="E36" s="7"/>
      <c r="F36" s="7"/>
      <c r="G36" s="7"/>
      <c r="H36" s="7"/>
      <c r="I36" s="7"/>
      <c r="J36" s="7"/>
      <c r="K36" s="7"/>
      <c r="L36" s="7"/>
      <c r="M36" s="7"/>
      <c r="N36" s="7"/>
      <c r="O36" s="7"/>
      <c r="P36" s="7"/>
      <c r="Q36" s="7"/>
      <c r="R36" s="7"/>
      <c r="S36" s="7"/>
      <c r="T36" s="7"/>
      <c r="U36" s="7"/>
      <c r="V36" s="7"/>
      <c r="W36" s="7"/>
      <c r="X36" s="7"/>
      <c r="Y36" s="7"/>
      <c r="Z36" s="7"/>
    </row>
    <row r="37" spans="1:26" ht="15">
      <c r="A37" s="7"/>
      <c r="B37" s="7"/>
      <c r="C37" s="7"/>
      <c r="D37" s="7"/>
      <c r="E37" s="7"/>
      <c r="F37" s="7"/>
      <c r="G37" s="7"/>
      <c r="H37" s="7"/>
      <c r="I37" s="7"/>
      <c r="J37" s="7"/>
      <c r="K37" s="7"/>
      <c r="L37" s="7"/>
      <c r="M37" s="7"/>
      <c r="N37" s="7"/>
      <c r="O37" s="7"/>
      <c r="P37" s="7"/>
      <c r="Q37" s="7"/>
      <c r="R37" s="7"/>
      <c r="S37" s="7"/>
      <c r="T37" s="7"/>
      <c r="U37" s="7"/>
      <c r="V37" s="7"/>
      <c r="W37" s="7"/>
      <c r="X37" s="7"/>
      <c r="Y37" s="7"/>
      <c r="Z37" s="7"/>
    </row>
    <row r="38" spans="1:26" ht="15">
      <c r="A38" s="7"/>
      <c r="B38" s="7"/>
      <c r="C38" s="7"/>
      <c r="D38" s="7"/>
      <c r="E38" s="7"/>
      <c r="F38" s="7"/>
      <c r="G38" s="7"/>
      <c r="H38" s="7"/>
      <c r="I38" s="7"/>
      <c r="J38" s="7"/>
      <c r="K38" s="7"/>
      <c r="L38" s="7"/>
      <c r="M38" s="7"/>
      <c r="N38" s="7"/>
      <c r="O38" s="7"/>
      <c r="P38" s="7"/>
      <c r="Q38" s="7"/>
      <c r="R38" s="7"/>
      <c r="S38" s="7"/>
      <c r="T38" s="7"/>
      <c r="U38" s="7"/>
      <c r="V38" s="7"/>
      <c r="W38" s="7"/>
      <c r="X38" s="7"/>
      <c r="Y38" s="7"/>
      <c r="Z38" s="7"/>
    </row>
    <row r="39" spans="1:26" ht="15">
      <c r="A39" s="7"/>
      <c r="B39" s="7"/>
      <c r="C39" s="7"/>
      <c r="D39" s="7"/>
      <c r="E39" s="7"/>
      <c r="F39" s="7"/>
      <c r="G39" s="7"/>
      <c r="H39" s="7"/>
      <c r="I39" s="7"/>
      <c r="J39" s="7"/>
      <c r="K39" s="7"/>
      <c r="L39" s="7"/>
      <c r="M39" s="7"/>
      <c r="N39" s="7"/>
      <c r="O39" s="7"/>
      <c r="P39" s="7"/>
      <c r="Q39" s="7"/>
      <c r="R39" s="7"/>
      <c r="S39" s="7"/>
      <c r="T39" s="7"/>
      <c r="U39" s="7"/>
      <c r="V39" s="7"/>
      <c r="W39" s="7"/>
      <c r="X39" s="7"/>
      <c r="Y39" s="7"/>
      <c r="Z39" s="7"/>
    </row>
    <row r="40" spans="1:26" ht="15">
      <c r="A40" s="7"/>
      <c r="B40" s="7"/>
      <c r="C40" s="7"/>
      <c r="D40" s="7"/>
      <c r="E40" s="7"/>
      <c r="F40" s="7"/>
      <c r="G40" s="7"/>
      <c r="H40" s="7"/>
      <c r="I40" s="7"/>
      <c r="J40" s="7"/>
      <c r="K40" s="7"/>
      <c r="L40" s="7"/>
      <c r="M40" s="7"/>
      <c r="N40" s="7"/>
      <c r="O40" s="7"/>
      <c r="P40" s="7"/>
      <c r="Q40" s="7"/>
      <c r="R40" s="7"/>
      <c r="S40" s="7"/>
      <c r="T40" s="7"/>
      <c r="U40" s="7"/>
      <c r="V40" s="7"/>
      <c r="W40" s="7"/>
      <c r="X40" s="7"/>
      <c r="Y40" s="7"/>
      <c r="Z40" s="7"/>
    </row>
    <row r="41" spans="1:26" ht="15">
      <c r="A41" s="7"/>
      <c r="B41" s="7"/>
      <c r="C41" s="7"/>
      <c r="D41" s="7"/>
      <c r="E41" s="7"/>
      <c r="F41" s="7"/>
      <c r="G41" s="7"/>
      <c r="H41" s="7"/>
      <c r="I41" s="7"/>
      <c r="J41" s="7"/>
      <c r="K41" s="7"/>
      <c r="L41" s="7"/>
      <c r="M41" s="7"/>
      <c r="N41" s="7"/>
      <c r="O41" s="7"/>
      <c r="P41" s="7"/>
      <c r="Q41" s="7"/>
      <c r="R41" s="7"/>
      <c r="S41" s="7"/>
      <c r="T41" s="7"/>
      <c r="U41" s="7"/>
      <c r="V41" s="7"/>
      <c r="W41" s="7"/>
      <c r="X41" s="7"/>
      <c r="Y41" s="7"/>
      <c r="Z41" s="7"/>
    </row>
    <row r="42" spans="1:26" ht="15">
      <c r="A42" s="7"/>
      <c r="B42" s="7"/>
      <c r="C42" s="7"/>
      <c r="D42" s="7"/>
      <c r="E42" s="7"/>
      <c r="F42" s="7"/>
      <c r="G42" s="7"/>
      <c r="H42" s="7"/>
      <c r="I42" s="7"/>
      <c r="J42" s="7"/>
      <c r="K42" s="7"/>
      <c r="L42" s="7"/>
      <c r="M42" s="7"/>
      <c r="N42" s="7"/>
      <c r="O42" s="7"/>
      <c r="P42" s="7"/>
      <c r="Q42" s="7"/>
      <c r="R42" s="7"/>
      <c r="S42" s="7"/>
      <c r="T42" s="7"/>
      <c r="U42" s="7"/>
      <c r="V42" s="7"/>
      <c r="W42" s="7"/>
      <c r="X42" s="7"/>
      <c r="Y42" s="7"/>
      <c r="Z42" s="7"/>
    </row>
    <row r="43" spans="1:26" ht="15">
      <c r="A43" s="7"/>
      <c r="B43" s="7"/>
      <c r="C43" s="7"/>
      <c r="D43" s="7"/>
      <c r="E43" s="7"/>
      <c r="F43" s="7"/>
      <c r="G43" s="7"/>
      <c r="H43" s="7"/>
      <c r="I43" s="7"/>
      <c r="J43" s="7"/>
      <c r="K43" s="7"/>
      <c r="L43" s="7"/>
      <c r="M43" s="7"/>
      <c r="N43" s="7"/>
      <c r="O43" s="7"/>
      <c r="P43" s="7"/>
      <c r="Q43" s="7"/>
      <c r="R43" s="7"/>
      <c r="S43" s="7"/>
      <c r="T43" s="7"/>
      <c r="U43" s="7"/>
      <c r="V43" s="7"/>
      <c r="W43" s="7"/>
      <c r="X43" s="7"/>
      <c r="Y43" s="7"/>
      <c r="Z43" s="7"/>
    </row>
    <row r="44" spans="1:26" ht="15">
      <c r="A44" s="7"/>
      <c r="B44" s="7"/>
      <c r="C44" s="7"/>
      <c r="D44" s="7"/>
      <c r="E44" s="7"/>
      <c r="F44" s="7"/>
      <c r="G44" s="7"/>
      <c r="H44" s="7"/>
      <c r="I44" s="7"/>
      <c r="J44" s="7"/>
      <c r="K44" s="7"/>
      <c r="L44" s="7"/>
      <c r="M44" s="7"/>
      <c r="N44" s="7"/>
      <c r="O44" s="7"/>
      <c r="P44" s="7"/>
      <c r="Q44" s="7"/>
      <c r="R44" s="7"/>
      <c r="S44" s="7"/>
      <c r="T44" s="7"/>
      <c r="U44" s="7"/>
      <c r="V44" s="7"/>
      <c r="W44" s="7"/>
      <c r="X44" s="7"/>
      <c r="Y44" s="7"/>
      <c r="Z44" s="7"/>
    </row>
    <row r="45" spans="1:26" ht="15">
      <c r="A45" s="7"/>
      <c r="B45" s="7"/>
      <c r="C45" s="7"/>
      <c r="D45" s="7"/>
      <c r="E45" s="7"/>
      <c r="F45" s="7"/>
      <c r="G45" s="7"/>
      <c r="H45" s="7"/>
      <c r="I45" s="7"/>
      <c r="J45" s="7"/>
      <c r="K45" s="7"/>
      <c r="L45" s="7"/>
      <c r="M45" s="7"/>
      <c r="N45" s="7"/>
      <c r="O45" s="7"/>
      <c r="P45" s="7"/>
      <c r="Q45" s="7"/>
      <c r="R45" s="7"/>
      <c r="S45" s="7"/>
      <c r="T45" s="7"/>
      <c r="U45" s="7"/>
      <c r="V45" s="7"/>
      <c r="W45" s="7"/>
      <c r="X45" s="7"/>
      <c r="Y45" s="7"/>
      <c r="Z45" s="7"/>
    </row>
    <row r="46" spans="1:26" ht="15">
      <c r="A46" s="7"/>
      <c r="B46" s="7"/>
      <c r="C46" s="7"/>
      <c r="D46" s="7"/>
      <c r="E46" s="7"/>
      <c r="F46" s="7"/>
      <c r="G46" s="7"/>
      <c r="H46" s="7"/>
      <c r="I46" s="7"/>
      <c r="J46" s="7"/>
      <c r="K46" s="7"/>
      <c r="L46" s="7"/>
      <c r="M46" s="7"/>
      <c r="N46" s="7"/>
      <c r="O46" s="7"/>
      <c r="P46" s="7"/>
      <c r="Q46" s="7"/>
      <c r="R46" s="7"/>
      <c r="S46" s="7"/>
      <c r="T46" s="7"/>
      <c r="U46" s="7"/>
      <c r="V46" s="7"/>
      <c r="W46" s="7"/>
      <c r="X46" s="7"/>
      <c r="Y46" s="7"/>
      <c r="Z46" s="7"/>
    </row>
    <row r="47" spans="1:26" ht="15">
      <c r="A47" s="7"/>
      <c r="B47" s="7"/>
      <c r="C47" s="7"/>
      <c r="D47" s="7"/>
      <c r="E47" s="7"/>
      <c r="F47" s="7"/>
      <c r="G47" s="7"/>
      <c r="H47" s="7"/>
      <c r="I47" s="7"/>
      <c r="J47" s="7"/>
      <c r="K47" s="7"/>
      <c r="L47" s="7"/>
      <c r="M47" s="7"/>
      <c r="N47" s="7"/>
      <c r="O47" s="7"/>
      <c r="P47" s="7"/>
      <c r="Q47" s="7"/>
      <c r="R47" s="7"/>
      <c r="S47" s="7"/>
      <c r="T47" s="7"/>
      <c r="U47" s="7"/>
      <c r="V47" s="7"/>
      <c r="W47" s="7"/>
      <c r="X47" s="7"/>
      <c r="Y47" s="7"/>
      <c r="Z47" s="7"/>
    </row>
    <row r="48" spans="1:26" ht="15">
      <c r="A48" s="7"/>
      <c r="B48" s="7"/>
      <c r="C48" s="7"/>
      <c r="D48" s="7"/>
      <c r="E48" s="7"/>
      <c r="F48" s="7"/>
      <c r="G48" s="7"/>
      <c r="H48" s="7"/>
      <c r="I48" s="7"/>
      <c r="J48" s="7"/>
      <c r="K48" s="7"/>
      <c r="L48" s="7"/>
      <c r="M48" s="7"/>
      <c r="N48" s="7"/>
      <c r="O48" s="7"/>
      <c r="P48" s="7"/>
      <c r="Q48" s="7"/>
      <c r="R48" s="7"/>
      <c r="S48" s="7"/>
      <c r="T48" s="7"/>
      <c r="U48" s="7"/>
      <c r="V48" s="7"/>
      <c r="W48" s="7"/>
      <c r="X48" s="7"/>
      <c r="Y48" s="7"/>
      <c r="Z48" s="7"/>
    </row>
    <row r="49" spans="1:26" ht="15">
      <c r="A49" s="7"/>
      <c r="B49" s="7"/>
      <c r="C49" s="7"/>
      <c r="D49" s="7"/>
      <c r="E49" s="7"/>
      <c r="F49" s="7"/>
      <c r="G49" s="7"/>
      <c r="H49" s="7"/>
      <c r="I49" s="7"/>
      <c r="J49" s="7"/>
      <c r="K49" s="7"/>
      <c r="L49" s="7"/>
      <c r="M49" s="7"/>
      <c r="N49" s="7"/>
      <c r="O49" s="7"/>
      <c r="P49" s="7"/>
      <c r="Q49" s="7"/>
      <c r="R49" s="7"/>
      <c r="S49" s="7"/>
      <c r="T49" s="7"/>
      <c r="U49" s="7"/>
      <c r="V49" s="7"/>
      <c r="W49" s="7"/>
      <c r="X49" s="7"/>
      <c r="Y49" s="7"/>
      <c r="Z49" s="7"/>
    </row>
    <row r="50" spans="1:26" ht="15">
      <c r="A50" s="7"/>
      <c r="B50" s="7"/>
      <c r="C50" s="7"/>
      <c r="D50" s="7"/>
      <c r="E50" s="7"/>
      <c r="F50" s="7"/>
      <c r="G50" s="7"/>
      <c r="H50" s="7"/>
      <c r="I50" s="7"/>
      <c r="J50" s="7"/>
      <c r="K50" s="7"/>
      <c r="L50" s="7"/>
      <c r="M50" s="7"/>
      <c r="N50" s="7"/>
      <c r="O50" s="7"/>
      <c r="P50" s="7"/>
      <c r="Q50" s="7"/>
      <c r="R50" s="7"/>
      <c r="S50" s="7"/>
      <c r="T50" s="7"/>
      <c r="U50" s="7"/>
      <c r="V50" s="7"/>
      <c r="W50" s="7"/>
      <c r="X50" s="7"/>
      <c r="Y50" s="7"/>
      <c r="Z50" s="7"/>
    </row>
    <row r="51" spans="1:26" ht="15">
      <c r="A51" s="7"/>
      <c r="B51" s="7"/>
      <c r="C51" s="7"/>
      <c r="D51" s="7"/>
      <c r="E51" s="7"/>
      <c r="F51" s="7"/>
      <c r="G51" s="7"/>
      <c r="H51" s="7"/>
      <c r="I51" s="7"/>
      <c r="J51" s="7"/>
      <c r="K51" s="7"/>
      <c r="L51" s="7"/>
      <c r="M51" s="7"/>
      <c r="N51" s="7"/>
      <c r="O51" s="7"/>
      <c r="P51" s="7"/>
      <c r="Q51" s="7"/>
      <c r="R51" s="7"/>
      <c r="S51" s="7"/>
      <c r="T51" s="7"/>
      <c r="U51" s="7"/>
      <c r="V51" s="7"/>
      <c r="W51" s="7"/>
      <c r="X51" s="7"/>
      <c r="Y51" s="7"/>
      <c r="Z51" s="7"/>
    </row>
    <row r="52" spans="1:26" ht="15">
      <c r="A52" s="7"/>
      <c r="B52" s="7"/>
      <c r="C52" s="7"/>
      <c r="D52" s="7"/>
      <c r="E52" s="7"/>
      <c r="F52" s="7"/>
      <c r="G52" s="7"/>
      <c r="H52" s="7"/>
      <c r="I52" s="7"/>
      <c r="J52" s="7"/>
      <c r="K52" s="7"/>
      <c r="L52" s="7"/>
      <c r="M52" s="7"/>
      <c r="N52" s="7"/>
      <c r="O52" s="7"/>
      <c r="P52" s="7"/>
      <c r="Q52" s="7"/>
      <c r="R52" s="7"/>
      <c r="S52" s="7"/>
      <c r="T52" s="7"/>
      <c r="U52" s="7"/>
      <c r="V52" s="7"/>
      <c r="W52" s="7"/>
      <c r="X52" s="7"/>
      <c r="Y52" s="7"/>
      <c r="Z52" s="7"/>
    </row>
    <row r="53" spans="1:26" ht="15">
      <c r="A53" s="7"/>
      <c r="B53" s="7"/>
      <c r="C53" s="7"/>
      <c r="D53" s="7"/>
      <c r="E53" s="7"/>
      <c r="F53" s="7"/>
      <c r="G53" s="7"/>
      <c r="H53" s="7"/>
      <c r="I53" s="7"/>
      <c r="J53" s="7"/>
      <c r="K53" s="7"/>
      <c r="L53" s="7"/>
      <c r="M53" s="7"/>
      <c r="N53" s="7"/>
      <c r="O53" s="7"/>
      <c r="P53" s="7"/>
      <c r="Q53" s="7"/>
      <c r="R53" s="7"/>
      <c r="S53" s="7"/>
      <c r="T53" s="7"/>
      <c r="U53" s="7"/>
      <c r="V53" s="7"/>
      <c r="W53" s="7"/>
      <c r="X53" s="7"/>
      <c r="Y53" s="7"/>
      <c r="Z53" s="7"/>
    </row>
    <row r="54" spans="1:26" ht="15">
      <c r="A54" s="7"/>
      <c r="B54" s="7"/>
      <c r="C54" s="7"/>
      <c r="D54" s="7"/>
      <c r="E54" s="7"/>
      <c r="F54" s="7"/>
      <c r="G54" s="7"/>
      <c r="H54" s="7"/>
      <c r="I54" s="7"/>
      <c r="J54" s="7"/>
      <c r="K54" s="7"/>
      <c r="L54" s="7"/>
      <c r="M54" s="7"/>
      <c r="N54" s="7"/>
      <c r="O54" s="7"/>
      <c r="P54" s="7"/>
      <c r="Q54" s="7"/>
      <c r="R54" s="7"/>
      <c r="S54" s="7"/>
      <c r="T54" s="7"/>
      <c r="U54" s="7"/>
      <c r="V54" s="7"/>
      <c r="W54" s="7"/>
      <c r="X54" s="7"/>
      <c r="Y54" s="7"/>
      <c r="Z54" s="7"/>
    </row>
    <row r="55" spans="1:26" ht="15">
      <c r="A55" s="7"/>
      <c r="B55" s="7"/>
      <c r="C55" s="7"/>
      <c r="D55" s="7"/>
      <c r="E55" s="7"/>
      <c r="F55" s="7"/>
      <c r="G55" s="7"/>
      <c r="H55" s="7"/>
      <c r="I55" s="7"/>
      <c r="J55" s="7"/>
      <c r="K55" s="7"/>
      <c r="L55" s="7"/>
      <c r="M55" s="7"/>
      <c r="N55" s="7"/>
      <c r="O55" s="7"/>
      <c r="P55" s="7"/>
      <c r="Q55" s="7"/>
      <c r="R55" s="7"/>
      <c r="S55" s="7"/>
      <c r="T55" s="7"/>
      <c r="U55" s="7"/>
      <c r="V55" s="7"/>
      <c r="W55" s="7"/>
      <c r="X55" s="7"/>
      <c r="Y55" s="7"/>
      <c r="Z55" s="7"/>
    </row>
    <row r="56" spans="1:26" ht="15">
      <c r="A56" s="7"/>
      <c r="B56" s="7"/>
      <c r="C56" s="7"/>
      <c r="D56" s="7"/>
      <c r="E56" s="7"/>
      <c r="F56" s="7"/>
      <c r="G56" s="7"/>
      <c r="H56" s="7"/>
      <c r="I56" s="7"/>
      <c r="J56" s="7"/>
      <c r="K56" s="7"/>
      <c r="L56" s="7"/>
      <c r="M56" s="7"/>
      <c r="N56" s="7"/>
      <c r="O56" s="7"/>
      <c r="P56" s="7"/>
      <c r="Q56" s="7"/>
      <c r="R56" s="7"/>
      <c r="S56" s="7"/>
      <c r="T56" s="7"/>
      <c r="U56" s="7"/>
      <c r="V56" s="7"/>
      <c r="W56" s="7"/>
      <c r="X56" s="7"/>
      <c r="Y56" s="7"/>
      <c r="Z56" s="7"/>
    </row>
    <row r="57" spans="1:26" ht="15">
      <c r="A57" s="7"/>
      <c r="B57" s="7"/>
      <c r="C57" s="7"/>
      <c r="D57" s="7"/>
      <c r="E57" s="7"/>
      <c r="F57" s="7"/>
      <c r="G57" s="7"/>
      <c r="H57" s="7"/>
      <c r="I57" s="7"/>
      <c r="J57" s="7"/>
      <c r="K57" s="7"/>
      <c r="L57" s="7"/>
      <c r="M57" s="7"/>
      <c r="N57" s="7"/>
      <c r="O57" s="7"/>
      <c r="P57" s="7"/>
      <c r="Q57" s="7"/>
      <c r="R57" s="7"/>
      <c r="S57" s="7"/>
      <c r="T57" s="7"/>
      <c r="U57" s="7"/>
      <c r="V57" s="7"/>
      <c r="W57" s="7"/>
      <c r="X57" s="7"/>
      <c r="Y57" s="7"/>
      <c r="Z57" s="7"/>
    </row>
    <row r="58" spans="1:26" ht="15">
      <c r="A58" s="7"/>
      <c r="B58" s="7"/>
      <c r="C58" s="7"/>
      <c r="D58" s="7"/>
      <c r="E58" s="7"/>
      <c r="F58" s="7"/>
      <c r="G58" s="7"/>
      <c r="H58" s="7"/>
      <c r="I58" s="7"/>
      <c r="J58" s="7"/>
      <c r="K58" s="7"/>
      <c r="L58" s="7"/>
      <c r="M58" s="7"/>
      <c r="N58" s="7"/>
      <c r="O58" s="7"/>
      <c r="P58" s="7"/>
      <c r="Q58" s="7"/>
      <c r="R58" s="7"/>
      <c r="S58" s="7"/>
      <c r="T58" s="7"/>
      <c r="U58" s="7"/>
      <c r="V58" s="7"/>
      <c r="W58" s="7"/>
      <c r="X58" s="7"/>
      <c r="Y58" s="7"/>
      <c r="Z58" s="7"/>
    </row>
    <row r="59" spans="1:26" ht="15">
      <c r="A59" s="7"/>
      <c r="B59" s="7"/>
      <c r="C59" s="7"/>
      <c r="D59" s="7"/>
      <c r="E59" s="7"/>
      <c r="F59" s="7"/>
      <c r="G59" s="7"/>
      <c r="H59" s="7"/>
      <c r="I59" s="7"/>
      <c r="J59" s="7"/>
      <c r="K59" s="7"/>
      <c r="L59" s="7"/>
      <c r="M59" s="7"/>
      <c r="N59" s="7"/>
      <c r="O59" s="7"/>
      <c r="P59" s="7"/>
      <c r="Q59" s="7"/>
      <c r="R59" s="7"/>
      <c r="S59" s="7"/>
      <c r="T59" s="7"/>
      <c r="U59" s="7"/>
      <c r="V59" s="7"/>
      <c r="W59" s="7"/>
      <c r="X59" s="7"/>
      <c r="Y59" s="7"/>
      <c r="Z59" s="7"/>
    </row>
    <row r="60" spans="1:26" ht="15">
      <c r="A60" s="7"/>
      <c r="B60" s="7"/>
      <c r="C60" s="7"/>
      <c r="D60" s="7"/>
      <c r="E60" s="7"/>
      <c r="F60" s="7"/>
      <c r="G60" s="7"/>
      <c r="H60" s="7"/>
      <c r="I60" s="7"/>
      <c r="J60" s="7"/>
      <c r="K60" s="7"/>
      <c r="L60" s="7"/>
      <c r="M60" s="7"/>
      <c r="N60" s="7"/>
      <c r="O60" s="7"/>
      <c r="P60" s="7"/>
      <c r="Q60" s="7"/>
      <c r="R60" s="7"/>
      <c r="S60" s="7"/>
      <c r="T60" s="7"/>
      <c r="U60" s="7"/>
      <c r="V60" s="7"/>
      <c r="W60" s="7"/>
      <c r="X60" s="7"/>
      <c r="Y60" s="7"/>
      <c r="Z60" s="7"/>
    </row>
    <row r="61" spans="1:26" ht="15">
      <c r="A61" s="7"/>
      <c r="B61" s="7"/>
      <c r="C61" s="7"/>
      <c r="D61" s="7"/>
      <c r="E61" s="7"/>
      <c r="F61" s="7"/>
      <c r="G61" s="7"/>
      <c r="H61" s="7"/>
      <c r="I61" s="7"/>
      <c r="J61" s="7"/>
      <c r="K61" s="7"/>
      <c r="L61" s="7"/>
      <c r="M61" s="7"/>
      <c r="N61" s="7"/>
      <c r="O61" s="7"/>
      <c r="P61" s="7"/>
      <c r="Q61" s="7"/>
      <c r="R61" s="7"/>
      <c r="S61" s="7"/>
      <c r="T61" s="7"/>
      <c r="U61" s="7"/>
      <c r="V61" s="7"/>
      <c r="W61" s="7"/>
      <c r="X61" s="7"/>
      <c r="Y61" s="7"/>
      <c r="Z61" s="7"/>
    </row>
    <row r="62" spans="1:26" ht="15">
      <c r="A62" s="7"/>
      <c r="B62" s="7"/>
      <c r="C62" s="7"/>
      <c r="D62" s="7"/>
      <c r="E62" s="7"/>
      <c r="F62" s="7"/>
      <c r="G62" s="7"/>
      <c r="H62" s="7"/>
      <c r="I62" s="7"/>
      <c r="J62" s="7"/>
      <c r="K62" s="7"/>
      <c r="L62" s="7"/>
      <c r="M62" s="7"/>
      <c r="N62" s="7"/>
      <c r="O62" s="7"/>
      <c r="P62" s="7"/>
      <c r="Q62" s="7"/>
      <c r="R62" s="7"/>
      <c r="S62" s="7"/>
      <c r="T62" s="7"/>
      <c r="U62" s="7"/>
      <c r="V62" s="7"/>
      <c r="W62" s="7"/>
      <c r="X62" s="7"/>
      <c r="Y62" s="7"/>
      <c r="Z62" s="7"/>
    </row>
    <row r="63" spans="1:26" ht="15">
      <c r="A63" s="7"/>
      <c r="B63" s="7"/>
      <c r="C63" s="7"/>
      <c r="D63" s="7"/>
      <c r="E63" s="7"/>
      <c r="F63" s="7"/>
      <c r="G63" s="7"/>
      <c r="H63" s="7"/>
      <c r="I63" s="7"/>
      <c r="J63" s="7"/>
      <c r="K63" s="7"/>
      <c r="L63" s="7"/>
      <c r="M63" s="7"/>
      <c r="N63" s="7"/>
      <c r="O63" s="7"/>
      <c r="P63" s="7"/>
      <c r="Q63" s="7"/>
      <c r="R63" s="7"/>
      <c r="S63" s="7"/>
      <c r="T63" s="7"/>
      <c r="U63" s="7"/>
      <c r="V63" s="7"/>
      <c r="W63" s="7"/>
      <c r="X63" s="7"/>
      <c r="Y63" s="7"/>
      <c r="Z63" s="7"/>
    </row>
    <row r="64" spans="1:26" ht="15">
      <c r="A64" s="7"/>
      <c r="B64" s="7"/>
      <c r="C64" s="7"/>
      <c r="D64" s="7"/>
      <c r="E64" s="7"/>
      <c r="F64" s="7"/>
      <c r="G64" s="7"/>
      <c r="H64" s="7"/>
      <c r="I64" s="7"/>
      <c r="J64" s="7"/>
      <c r="K64" s="7"/>
      <c r="L64" s="7"/>
      <c r="M64" s="7"/>
      <c r="N64" s="7"/>
      <c r="O64" s="7"/>
      <c r="P64" s="7"/>
      <c r="Q64" s="7"/>
      <c r="R64" s="7"/>
      <c r="S64" s="7"/>
      <c r="T64" s="7"/>
      <c r="U64" s="7"/>
      <c r="V64" s="7"/>
      <c r="W64" s="7"/>
      <c r="X64" s="7"/>
      <c r="Y64" s="7"/>
      <c r="Z64" s="7"/>
    </row>
    <row r="65" spans="1:26" ht="15">
      <c r="A65" s="7"/>
      <c r="B65" s="7"/>
      <c r="C65" s="7"/>
      <c r="D65" s="7"/>
      <c r="E65" s="7"/>
      <c r="F65" s="7"/>
      <c r="G65" s="7"/>
      <c r="H65" s="7"/>
      <c r="I65" s="7"/>
      <c r="J65" s="7"/>
      <c r="K65" s="7"/>
      <c r="L65" s="7"/>
      <c r="M65" s="7"/>
      <c r="N65" s="7"/>
      <c r="O65" s="7"/>
      <c r="P65" s="7"/>
      <c r="Q65" s="7"/>
      <c r="R65" s="7"/>
      <c r="S65" s="7"/>
      <c r="T65" s="7"/>
      <c r="U65" s="7"/>
      <c r="V65" s="7"/>
      <c r="W65" s="7"/>
      <c r="X65" s="7"/>
      <c r="Y65" s="7"/>
      <c r="Z65" s="7"/>
    </row>
    <row r="66" spans="1:26" ht="15">
      <c r="A66" s="7"/>
      <c r="B66" s="7"/>
      <c r="C66" s="7"/>
      <c r="D66" s="7"/>
      <c r="E66" s="7"/>
      <c r="F66" s="7"/>
      <c r="G66" s="7"/>
      <c r="H66" s="7"/>
      <c r="I66" s="7"/>
      <c r="J66" s="7"/>
      <c r="K66" s="7"/>
      <c r="L66" s="7"/>
      <c r="M66" s="7"/>
      <c r="N66" s="7"/>
      <c r="O66" s="7"/>
      <c r="P66" s="7"/>
      <c r="Q66" s="7"/>
      <c r="R66" s="7"/>
      <c r="S66" s="7"/>
      <c r="T66" s="7"/>
      <c r="U66" s="7"/>
      <c r="V66" s="7"/>
      <c r="W66" s="7"/>
      <c r="X66" s="7"/>
      <c r="Y66" s="7"/>
      <c r="Z66" s="7"/>
    </row>
    <row r="67" spans="1:26" ht="15">
      <c r="A67" s="7"/>
      <c r="B67" s="7"/>
      <c r="C67" s="7"/>
      <c r="D67" s="7"/>
      <c r="E67" s="7"/>
      <c r="F67" s="7"/>
      <c r="G67" s="7"/>
      <c r="H67" s="7"/>
      <c r="I67" s="7"/>
      <c r="J67" s="7"/>
      <c r="K67" s="7"/>
      <c r="L67" s="7"/>
      <c r="M67" s="7"/>
      <c r="N67" s="7"/>
      <c r="O67" s="7"/>
      <c r="P67" s="7"/>
      <c r="Q67" s="7"/>
      <c r="R67" s="7"/>
      <c r="S67" s="7"/>
      <c r="T67" s="7"/>
      <c r="U67" s="7"/>
      <c r="V67" s="7"/>
      <c r="W67" s="7"/>
      <c r="X67" s="7"/>
      <c r="Y67" s="7"/>
      <c r="Z67" s="7"/>
    </row>
    <row r="68" spans="1:26" ht="15">
      <c r="A68" s="7"/>
      <c r="B68" s="7"/>
      <c r="C68" s="7"/>
      <c r="D68" s="7"/>
      <c r="E68" s="7"/>
      <c r="F68" s="7"/>
      <c r="G68" s="7"/>
      <c r="H68" s="7"/>
      <c r="I68" s="7"/>
      <c r="J68" s="7"/>
      <c r="K68" s="7"/>
      <c r="L68" s="7"/>
      <c r="M68" s="7"/>
      <c r="N68" s="7"/>
      <c r="O68" s="7"/>
      <c r="P68" s="7"/>
      <c r="Q68" s="7"/>
      <c r="R68" s="7"/>
      <c r="S68" s="7"/>
      <c r="T68" s="7"/>
      <c r="U68" s="7"/>
      <c r="V68" s="7"/>
      <c r="W68" s="7"/>
      <c r="X68" s="7"/>
      <c r="Y68" s="7"/>
      <c r="Z68" s="7"/>
    </row>
    <row r="69" spans="1:26" ht="15">
      <c r="A69" s="7"/>
      <c r="B69" s="7"/>
      <c r="C69" s="7"/>
      <c r="D69" s="7"/>
      <c r="E69" s="7"/>
      <c r="F69" s="7"/>
      <c r="G69" s="7"/>
      <c r="H69" s="7"/>
      <c r="I69" s="7"/>
      <c r="J69" s="7"/>
      <c r="K69" s="7"/>
      <c r="L69" s="7"/>
      <c r="M69" s="7"/>
      <c r="N69" s="7"/>
      <c r="O69" s="7"/>
      <c r="P69" s="7"/>
      <c r="Q69" s="7"/>
      <c r="R69" s="7"/>
      <c r="S69" s="7"/>
      <c r="T69" s="7"/>
      <c r="U69" s="7"/>
      <c r="V69" s="7"/>
      <c r="W69" s="7"/>
      <c r="X69" s="7"/>
      <c r="Y69" s="7"/>
      <c r="Z69" s="7"/>
    </row>
    <row r="70" spans="1:26" ht="15">
      <c r="A70" s="7"/>
      <c r="B70" s="7"/>
      <c r="C70" s="7"/>
      <c r="D70" s="7"/>
      <c r="E70" s="7"/>
      <c r="F70" s="7"/>
      <c r="G70" s="7"/>
      <c r="H70" s="7"/>
      <c r="I70" s="7"/>
      <c r="J70" s="7"/>
      <c r="K70" s="7"/>
      <c r="L70" s="7"/>
      <c r="M70" s="7"/>
      <c r="N70" s="7"/>
      <c r="O70" s="7"/>
      <c r="P70" s="7"/>
      <c r="Q70" s="7"/>
      <c r="R70" s="7"/>
      <c r="S70" s="7"/>
      <c r="T70" s="7"/>
      <c r="U70" s="7"/>
      <c r="V70" s="7"/>
      <c r="W70" s="7"/>
      <c r="X70" s="7"/>
      <c r="Y70" s="7"/>
      <c r="Z70" s="7"/>
    </row>
    <row r="71" spans="1:26" ht="15">
      <c r="A71" s="7"/>
      <c r="B71" s="7"/>
      <c r="C71" s="7"/>
      <c r="D71" s="7"/>
      <c r="E71" s="7"/>
      <c r="F71" s="7"/>
      <c r="G71" s="7"/>
      <c r="H71" s="7"/>
      <c r="I71" s="7"/>
      <c r="J71" s="7"/>
      <c r="K71" s="7"/>
      <c r="L71" s="7"/>
      <c r="M71" s="7"/>
      <c r="N71" s="7"/>
      <c r="O71" s="7"/>
      <c r="P71" s="7"/>
      <c r="Q71" s="7"/>
      <c r="R71" s="7"/>
      <c r="S71" s="7"/>
      <c r="T71" s="7"/>
      <c r="U71" s="7"/>
      <c r="V71" s="7"/>
      <c r="W71" s="7"/>
      <c r="X71" s="7"/>
      <c r="Y71" s="7"/>
      <c r="Z71" s="7"/>
    </row>
    <row r="72" spans="1:26" ht="15">
      <c r="A72" s="7"/>
      <c r="B72" s="7"/>
      <c r="C72" s="7"/>
      <c r="D72" s="7"/>
      <c r="E72" s="7"/>
      <c r="F72" s="7"/>
      <c r="G72" s="7"/>
      <c r="H72" s="7"/>
      <c r="I72" s="7"/>
      <c r="J72" s="7"/>
      <c r="K72" s="7"/>
      <c r="L72" s="7"/>
      <c r="M72" s="7"/>
      <c r="N72" s="7"/>
      <c r="O72" s="7"/>
      <c r="P72" s="7"/>
      <c r="Q72" s="7"/>
      <c r="R72" s="7"/>
      <c r="S72" s="7"/>
      <c r="T72" s="7"/>
      <c r="U72" s="7"/>
      <c r="V72" s="7"/>
      <c r="W72" s="7"/>
      <c r="X72" s="7"/>
      <c r="Y72" s="7"/>
      <c r="Z72" s="7"/>
    </row>
    <row r="73" spans="1:26" ht="15">
      <c r="A73" s="7"/>
      <c r="B73" s="7"/>
      <c r="C73" s="7"/>
      <c r="D73" s="7"/>
      <c r="E73" s="7"/>
      <c r="F73" s="7"/>
      <c r="G73" s="7"/>
      <c r="H73" s="7"/>
      <c r="I73" s="7"/>
      <c r="J73" s="7"/>
      <c r="K73" s="7"/>
      <c r="L73" s="7"/>
      <c r="M73" s="7"/>
      <c r="N73" s="7"/>
      <c r="O73" s="7"/>
      <c r="P73" s="7"/>
      <c r="Q73" s="7"/>
      <c r="R73" s="7"/>
      <c r="S73" s="7"/>
      <c r="T73" s="7"/>
      <c r="U73" s="7"/>
      <c r="V73" s="7"/>
      <c r="W73" s="7"/>
      <c r="X73" s="7"/>
      <c r="Y73" s="7"/>
      <c r="Z73" s="7"/>
    </row>
    <row r="74" spans="1:26" ht="15">
      <c r="A74" s="7"/>
      <c r="B74" s="7"/>
      <c r="C74" s="7"/>
      <c r="D74" s="7"/>
      <c r="E74" s="7"/>
      <c r="F74" s="7"/>
      <c r="G74" s="7"/>
      <c r="H74" s="7"/>
      <c r="I74" s="7"/>
      <c r="J74" s="7"/>
      <c r="K74" s="7"/>
      <c r="L74" s="7"/>
      <c r="M74" s="7"/>
      <c r="N74" s="7"/>
      <c r="O74" s="7"/>
      <c r="P74" s="7"/>
      <c r="Q74" s="7"/>
      <c r="R74" s="7"/>
      <c r="S74" s="7"/>
      <c r="T74" s="7"/>
      <c r="U74" s="7"/>
      <c r="V74" s="7"/>
      <c r="W74" s="7"/>
      <c r="X74" s="7"/>
      <c r="Y74" s="7"/>
      <c r="Z74" s="7"/>
    </row>
    <row r="75" spans="1:26" ht="15">
      <c r="A75" s="7"/>
      <c r="B75" s="7"/>
      <c r="C75" s="7"/>
      <c r="D75" s="7"/>
      <c r="E75" s="7"/>
      <c r="F75" s="7"/>
      <c r="G75" s="7"/>
      <c r="H75" s="7"/>
      <c r="I75" s="7"/>
      <c r="J75" s="7"/>
      <c r="K75" s="7"/>
      <c r="L75" s="7"/>
      <c r="M75" s="7"/>
      <c r="N75" s="7"/>
      <c r="O75" s="7"/>
      <c r="P75" s="7"/>
      <c r="Q75" s="7"/>
      <c r="R75" s="7"/>
      <c r="S75" s="7"/>
      <c r="T75" s="7"/>
      <c r="U75" s="7"/>
      <c r="V75" s="7"/>
      <c r="W75" s="7"/>
      <c r="X75" s="7"/>
      <c r="Y75" s="7"/>
      <c r="Z75" s="7"/>
    </row>
    <row r="76" spans="1:26" ht="15">
      <c r="A76" s="7"/>
      <c r="B76" s="7"/>
      <c r="C76" s="7"/>
      <c r="D76" s="7"/>
      <c r="E76" s="7"/>
      <c r="F76" s="7"/>
      <c r="G76" s="7"/>
      <c r="H76" s="7"/>
      <c r="I76" s="7"/>
      <c r="J76" s="7"/>
      <c r="K76" s="7"/>
      <c r="L76" s="7"/>
      <c r="M76" s="7"/>
      <c r="N76" s="7"/>
      <c r="O76" s="7"/>
      <c r="P76" s="7"/>
      <c r="Q76" s="7"/>
      <c r="R76" s="7"/>
      <c r="S76" s="7"/>
      <c r="T76" s="7"/>
      <c r="U76" s="7"/>
      <c r="V76" s="7"/>
      <c r="W76" s="7"/>
      <c r="X76" s="7"/>
      <c r="Y76" s="7"/>
      <c r="Z76" s="7"/>
    </row>
    <row r="77" spans="1:26" ht="15">
      <c r="A77" s="7"/>
      <c r="B77" s="7"/>
      <c r="C77" s="7"/>
      <c r="D77" s="7"/>
      <c r="E77" s="7"/>
      <c r="F77" s="7"/>
      <c r="G77" s="7"/>
      <c r="H77" s="7"/>
      <c r="I77" s="7"/>
      <c r="J77" s="7"/>
      <c r="K77" s="7"/>
      <c r="L77" s="7"/>
      <c r="M77" s="7"/>
      <c r="N77" s="7"/>
      <c r="O77" s="7"/>
      <c r="P77" s="7"/>
      <c r="Q77" s="7"/>
      <c r="R77" s="7"/>
      <c r="S77" s="7"/>
      <c r="T77" s="7"/>
      <c r="U77" s="7"/>
      <c r="V77" s="7"/>
      <c r="W77" s="7"/>
      <c r="X77" s="7"/>
      <c r="Y77" s="7"/>
      <c r="Z77" s="7"/>
    </row>
    <row r="78" spans="1:26" ht="15">
      <c r="A78" s="7"/>
      <c r="B78" s="7"/>
      <c r="C78" s="7"/>
      <c r="D78" s="7"/>
      <c r="E78" s="7"/>
      <c r="F78" s="7"/>
      <c r="G78" s="7"/>
      <c r="H78" s="7"/>
      <c r="I78" s="7"/>
      <c r="J78" s="7"/>
      <c r="K78" s="7"/>
      <c r="L78" s="7"/>
      <c r="M78" s="7"/>
      <c r="N78" s="7"/>
      <c r="O78" s="7"/>
      <c r="P78" s="7"/>
      <c r="Q78" s="7"/>
      <c r="R78" s="7"/>
      <c r="S78" s="7"/>
      <c r="T78" s="7"/>
      <c r="U78" s="7"/>
      <c r="V78" s="7"/>
      <c r="W78" s="7"/>
      <c r="X78" s="7"/>
      <c r="Y78" s="7"/>
      <c r="Z78" s="7"/>
    </row>
    <row r="79" spans="1:26" ht="15">
      <c r="A79" s="7"/>
      <c r="B79" s="7"/>
      <c r="C79" s="7"/>
      <c r="D79" s="7"/>
      <c r="E79" s="7"/>
      <c r="F79" s="7"/>
      <c r="G79" s="7"/>
      <c r="H79" s="7"/>
      <c r="I79" s="7"/>
      <c r="J79" s="7"/>
      <c r="K79" s="7"/>
      <c r="L79" s="7"/>
      <c r="M79" s="7"/>
      <c r="N79" s="7"/>
      <c r="O79" s="7"/>
      <c r="P79" s="7"/>
      <c r="Q79" s="7"/>
      <c r="R79" s="7"/>
      <c r="S79" s="7"/>
      <c r="T79" s="7"/>
      <c r="U79" s="7"/>
      <c r="V79" s="7"/>
      <c r="W79" s="7"/>
      <c r="X79" s="7"/>
      <c r="Y79" s="7"/>
      <c r="Z79" s="7"/>
    </row>
    <row r="80" spans="1:26" ht="15">
      <c r="A80" s="7"/>
      <c r="B80" s="7"/>
      <c r="C80" s="7"/>
      <c r="D80" s="7"/>
      <c r="E80" s="7"/>
      <c r="F80" s="7"/>
      <c r="G80" s="7"/>
      <c r="H80" s="7"/>
      <c r="I80" s="7"/>
      <c r="J80" s="7"/>
      <c r="K80" s="7"/>
      <c r="L80" s="7"/>
      <c r="M80" s="7"/>
      <c r="N80" s="7"/>
      <c r="O80" s="7"/>
      <c r="P80" s="7"/>
      <c r="Q80" s="7"/>
      <c r="R80" s="7"/>
      <c r="S80" s="7"/>
      <c r="T80" s="7"/>
      <c r="U80" s="7"/>
      <c r="V80" s="7"/>
      <c r="W80" s="7"/>
      <c r="X80" s="7"/>
      <c r="Y80" s="7"/>
      <c r="Z80" s="7"/>
    </row>
    <row r="81" spans="1:26" ht="15">
      <c r="A81" s="7"/>
      <c r="B81" s="7"/>
      <c r="C81" s="7"/>
      <c r="D81" s="7"/>
      <c r="E81" s="7"/>
      <c r="F81" s="7"/>
      <c r="G81" s="7"/>
      <c r="H81" s="7"/>
      <c r="I81" s="7"/>
      <c r="J81" s="7"/>
      <c r="K81" s="7"/>
      <c r="L81" s="7"/>
      <c r="M81" s="7"/>
      <c r="N81" s="7"/>
      <c r="O81" s="7"/>
      <c r="P81" s="7"/>
      <c r="Q81" s="7"/>
      <c r="R81" s="7"/>
      <c r="S81" s="7"/>
      <c r="T81" s="7"/>
      <c r="U81" s="7"/>
      <c r="V81" s="7"/>
      <c r="W81" s="7"/>
      <c r="X81" s="7"/>
      <c r="Y81" s="7"/>
      <c r="Z81" s="7"/>
    </row>
    <row r="82" spans="1:26" ht="15">
      <c r="A82" s="7"/>
      <c r="B82" s="7"/>
      <c r="C82" s="7"/>
      <c r="D82" s="7"/>
      <c r="E82" s="7"/>
      <c r="F82" s="7"/>
      <c r="G82" s="7"/>
      <c r="H82" s="7"/>
      <c r="I82" s="7"/>
      <c r="J82" s="7"/>
      <c r="K82" s="7"/>
      <c r="L82" s="7"/>
      <c r="M82" s="7"/>
      <c r="N82" s="7"/>
      <c r="O82" s="7"/>
      <c r="P82" s="7"/>
      <c r="Q82" s="7"/>
      <c r="R82" s="7"/>
      <c r="S82" s="7"/>
      <c r="T82" s="7"/>
      <c r="U82" s="7"/>
      <c r="V82" s="7"/>
      <c r="W82" s="7"/>
      <c r="X82" s="7"/>
      <c r="Y82" s="7"/>
      <c r="Z82" s="7"/>
    </row>
    <row r="83" spans="1:26" ht="15">
      <c r="A83" s="7"/>
      <c r="B83" s="7"/>
      <c r="C83" s="7"/>
      <c r="D83" s="7"/>
      <c r="E83" s="7"/>
      <c r="F83" s="7"/>
      <c r="G83" s="7"/>
      <c r="H83" s="7"/>
      <c r="I83" s="7"/>
      <c r="J83" s="7"/>
      <c r="K83" s="7"/>
      <c r="L83" s="7"/>
      <c r="M83" s="7"/>
      <c r="N83" s="7"/>
      <c r="O83" s="7"/>
      <c r="P83" s="7"/>
      <c r="Q83" s="7"/>
      <c r="R83" s="7"/>
      <c r="S83" s="7"/>
      <c r="T83" s="7"/>
      <c r="U83" s="7"/>
      <c r="V83" s="7"/>
      <c r="W83" s="7"/>
      <c r="X83" s="7"/>
      <c r="Y83" s="7"/>
      <c r="Z83" s="7"/>
    </row>
    <row r="84" spans="1:26" ht="15">
      <c r="A84" s="7"/>
      <c r="B84" s="7"/>
      <c r="C84" s="7"/>
      <c r="D84" s="7"/>
      <c r="E84" s="7"/>
      <c r="F84" s="7"/>
      <c r="G84" s="7"/>
      <c r="H84" s="7"/>
      <c r="I84" s="7"/>
      <c r="J84" s="7"/>
      <c r="K84" s="7"/>
      <c r="L84" s="7"/>
      <c r="M84" s="7"/>
      <c r="N84" s="7"/>
      <c r="O84" s="7"/>
      <c r="P84" s="7"/>
      <c r="Q84" s="7"/>
      <c r="R84" s="7"/>
      <c r="S84" s="7"/>
      <c r="T84" s="7"/>
      <c r="U84" s="7"/>
      <c r="V84" s="7"/>
      <c r="W84" s="7"/>
      <c r="X84" s="7"/>
      <c r="Y84" s="7"/>
      <c r="Z84" s="7"/>
    </row>
    <row r="85" spans="1:26" ht="15">
      <c r="A85" s="7"/>
      <c r="B85" s="7"/>
      <c r="C85" s="7"/>
      <c r="D85" s="7"/>
      <c r="E85" s="7"/>
      <c r="F85" s="7"/>
      <c r="G85" s="7"/>
      <c r="H85" s="7"/>
      <c r="I85" s="7"/>
      <c r="J85" s="7"/>
      <c r="K85" s="7"/>
      <c r="L85" s="7"/>
      <c r="M85" s="7"/>
      <c r="N85" s="7"/>
      <c r="O85" s="7"/>
      <c r="P85" s="7"/>
      <c r="Q85" s="7"/>
      <c r="R85" s="7"/>
      <c r="S85" s="7"/>
      <c r="T85" s="7"/>
      <c r="U85" s="7"/>
      <c r="V85" s="7"/>
      <c r="W85" s="7"/>
      <c r="X85" s="7"/>
      <c r="Y85" s="7"/>
      <c r="Z85" s="7"/>
    </row>
    <row r="86" spans="1:26" ht="15">
      <c r="A86" s="7"/>
      <c r="B86" s="7"/>
      <c r="C86" s="7"/>
      <c r="D86" s="7"/>
      <c r="E86" s="7"/>
      <c r="F86" s="7"/>
      <c r="G86" s="7"/>
      <c r="H86" s="7"/>
      <c r="I86" s="7"/>
      <c r="J86" s="7"/>
      <c r="K86" s="7"/>
      <c r="L86" s="7"/>
      <c r="M86" s="7"/>
      <c r="N86" s="7"/>
      <c r="O86" s="7"/>
      <c r="P86" s="7"/>
      <c r="Q86" s="7"/>
      <c r="R86" s="7"/>
      <c r="S86" s="7"/>
      <c r="T86" s="7"/>
      <c r="U86" s="7"/>
      <c r="V86" s="7"/>
      <c r="W86" s="7"/>
      <c r="X86" s="7"/>
      <c r="Y86" s="7"/>
      <c r="Z86" s="7"/>
    </row>
    <row r="87" spans="1:26" ht="15">
      <c r="A87" s="7"/>
      <c r="B87" s="7"/>
      <c r="C87" s="7"/>
      <c r="D87" s="7"/>
      <c r="E87" s="7"/>
      <c r="F87" s="7"/>
      <c r="G87" s="7"/>
      <c r="H87" s="7"/>
      <c r="I87" s="7"/>
      <c r="J87" s="7"/>
      <c r="K87" s="7"/>
      <c r="L87" s="7"/>
      <c r="M87" s="7"/>
      <c r="N87" s="7"/>
      <c r="O87" s="7"/>
      <c r="P87" s="7"/>
      <c r="Q87" s="7"/>
      <c r="R87" s="7"/>
      <c r="S87" s="7"/>
      <c r="T87" s="7"/>
      <c r="U87" s="7"/>
      <c r="V87" s="7"/>
      <c r="W87" s="7"/>
      <c r="X87" s="7"/>
      <c r="Y87" s="7"/>
      <c r="Z87" s="7"/>
    </row>
    <row r="88" spans="1:26" ht="15">
      <c r="A88" s="7"/>
      <c r="B88" s="7"/>
      <c r="C88" s="7"/>
      <c r="D88" s="7"/>
      <c r="E88" s="7"/>
      <c r="F88" s="7"/>
      <c r="G88" s="7"/>
      <c r="H88" s="7"/>
      <c r="I88" s="7"/>
      <c r="J88" s="7"/>
      <c r="K88" s="7"/>
      <c r="L88" s="7"/>
      <c r="M88" s="7"/>
      <c r="N88" s="7"/>
      <c r="O88" s="7"/>
      <c r="P88" s="7"/>
      <c r="Q88" s="7"/>
      <c r="R88" s="7"/>
      <c r="S88" s="7"/>
      <c r="T88" s="7"/>
      <c r="U88" s="7"/>
      <c r="V88" s="7"/>
      <c r="W88" s="7"/>
      <c r="X88" s="7"/>
      <c r="Y88" s="7"/>
      <c r="Z88" s="7"/>
    </row>
    <row r="89" spans="1:26" ht="15">
      <c r="A89" s="7"/>
      <c r="B89" s="7"/>
      <c r="C89" s="7"/>
      <c r="D89" s="7"/>
      <c r="E89" s="7"/>
      <c r="F89" s="7"/>
      <c r="G89" s="7"/>
      <c r="H89" s="7"/>
      <c r="I89" s="7"/>
      <c r="J89" s="7"/>
      <c r="K89" s="7"/>
      <c r="L89" s="7"/>
      <c r="M89" s="7"/>
      <c r="N89" s="7"/>
      <c r="O89" s="7"/>
      <c r="P89" s="7"/>
      <c r="Q89" s="7"/>
      <c r="R89" s="7"/>
      <c r="S89" s="7"/>
      <c r="T89" s="7"/>
      <c r="U89" s="7"/>
      <c r="V89" s="7"/>
      <c r="W89" s="7"/>
      <c r="X89" s="7"/>
      <c r="Y89" s="7"/>
      <c r="Z89" s="7"/>
    </row>
    <row r="90" spans="1:26" ht="15">
      <c r="A90" s="7"/>
      <c r="B90" s="7"/>
      <c r="C90" s="7"/>
      <c r="D90" s="7"/>
      <c r="E90" s="7"/>
      <c r="F90" s="7"/>
      <c r="G90" s="7"/>
      <c r="H90" s="7"/>
      <c r="I90" s="7"/>
      <c r="J90" s="7"/>
      <c r="K90" s="7"/>
      <c r="L90" s="7"/>
      <c r="M90" s="7"/>
      <c r="N90" s="7"/>
      <c r="O90" s="7"/>
      <c r="P90" s="7"/>
      <c r="Q90" s="7"/>
      <c r="R90" s="7"/>
      <c r="S90" s="7"/>
      <c r="T90" s="7"/>
      <c r="U90" s="7"/>
      <c r="V90" s="7"/>
      <c r="W90" s="7"/>
      <c r="X90" s="7"/>
      <c r="Y90" s="7"/>
      <c r="Z90" s="7"/>
    </row>
    <row r="91" spans="1:26" ht="15">
      <c r="A91" s="7"/>
      <c r="B91" s="7"/>
      <c r="C91" s="7"/>
      <c r="D91" s="7"/>
      <c r="E91" s="7"/>
      <c r="F91" s="7"/>
      <c r="G91" s="7"/>
      <c r="H91" s="7"/>
      <c r="I91" s="7"/>
      <c r="J91" s="7"/>
      <c r="K91" s="7"/>
      <c r="L91" s="7"/>
      <c r="M91" s="7"/>
      <c r="N91" s="7"/>
      <c r="O91" s="7"/>
      <c r="P91" s="7"/>
      <c r="Q91" s="7"/>
      <c r="R91" s="7"/>
      <c r="S91" s="7"/>
      <c r="T91" s="7"/>
      <c r="U91" s="7"/>
      <c r="V91" s="7"/>
      <c r="W91" s="7"/>
      <c r="X91" s="7"/>
      <c r="Y91" s="7"/>
      <c r="Z91" s="7"/>
    </row>
    <row r="92" spans="1:26" ht="15">
      <c r="A92" s="7"/>
      <c r="B92" s="7"/>
      <c r="C92" s="7"/>
      <c r="D92" s="7"/>
      <c r="E92" s="7"/>
      <c r="F92" s="7"/>
      <c r="G92" s="7"/>
      <c r="H92" s="7"/>
      <c r="I92" s="7"/>
      <c r="J92" s="7"/>
      <c r="K92" s="7"/>
      <c r="L92" s="7"/>
      <c r="M92" s="7"/>
      <c r="N92" s="7"/>
      <c r="O92" s="7"/>
      <c r="P92" s="7"/>
      <c r="Q92" s="7"/>
      <c r="R92" s="7"/>
      <c r="S92" s="7"/>
      <c r="T92" s="7"/>
      <c r="U92" s="7"/>
      <c r="V92" s="7"/>
      <c r="W92" s="7"/>
      <c r="X92" s="7"/>
      <c r="Y92" s="7"/>
      <c r="Z92" s="7"/>
    </row>
    <row r="93" spans="1:26" ht="15">
      <c r="A93" s="7"/>
      <c r="B93" s="7"/>
      <c r="C93" s="7"/>
      <c r="D93" s="7"/>
      <c r="E93" s="7"/>
      <c r="F93" s="7"/>
      <c r="G93" s="7"/>
      <c r="H93" s="7"/>
      <c r="I93" s="7"/>
      <c r="J93" s="7"/>
      <c r="K93" s="7"/>
      <c r="L93" s="7"/>
      <c r="M93" s="7"/>
      <c r="N93" s="7"/>
      <c r="O93" s="7"/>
      <c r="P93" s="7"/>
      <c r="Q93" s="7"/>
      <c r="R93" s="7"/>
      <c r="S93" s="7"/>
      <c r="T93" s="7"/>
      <c r="U93" s="7"/>
      <c r="V93" s="7"/>
      <c r="W93" s="7"/>
      <c r="X93" s="7"/>
      <c r="Y93" s="7"/>
      <c r="Z93" s="7"/>
    </row>
    <row r="94" spans="1:26" ht="15">
      <c r="A94" s="7"/>
      <c r="B94" s="7"/>
      <c r="C94" s="7"/>
      <c r="D94" s="7"/>
      <c r="E94" s="7"/>
      <c r="F94" s="7"/>
      <c r="G94" s="7"/>
      <c r="H94" s="7"/>
      <c r="I94" s="7"/>
      <c r="J94" s="7"/>
      <c r="K94" s="7"/>
      <c r="L94" s="7"/>
      <c r="M94" s="7"/>
      <c r="N94" s="7"/>
      <c r="O94" s="7"/>
      <c r="P94" s="7"/>
      <c r="Q94" s="7"/>
      <c r="R94" s="7"/>
      <c r="S94" s="7"/>
      <c r="T94" s="7"/>
      <c r="U94" s="7"/>
      <c r="V94" s="7"/>
      <c r="W94" s="7"/>
      <c r="X94" s="7"/>
      <c r="Y94" s="7"/>
      <c r="Z94" s="7"/>
    </row>
    <row r="95" spans="1:26" ht="15">
      <c r="A95" s="7"/>
      <c r="B95" s="7"/>
      <c r="C95" s="7"/>
      <c r="D95" s="7"/>
      <c r="E95" s="7"/>
      <c r="F95" s="7"/>
      <c r="G95" s="7"/>
      <c r="H95" s="7"/>
      <c r="I95" s="7"/>
      <c r="J95" s="7"/>
      <c r="K95" s="7"/>
      <c r="L95" s="7"/>
      <c r="M95" s="7"/>
      <c r="N95" s="7"/>
      <c r="O95" s="7"/>
      <c r="P95" s="7"/>
      <c r="Q95" s="7"/>
      <c r="R95" s="7"/>
      <c r="S95" s="7"/>
      <c r="T95" s="7"/>
      <c r="U95" s="7"/>
      <c r="V95" s="7"/>
      <c r="W95" s="7"/>
      <c r="X95" s="7"/>
      <c r="Y95" s="7"/>
      <c r="Z95" s="7"/>
    </row>
    <row r="96" spans="1:26" ht="15">
      <c r="A96" s="7"/>
      <c r="B96" s="7"/>
      <c r="C96" s="7"/>
      <c r="D96" s="7"/>
      <c r="E96" s="7"/>
      <c r="F96" s="7"/>
      <c r="G96" s="7"/>
      <c r="H96" s="7"/>
      <c r="I96" s="7"/>
      <c r="J96" s="7"/>
      <c r="K96" s="7"/>
      <c r="L96" s="7"/>
      <c r="M96" s="7"/>
      <c r="N96" s="7"/>
      <c r="O96" s="7"/>
      <c r="P96" s="7"/>
      <c r="Q96" s="7"/>
      <c r="R96" s="7"/>
      <c r="S96" s="7"/>
      <c r="T96" s="7"/>
      <c r="U96" s="7"/>
      <c r="V96" s="7"/>
      <c r="W96" s="7"/>
      <c r="X96" s="7"/>
      <c r="Y96" s="7"/>
      <c r="Z96" s="7"/>
    </row>
    <row r="97" spans="1:26" ht="15">
      <c r="A97" s="7"/>
      <c r="B97" s="7"/>
      <c r="C97" s="7"/>
      <c r="D97" s="7"/>
      <c r="E97" s="7"/>
      <c r="F97" s="7"/>
      <c r="G97" s="7"/>
      <c r="H97" s="7"/>
      <c r="I97" s="7"/>
      <c r="J97" s="7"/>
      <c r="K97" s="7"/>
      <c r="L97" s="7"/>
      <c r="M97" s="7"/>
      <c r="N97" s="7"/>
      <c r="O97" s="7"/>
      <c r="P97" s="7"/>
      <c r="Q97" s="7"/>
      <c r="R97" s="7"/>
      <c r="S97" s="7"/>
      <c r="T97" s="7"/>
      <c r="U97" s="7"/>
      <c r="V97" s="7"/>
      <c r="W97" s="7"/>
      <c r="X97" s="7"/>
      <c r="Y97" s="7"/>
      <c r="Z97" s="7"/>
    </row>
    <row r="98" spans="1:26" ht="15">
      <c r="A98" s="7"/>
      <c r="B98" s="7"/>
      <c r="C98" s="7"/>
      <c r="D98" s="7"/>
      <c r="E98" s="7"/>
      <c r="F98" s="7"/>
      <c r="G98" s="7"/>
      <c r="H98" s="7"/>
      <c r="I98" s="7"/>
      <c r="J98" s="7"/>
      <c r="K98" s="7"/>
      <c r="L98" s="7"/>
      <c r="M98" s="7"/>
      <c r="N98" s="7"/>
      <c r="O98" s="7"/>
      <c r="P98" s="7"/>
      <c r="Q98" s="7"/>
      <c r="R98" s="7"/>
      <c r="S98" s="7"/>
      <c r="T98" s="7"/>
      <c r="U98" s="7"/>
      <c r="V98" s="7"/>
      <c r="W98" s="7"/>
      <c r="X98" s="7"/>
      <c r="Y98" s="7"/>
      <c r="Z98" s="7"/>
    </row>
    <row r="99" spans="1:26" ht="15">
      <c r="A99" s="7"/>
      <c r="B99" s="7"/>
      <c r="C99" s="7"/>
      <c r="D99" s="7"/>
      <c r="E99" s="7"/>
      <c r="F99" s="7"/>
      <c r="G99" s="7"/>
      <c r="H99" s="7"/>
      <c r="I99" s="7"/>
      <c r="J99" s="7"/>
      <c r="K99" s="7"/>
      <c r="L99" s="7"/>
      <c r="M99" s="7"/>
      <c r="N99" s="7"/>
      <c r="O99" s="7"/>
      <c r="P99" s="7"/>
      <c r="Q99" s="7"/>
      <c r="R99" s="7"/>
      <c r="S99" s="7"/>
      <c r="T99" s="7"/>
      <c r="U99" s="7"/>
      <c r="V99" s="7"/>
      <c r="W99" s="7"/>
      <c r="X99" s="7"/>
      <c r="Y99" s="7"/>
      <c r="Z99" s="7"/>
    </row>
    <row r="100" spans="1:26" ht="15">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row>
    <row r="101" spans="1:26" ht="15">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row>
    <row r="102" spans="1:26" ht="15">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row>
    <row r="103" spans="1:26" ht="15">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row>
    <row r="104" spans="1:26" ht="15">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row>
    <row r="105" spans="1:26" ht="15">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row>
    <row r="106" spans="1:26" ht="15">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row>
    <row r="107" spans="1:26" ht="15">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row>
    <row r="108" spans="1:26" ht="15">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row>
    <row r="109" spans="1:26" ht="15">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row>
    <row r="110" spans="1:26" ht="15">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row>
    <row r="111" spans="1:26" ht="15">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row>
    <row r="112" spans="1:26" ht="15">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row>
    <row r="113" spans="1:26" ht="15">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row>
    <row r="114" spans="1:26" ht="15">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row>
    <row r="115" spans="1:26" ht="15">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row>
    <row r="116" spans="1:26" ht="15">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row>
    <row r="117" spans="1:26" ht="15">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row>
    <row r="118" spans="1:26" ht="15">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row>
    <row r="119" spans="1:26" ht="15">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row>
    <row r="120" spans="1:26" ht="15">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row>
    <row r="121" spans="1:26" ht="15">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row>
    <row r="122" spans="1:26" ht="15">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row>
    <row r="123" spans="1:26" ht="15">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row>
    <row r="124" spans="1:26" ht="15">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row>
    <row r="125" spans="1:26" ht="15">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row>
    <row r="126" spans="1:26" ht="15">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row>
    <row r="127" spans="1:26" ht="15">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row>
    <row r="128" spans="1:26" ht="15">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row>
    <row r="129" spans="1:26" ht="15">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row>
    <row r="130" spans="1:26" ht="15">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row>
    <row r="131" spans="1:26" ht="15">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row>
    <row r="132" spans="1:26" ht="15">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row>
    <row r="133" spans="1:26" ht="15">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row>
    <row r="134" spans="1:26" ht="15">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row>
    <row r="135" spans="1:26" ht="15">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row>
    <row r="136" spans="1:26" ht="15">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row>
    <row r="137" spans="1:26" ht="15">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row>
    <row r="138" spans="1:26" ht="15">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row>
    <row r="139" spans="1:26" ht="15">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row>
    <row r="140" spans="1:26" ht="15">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row>
    <row r="141" spans="1:26" ht="15">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row>
    <row r="142" spans="1:26" ht="15">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row>
    <row r="143" spans="1:26" ht="15">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row>
    <row r="144" spans="1:26" ht="15">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row>
    <row r="145" spans="1:26" ht="15">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row>
    <row r="146" spans="1:26" ht="15">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row>
    <row r="147" spans="1:26" ht="15">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row>
    <row r="148" spans="1:26" ht="15">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row>
    <row r="149" spans="1:26" ht="15">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row>
    <row r="150" spans="1:26" ht="15">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row>
    <row r="151" spans="1:26" ht="15">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row>
    <row r="152" spans="1:26" ht="15">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row>
    <row r="153" spans="1:26" ht="15">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row>
    <row r="154" spans="1:26" ht="15">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row>
    <row r="155" spans="1:26" ht="15">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row>
    <row r="156" spans="1:26" ht="15">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row>
    <row r="157" spans="1:26" ht="15">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row>
    <row r="158" spans="1:26" ht="15">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row>
    <row r="159" spans="1:26" ht="15">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row>
    <row r="160" spans="1:26" ht="15">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row>
    <row r="161" spans="1:26" ht="15">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row>
    <row r="162" spans="1:26" ht="15">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row>
    <row r="163" spans="1:26" ht="15">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row>
    <row r="164" spans="1:26" ht="15">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row>
    <row r="165" spans="1:26" ht="15">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row>
    <row r="166" spans="1:26" ht="15">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row>
    <row r="167" spans="1:26" ht="15">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row>
    <row r="168" spans="1:26" ht="15">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row>
    <row r="169" spans="1:26" ht="15">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row>
    <row r="170" spans="1:26" ht="15">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row>
    <row r="171" spans="1:26" ht="15">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row>
    <row r="172" spans="1:26" ht="15">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row>
    <row r="173" spans="1:26" ht="15">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row>
    <row r="174" spans="1:26" ht="15">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row>
    <row r="175" spans="1:26" ht="15">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row>
    <row r="176" spans="1:26" ht="15">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row>
    <row r="177" spans="1:26" ht="15">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row>
    <row r="178" spans="1:26" ht="15">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row>
    <row r="179" spans="1:26" ht="15">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row>
    <row r="180" spans="1:26" ht="15">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row>
    <row r="181" spans="1:26" ht="15">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row>
    <row r="182" spans="1:26" ht="15">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row>
    <row r="183" spans="1:26" ht="15">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row>
    <row r="184" spans="1:26" ht="15">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row>
    <row r="185" spans="1:26" ht="15">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row>
    <row r="186" spans="1:26" ht="15">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row>
    <row r="187" spans="1:26" ht="15">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row>
    <row r="188" spans="1:26" ht="15">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row>
    <row r="189" spans="1:26" ht="15">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row>
    <row r="190" spans="1:26" ht="15">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row>
    <row r="191" spans="1:26" ht="15">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row>
    <row r="192" spans="1:26" ht="15">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row>
    <row r="193" spans="1:26" ht="15">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row>
    <row r="194" spans="1:26" ht="15">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row>
    <row r="195" spans="1:26" ht="15">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row>
    <row r="196" spans="1:26" ht="15">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row>
    <row r="197" spans="1:26" ht="15">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row>
    <row r="198" spans="1:26" ht="15">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row>
    <row r="199" spans="1:26" ht="15">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row>
    <row r="200" spans="1:26" ht="15">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row>
    <row r="201" spans="1:26" ht="15">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row>
    <row r="202" spans="1:26" ht="15">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row>
    <row r="203" spans="1:26" ht="15">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row>
    <row r="204" spans="1:26" ht="15">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row>
    <row r="205" spans="1:26" ht="15">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row>
    <row r="206" spans="1:26" ht="15">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row>
    <row r="207" spans="1:26" ht="15">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row>
    <row r="208" spans="1:26" ht="15">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row>
    <row r="209" spans="1:26" ht="15">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row>
    <row r="210" spans="1:26" ht="15">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row>
    <row r="211" spans="1:26" ht="15">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row>
    <row r="212" spans="1:26" ht="15">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row>
    <row r="213" spans="1:26" ht="15">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row>
    <row r="214" spans="1:26" ht="15">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row>
    <row r="215" spans="1:26" ht="15">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row>
    <row r="216" spans="1:26" ht="15">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row>
    <row r="217" spans="1:26" ht="15">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row>
    <row r="218" spans="1:26" ht="15">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row>
    <row r="219" spans="1:26" ht="15">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row>
    <row r="220" spans="1:26" ht="15">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row>
    <row r="221" spans="1:26" ht="15">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row>
    <row r="222" spans="1:26" ht="15">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row>
    <row r="223" spans="1:26" ht="15">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row>
    <row r="224" spans="1:26" ht="15">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row>
    <row r="225" spans="1:26" ht="15">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row>
    <row r="226" spans="1:26" ht="15">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row>
    <row r="227" spans="1:26" ht="15">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row>
    <row r="228" spans="1:26" ht="15">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row>
    <row r="229" spans="1:26" ht="15">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row>
    <row r="230" spans="1:26" ht="15">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row>
    <row r="231" spans="1:26" ht="15">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row>
    <row r="232" spans="1:26" ht="15">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row>
    <row r="233" spans="1:26" ht="15">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row>
    <row r="234" spans="1:26" ht="15">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row>
    <row r="235" spans="1:26" ht="15">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row>
    <row r="236" spans="1:26" ht="15">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row>
    <row r="237" spans="1:26" ht="15">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row>
    <row r="238" spans="1:26" ht="15">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row>
    <row r="239" spans="1:26" ht="15">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row>
    <row r="240" spans="1:26" ht="15">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row>
    <row r="241" spans="1:26" ht="15">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row>
    <row r="242" spans="1:26" ht="15">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row>
    <row r="243" spans="1:26" ht="15">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row>
    <row r="244" spans="1:26" ht="15">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row>
    <row r="245" spans="1:26" ht="15">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row>
    <row r="246" spans="1:26" ht="15">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row>
    <row r="247" spans="1:26" ht="15">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row>
    <row r="248" spans="1:26" ht="15">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row>
    <row r="249" spans="1:26" ht="15">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row>
    <row r="250" spans="1:26" ht="15">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row>
    <row r="251" spans="1:26" ht="15">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row>
    <row r="252" spans="1:26" ht="15">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row>
    <row r="253" spans="1:26" ht="15">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row>
    <row r="254" spans="1:26" ht="15">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row>
    <row r="255" spans="1:26" ht="15">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row>
    <row r="256" spans="1:26" ht="15">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row>
    <row r="257" spans="1:26" ht="15">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row>
    <row r="258" spans="1:26" ht="15">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row>
    <row r="259" spans="1:26" ht="15">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row>
    <row r="260" spans="1:26" ht="15">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row>
    <row r="261" spans="1:26" ht="15">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row>
    <row r="262" spans="1:26" ht="15">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row>
    <row r="263" spans="1:26" ht="15">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row>
    <row r="264" spans="1:26" ht="15">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row>
    <row r="265" spans="1:26" ht="15">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row>
    <row r="266" spans="1:26" ht="15">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row>
    <row r="267" spans="1:26" ht="15">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row>
    <row r="268" spans="1:26" ht="15">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row>
    <row r="269" spans="1:26" ht="15">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row>
    <row r="270" spans="1:26" ht="15">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row>
    <row r="271" spans="1:26" ht="15">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row>
    <row r="272" spans="1:26" ht="15">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row>
    <row r="273" spans="1:26" ht="15">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row>
    <row r="274" spans="1:26" ht="15">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row>
    <row r="275" spans="1:26" ht="15">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row>
    <row r="276" spans="1:26" ht="15">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row>
    <row r="277" spans="1:26" ht="15">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row>
    <row r="278" spans="1:26" ht="15">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row>
    <row r="279" spans="1:26" ht="15">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row>
    <row r="280" spans="1:26" ht="15">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row>
    <row r="281" spans="1:26" ht="15">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row>
    <row r="282" spans="1:26" ht="15">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row>
    <row r="283" spans="1:26" ht="15">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row>
    <row r="284" spans="1:26" ht="15">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row>
    <row r="285" spans="1:26" ht="15">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row>
    <row r="286" spans="1:26" ht="15">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row>
    <row r="287" spans="1:26" ht="15">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row>
    <row r="288" spans="1:26" ht="15">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row>
    <row r="289" spans="1:26" ht="15">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row>
    <row r="290" spans="1:26" ht="15">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row>
    <row r="291" spans="1:26" ht="15">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row>
    <row r="292" spans="1:26" ht="15">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row>
    <row r="293" spans="1:26" ht="15">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row>
    <row r="294" spans="1:26" ht="15">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row>
    <row r="295" spans="1:26" ht="15">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row>
    <row r="296" spans="1:26" ht="15">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row>
    <row r="297" spans="1:26" ht="15">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row>
    <row r="298" spans="1:26" ht="15">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row>
    <row r="299" spans="1:26" ht="15">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row>
    <row r="300" spans="1:26" ht="15">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row>
    <row r="301" spans="1:26" ht="15">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row>
    <row r="302" spans="1:26" ht="15">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row>
    <row r="303" spans="1:26" ht="15">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row>
    <row r="304" spans="1:26" ht="15">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row>
    <row r="305" spans="1:26" ht="15">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row>
    <row r="306" spans="1:26" ht="15">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row>
    <row r="307" spans="1:26" ht="15">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row>
    <row r="308" spans="1:26" ht="15">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row>
    <row r="309" spans="1:26" ht="15">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row>
    <row r="310" spans="1:26" ht="15">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row>
    <row r="311" spans="1:26" ht="15">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row>
    <row r="312" spans="1:26" ht="15">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row>
    <row r="313" spans="1:26" ht="15">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row>
    <row r="314" spans="1:26" ht="15">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row>
    <row r="315" spans="1:26" ht="15">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row>
    <row r="316" spans="1:26" ht="15">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row>
    <row r="317" spans="1:26" ht="15">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row>
    <row r="318" spans="1:26" ht="15">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row>
    <row r="319" spans="1:26" ht="15">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row>
    <row r="320" spans="1:26" ht="15">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row>
    <row r="321" spans="1:26" ht="15">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row>
    <row r="322" spans="1:26" ht="15">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row>
    <row r="323" spans="1:26" ht="15">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row>
    <row r="324" spans="1:26" ht="15">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row>
    <row r="325" spans="1:26" ht="15">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row>
    <row r="326" spans="1:26" ht="15">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row>
    <row r="327" spans="1:26" ht="15">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row>
    <row r="328" spans="1:26" ht="15">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row>
    <row r="329" spans="1:26" ht="15">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row>
    <row r="330" spans="1:26" ht="15">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row>
    <row r="331" spans="1:26" ht="15">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row>
    <row r="332" spans="1:26" ht="15">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row>
    <row r="333" spans="1:26" ht="15">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row>
    <row r="334" spans="1:26" ht="15">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row>
    <row r="335" spans="1:26" ht="15">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row>
    <row r="336" spans="1:26" ht="15">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row>
    <row r="337" spans="1:26" ht="15">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row>
    <row r="338" spans="1:26" ht="15">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row>
    <row r="339" spans="1:26" ht="15">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row>
    <row r="340" spans="1:26" ht="15">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row>
    <row r="341" spans="1:26" ht="15">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row>
    <row r="342" spans="1:26" ht="15">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row>
    <row r="343" spans="1:26" ht="15">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row>
    <row r="344" spans="1:26" ht="15">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row>
    <row r="345" spans="1:26" ht="15">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row>
    <row r="346" spans="1:26" ht="15">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row>
    <row r="347" spans="1:26" ht="15">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row>
    <row r="348" spans="1:26" ht="15">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row>
    <row r="349" spans="1:26" ht="15">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row>
    <row r="350" spans="1:26" ht="15">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row>
    <row r="351" spans="1:26" ht="15">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row>
    <row r="352" spans="1:26" ht="15">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row>
    <row r="353" spans="1:26" ht="15">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row>
    <row r="354" spans="1:26" ht="15">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row>
    <row r="355" spans="1:26" ht="15">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row>
    <row r="356" spans="1:26" ht="15">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row>
    <row r="357" spans="1:26" ht="15">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row>
    <row r="358" spans="1:26" ht="15">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row>
    <row r="359" spans="1:26" ht="15">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row>
    <row r="360" spans="1:26" ht="15">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row>
    <row r="361" spans="1:26" ht="15">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row>
    <row r="362" spans="1:26" ht="15">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row>
    <row r="363" spans="1:26" ht="15">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row>
    <row r="364" spans="1:26" ht="15">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row>
    <row r="365" spans="1:26" ht="15">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row>
    <row r="366" spans="1:26" ht="15">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row>
    <row r="367" spans="1:26" ht="15">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row>
    <row r="368" spans="1:26" ht="15">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row>
    <row r="369" spans="1:26" ht="15">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row>
    <row r="370" spans="1:26" ht="15">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row>
    <row r="371" spans="1:26" ht="15">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row>
    <row r="372" spans="1:26" ht="15">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row>
    <row r="373" spans="1:26" ht="15">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row>
    <row r="374" spans="1:26" ht="15">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row>
    <row r="375" spans="1:26" ht="15">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row>
    <row r="376" spans="1:26" ht="15">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row>
    <row r="377" spans="1:26" ht="15">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row>
    <row r="378" spans="1:26" ht="15">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row>
    <row r="379" spans="1:26" ht="15">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row>
    <row r="380" spans="1:26" ht="15">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row>
    <row r="381" spans="1:26" ht="15">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row>
    <row r="382" spans="1:26" ht="15">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row>
    <row r="383" spans="1:26" ht="15">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row>
    <row r="384" spans="1:26" ht="15">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row>
    <row r="385" spans="1:26" ht="15">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row>
    <row r="386" spans="1:26" ht="15">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row>
    <row r="387" spans="1:26" ht="15">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row>
    <row r="388" spans="1:26" ht="15">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row>
    <row r="389" spans="1:26" ht="15">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row>
    <row r="390" spans="1:26" ht="15">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row>
    <row r="391" spans="1:26" ht="15">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row>
    <row r="392" spans="1:26" ht="15">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row>
    <row r="393" spans="1:26" ht="15">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row>
    <row r="394" spans="1:26" ht="15">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row>
    <row r="395" spans="1:26" ht="15">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row>
    <row r="396" spans="1:26" ht="15">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row>
    <row r="397" spans="1:26" ht="15">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row>
    <row r="398" spans="1:26" ht="15">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row>
    <row r="399" spans="1:26" ht="15">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row>
    <row r="400" spans="1:26" ht="15">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row>
    <row r="401" spans="1:26" ht="15">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row>
    <row r="402" spans="1:26" ht="15">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row>
    <row r="403" spans="1:26" ht="15">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row>
    <row r="404" spans="1:26" ht="15">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row>
    <row r="405" spans="1:26" ht="15">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row>
    <row r="406" spans="1:26" ht="15">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row>
    <row r="407" spans="1:26" ht="15">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row>
    <row r="408" spans="1:26" ht="15">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row>
    <row r="409" spans="1:26" ht="15">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row>
    <row r="410" spans="1:26" ht="15">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row>
    <row r="411" spans="1:26" ht="15">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row>
    <row r="412" spans="1:26" ht="15">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row>
    <row r="413" spans="1:26" ht="15">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row>
    <row r="414" spans="1:26" ht="15">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row>
    <row r="415" spans="1:26" ht="15">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row>
    <row r="416" spans="1:26" ht="15">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row>
    <row r="417" spans="1:26" ht="15">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row>
    <row r="418" spans="1:26" ht="15">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row>
    <row r="419" spans="1:26" ht="15">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row>
    <row r="420" spans="1:26" ht="15">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row>
    <row r="421" spans="1:26" ht="15">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row>
    <row r="422" spans="1:26" ht="15">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row>
    <row r="423" spans="1:26" ht="15">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row>
    <row r="424" spans="1:26" ht="15">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row>
    <row r="425" spans="1:26" ht="15">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row>
    <row r="426" spans="1:26" ht="15">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row>
    <row r="427" spans="1:26" ht="15">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row>
    <row r="428" spans="1:26" ht="15">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row>
    <row r="429" spans="1:26" ht="15">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row>
    <row r="430" spans="1:26" ht="15">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row>
    <row r="431" spans="1:26" ht="15">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row>
    <row r="432" spans="1:26" ht="15">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row>
    <row r="433" spans="1:26" ht="15">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row>
    <row r="434" spans="1:26" ht="15">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row>
    <row r="435" spans="1:26" ht="15">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row>
    <row r="436" spans="1:26" ht="15">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row>
    <row r="437" spans="1:26" ht="15">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row>
    <row r="438" spans="1:26" ht="15">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row>
    <row r="439" spans="1:26" ht="15">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row>
    <row r="440" spans="1:26" ht="15">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row>
    <row r="441" spans="1:26" ht="15">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row>
    <row r="442" spans="1:26" ht="15">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row>
    <row r="443" spans="1:26" ht="15">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row>
    <row r="444" spans="1:26" ht="15">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row>
    <row r="445" spans="1:26" ht="15">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row>
    <row r="446" spans="1:26" ht="15">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row>
    <row r="447" spans="1:26" ht="15">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row>
    <row r="448" spans="1:26" ht="15">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row>
    <row r="449" spans="1:26" ht="15">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row>
    <row r="450" spans="1:26" ht="15">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row>
    <row r="451" spans="1:26" ht="15">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row>
    <row r="452" spans="1:26" ht="15">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row>
    <row r="453" spans="1:26" ht="15">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row>
    <row r="454" spans="1:26" ht="15">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row>
    <row r="455" spans="1:26" ht="15">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row>
    <row r="456" spans="1:26" ht="15">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row>
    <row r="457" spans="1:26" ht="15">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row>
    <row r="458" spans="1:26" ht="15">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row>
    <row r="459" spans="1:26" ht="15">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row>
    <row r="460" spans="1:26" ht="15">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row>
    <row r="461" spans="1:26" ht="15">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row>
    <row r="462" spans="1:26" ht="15">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row>
    <row r="463" spans="1:26" ht="15">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row>
    <row r="464" spans="1:26" ht="15">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row>
    <row r="465" spans="1:26" ht="15">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row>
    <row r="466" spans="1:26" ht="15">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row>
    <row r="467" spans="1:26" ht="15">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row>
    <row r="468" spans="1:26" ht="15">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row>
    <row r="469" spans="1:26" ht="15">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row>
    <row r="470" spans="1:26" ht="15">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row>
    <row r="471" spans="1:26" ht="15">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row>
    <row r="472" spans="1:26" ht="15">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row>
    <row r="473" spans="1:26" ht="15">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row>
    <row r="474" spans="1:26" ht="15">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row>
    <row r="475" spans="1:26" ht="15">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row>
    <row r="476" spans="1:26" ht="15">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row>
    <row r="477" spans="1:26" ht="15">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row>
    <row r="478" spans="1:26" ht="15">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row>
    <row r="479" spans="1:26" ht="15">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row>
    <row r="480" spans="1:26" ht="15">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row>
    <row r="481" spans="1:26" ht="15">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row>
    <row r="482" spans="1:26" ht="15">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row>
    <row r="483" spans="1:26" ht="15">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row>
    <row r="484" spans="1:26" ht="15">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row>
    <row r="485" spans="1:26" ht="15">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row>
    <row r="486" spans="1:26" ht="15">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row>
    <row r="487" spans="1:26" ht="15">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row>
    <row r="488" spans="1:26" ht="15">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row>
    <row r="489" spans="1:26" ht="15">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row>
    <row r="490" spans="1:26" ht="15">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row>
    <row r="491" spans="1:26" ht="15">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row>
    <row r="492" spans="1:26" ht="15">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row>
    <row r="493" spans="1:26" ht="15">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row>
    <row r="494" spans="1:26" ht="15">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row>
    <row r="495" spans="1:26" ht="15">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row>
    <row r="496" spans="1:26" ht="15">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row>
    <row r="497" spans="1:26" ht="15">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row>
    <row r="498" spans="1:26" ht="15">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row>
    <row r="499" spans="1:26" ht="15">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row>
    <row r="500" spans="1:26" ht="15">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row>
    <row r="501" spans="1:26" ht="15">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row>
    <row r="502" spans="1:26" ht="15">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row>
    <row r="503" spans="1:26" ht="15">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row>
    <row r="504" spans="1:26" ht="15">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row>
    <row r="505" spans="1:26" ht="15">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row>
    <row r="506" spans="1:26" ht="15">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row>
    <row r="507" spans="1:26" ht="15">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row>
    <row r="508" spans="1:26" ht="15">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row>
    <row r="509" spans="1:26" ht="15">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row>
    <row r="510" spans="1:26" ht="15">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row>
    <row r="511" spans="1:26" ht="15">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row>
    <row r="512" spans="1:26" ht="15">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row>
    <row r="513" spans="1:26" ht="15">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row>
    <row r="514" spans="1:26" ht="15">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row>
    <row r="515" spans="1:26" ht="15">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row>
    <row r="516" spans="1:26" ht="15">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row>
    <row r="517" spans="1:26" ht="15">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row>
    <row r="518" spans="1:26" ht="15">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row>
    <row r="519" spans="1:26" ht="15">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row>
    <row r="520" spans="1:26" ht="15">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row>
    <row r="521" spans="1:26" ht="15">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row>
    <row r="522" spans="1:26" ht="15">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row>
    <row r="523" spans="1:26" ht="15">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row>
    <row r="524" spans="1:26" ht="15">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row>
    <row r="525" spans="1:26" ht="15">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row>
    <row r="526" spans="1:26" ht="15">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row>
    <row r="527" spans="1:26" ht="15">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row>
    <row r="528" spans="1:26" ht="15">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row>
    <row r="529" spans="1:26" ht="15">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row>
    <row r="530" spans="1:26" ht="15">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row>
    <row r="531" spans="1:26" ht="15">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row>
    <row r="532" spans="1:26" ht="15">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row>
    <row r="533" spans="1:26" ht="15">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row>
    <row r="534" spans="1:26" ht="15">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row>
    <row r="535" spans="1:26" ht="15">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row>
    <row r="536" spans="1:26" ht="15">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row>
    <row r="537" spans="1:26" ht="15">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row>
    <row r="538" spans="1:26" ht="15">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row>
    <row r="539" spans="1:26" ht="15">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row>
    <row r="540" spans="1:26" ht="15">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row>
    <row r="541" spans="1:26" ht="15">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row>
    <row r="542" spans="1:26" ht="15">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row>
    <row r="543" spans="1:26" ht="15">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row>
    <row r="544" spans="1:26" ht="15">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row>
    <row r="545" spans="1:26" ht="15">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row>
    <row r="546" spans="1:26" ht="15">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row>
    <row r="547" spans="1:26" ht="15">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row>
    <row r="548" spans="1:26" ht="15">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row>
    <row r="549" spans="1:26" ht="15">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row>
    <row r="550" spans="1:26" ht="15">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row>
    <row r="551" spans="1:26" ht="15">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row>
    <row r="552" spans="1:26" ht="15">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row>
    <row r="553" spans="1:26" ht="15">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row>
    <row r="554" spans="1:26" ht="15">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row>
    <row r="555" spans="1:26" ht="15">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row>
    <row r="556" spans="1:26" ht="15">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row>
    <row r="557" spans="1:26" ht="15">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row>
    <row r="558" spans="1:26" ht="15">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row>
    <row r="559" spans="1:26" ht="15">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row>
    <row r="560" spans="1:26" ht="15">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row>
    <row r="561" spans="1:26" ht="15">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row>
    <row r="562" spans="1:26" ht="15">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row>
    <row r="563" spans="1:26" ht="15">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row>
    <row r="564" spans="1:26" ht="15">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row>
    <row r="565" spans="1:26" ht="15">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row>
    <row r="566" spans="1:26" ht="15">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row>
    <row r="567" spans="1:26" ht="15">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row>
    <row r="568" spans="1:26" ht="15">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row>
    <row r="569" spans="1:26" ht="15">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row>
    <row r="570" spans="1:26" ht="15">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row>
    <row r="571" spans="1:26" ht="15">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row>
    <row r="572" spans="1:26" ht="15">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row>
    <row r="573" spans="1:26" ht="15">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row>
    <row r="574" spans="1:26" ht="15">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row>
    <row r="575" spans="1:26" ht="15">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row>
    <row r="576" spans="1:26" ht="15">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row>
    <row r="577" spans="1:26" ht="15">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row>
    <row r="578" spans="1:26" ht="15">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row>
    <row r="579" spans="1:26" ht="15">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row>
    <row r="580" spans="1:26" ht="15">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row>
    <row r="581" spans="1:26" ht="15">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row>
    <row r="582" spans="1:26" ht="15">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row>
    <row r="583" spans="1:26" ht="15">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row>
    <row r="584" spans="1:26" ht="15">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row>
    <row r="585" spans="1:26" ht="15">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row>
    <row r="586" spans="1:26" ht="15">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row>
    <row r="587" spans="1:26" ht="15">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row>
    <row r="588" spans="1:26" ht="15">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row>
    <row r="589" spans="1:26" ht="15">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row>
    <row r="590" spans="1:26" ht="15">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row>
    <row r="591" spans="1:26" ht="15">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row>
    <row r="592" spans="1:26" ht="15">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row>
    <row r="593" spans="1:26" ht="15">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row>
    <row r="594" spans="1:26" ht="15">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row>
    <row r="595" spans="1:26" ht="15">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row>
    <row r="596" spans="1:26" ht="15">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row>
    <row r="597" spans="1:26" ht="15">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row>
    <row r="598" spans="1:26" ht="15">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row>
    <row r="599" spans="1:26" ht="15">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row>
    <row r="600" spans="1:26" ht="15">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row>
    <row r="601" spans="1:26" ht="15">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row>
    <row r="602" spans="1:26" ht="15">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row>
    <row r="603" spans="1:26" ht="15">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row>
    <row r="604" spans="1:26" ht="15">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row>
    <row r="605" spans="1:26" ht="15">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row>
    <row r="606" spans="1:26" ht="15">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row>
    <row r="607" spans="1:26" ht="15">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row>
    <row r="608" spans="1:26" ht="15">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row>
    <row r="609" spans="1:26" ht="15">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row>
    <row r="610" spans="1:26" ht="15">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row>
    <row r="611" spans="1:26" ht="15">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row>
    <row r="612" spans="1:26" ht="15">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row>
    <row r="613" spans="1:26" ht="15">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row>
    <row r="614" spans="1:26" ht="15">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row>
    <row r="615" spans="1:26" ht="15">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row>
    <row r="616" spans="1:26" ht="15">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row>
    <row r="617" spans="1:26" ht="15">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row>
    <row r="618" spans="1:26" ht="15">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row>
    <row r="619" spans="1:26" ht="15">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row>
    <row r="620" spans="1:26" ht="15">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row>
    <row r="621" spans="1:26" ht="15">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row>
    <row r="622" spans="1:26" ht="15">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row>
    <row r="623" spans="1:26" ht="15">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row>
    <row r="624" spans="1:26" ht="15">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row>
    <row r="625" spans="1:26" ht="15">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row>
    <row r="626" spans="1:26" ht="15">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row>
    <row r="627" spans="1:26" ht="15">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row>
    <row r="628" spans="1:26" ht="15">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row>
    <row r="629" spans="1:26" ht="15">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row>
    <row r="630" spans="1:26" ht="15">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row>
    <row r="631" spans="1:26" ht="15">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row>
    <row r="632" spans="1:26" ht="15">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row>
    <row r="633" spans="1:26" ht="15">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row>
    <row r="634" spans="1:26" ht="15">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row>
    <row r="635" spans="1:26" ht="15">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row>
    <row r="636" spans="1:26" ht="15">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row>
    <row r="637" spans="1:26" ht="15">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row>
    <row r="638" spans="1:26" ht="15">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row>
    <row r="639" spans="1:26" ht="15">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row>
    <row r="640" spans="1:26" ht="15">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row>
    <row r="641" spans="1:26" ht="15">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row>
    <row r="642" spans="1:26" ht="15">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row>
    <row r="643" spans="1:26" ht="15">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row>
    <row r="644" spans="1:26" ht="15">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row>
    <row r="645" spans="1:26" ht="15">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row>
    <row r="646" spans="1:26" ht="15">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row>
    <row r="647" spans="1:26" ht="15">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row>
    <row r="648" spans="1:26" ht="15">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row>
    <row r="649" spans="1:26" ht="15">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row>
    <row r="650" spans="1:26" ht="15">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row>
    <row r="651" spans="1:26" ht="15">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row>
    <row r="652" spans="1:26" ht="15">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row>
    <row r="653" spans="1:26" ht="15">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row>
    <row r="654" spans="1:26" ht="15">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row>
    <row r="655" spans="1:26" ht="15">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row>
    <row r="656" spans="1:26" ht="15">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row>
    <row r="657" spans="1:26" ht="15">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row>
    <row r="658" spans="1:26" ht="15">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row>
    <row r="659" spans="1:26" ht="15">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row>
    <row r="660" spans="1:26" ht="15">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row>
    <row r="661" spans="1:26" ht="15">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row>
    <row r="662" spans="1:26" ht="15">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row>
    <row r="663" spans="1:26" ht="15">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row>
    <row r="664" spans="1:26" ht="15">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row>
    <row r="665" spans="1:26" ht="15">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row>
    <row r="666" spans="1:26" ht="15">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row>
    <row r="667" spans="1:26" ht="15">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row>
    <row r="668" spans="1:26" ht="15">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row>
    <row r="669" spans="1:26" ht="15">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row>
    <row r="670" spans="1:26" ht="15">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row>
    <row r="671" spans="1:26" ht="15">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row>
    <row r="672" spans="1:26" ht="15">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row>
    <row r="673" spans="1:26" ht="15">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row>
    <row r="674" spans="1:26" ht="15">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row>
    <row r="675" spans="1:26" ht="15">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row>
    <row r="676" spans="1:26" ht="15">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row>
    <row r="677" spans="1:26" ht="15">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row>
    <row r="678" spans="1:26" ht="15">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row>
    <row r="679" spans="1:26" ht="15">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row>
    <row r="680" spans="1:26" ht="15">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row>
    <row r="681" spans="1:26" ht="15">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row>
    <row r="682" spans="1:26" ht="15">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row>
    <row r="683" spans="1:26" ht="15">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row>
    <row r="684" spans="1:26" ht="15">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row>
    <row r="685" spans="1:26" ht="15">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row>
    <row r="686" spans="1:26" ht="15">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row>
    <row r="687" spans="1:26" ht="15">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row>
    <row r="688" spans="1:26" ht="15">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row>
    <row r="689" spans="1:26" ht="15">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row>
    <row r="690" spans="1:26" ht="15">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row>
    <row r="691" spans="1:26" ht="15">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row>
    <row r="692" spans="1:26" ht="15">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row>
    <row r="693" spans="1:26" ht="15">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row>
    <row r="694" spans="1:26" ht="15">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row>
    <row r="695" spans="1:26" ht="15">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row>
    <row r="696" spans="1:26" ht="15">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row>
    <row r="697" spans="1:26" ht="15">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row>
    <row r="698" spans="1:26" ht="15">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row>
    <row r="699" spans="1:26" ht="15">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row>
    <row r="700" spans="1:26" ht="15">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row>
    <row r="701" spans="1:26" ht="15">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row>
    <row r="702" spans="1:26" ht="15">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row>
    <row r="703" spans="1:26" ht="15">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row>
    <row r="704" spans="1:26" ht="15">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row>
    <row r="705" spans="1:26" ht="15">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row>
    <row r="706" spans="1:26" ht="15">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row>
    <row r="707" spans="1:26" ht="15">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row>
    <row r="708" spans="1:26" ht="15">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row>
    <row r="709" spans="1:26" ht="15">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row>
    <row r="710" spans="1:26" ht="15">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row>
    <row r="711" spans="1:26" ht="15">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row>
    <row r="712" spans="1:26" ht="15">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row>
    <row r="713" spans="1:26" ht="15">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row>
    <row r="714" spans="1:26" ht="15">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row>
    <row r="715" spans="1:26" ht="15">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row>
    <row r="716" spans="1:26" ht="15">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row>
    <row r="717" spans="1:26" ht="15">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row>
    <row r="718" spans="1:26" ht="15">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row>
    <row r="719" spans="1:26" ht="15">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row>
    <row r="720" spans="1:26" ht="15">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row>
    <row r="721" spans="1:26" ht="15">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row>
    <row r="722" spans="1:26" ht="15">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row>
    <row r="723" spans="1:26" ht="15">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row>
    <row r="724" spans="1:26" ht="15">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row>
    <row r="725" spans="1:26" ht="15">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row>
    <row r="726" spans="1:26" ht="15">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row>
    <row r="727" spans="1:26" ht="15">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row>
    <row r="728" spans="1:26" ht="15">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row>
    <row r="729" spans="1:26" ht="15">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row>
    <row r="730" spans="1:26" ht="15">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row>
    <row r="731" spans="1:26" ht="15">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row>
    <row r="732" spans="1:26" ht="15">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row>
    <row r="733" spans="1:26" ht="15">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row>
    <row r="734" spans="1:26" ht="15">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row>
    <row r="735" spans="1:26" ht="15">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row>
    <row r="736" spans="1:26" ht="15">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row>
    <row r="737" spans="1:26" ht="15">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row>
    <row r="738" spans="1:26" ht="15">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row>
    <row r="739" spans="1:26" ht="15">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row>
    <row r="740" spans="1:26" ht="15">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row>
    <row r="741" spans="1:26" ht="15">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row>
    <row r="742" spans="1:26" ht="15">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row>
    <row r="743" spans="1:26" ht="15">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row>
    <row r="744" spans="1:26" ht="15">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row>
    <row r="745" spans="1:26" ht="15">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row>
    <row r="746" spans="1:26" ht="15">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row>
    <row r="747" spans="1:26" ht="15">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row>
    <row r="748" spans="1:26" ht="15">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row>
    <row r="749" spans="1:26" ht="15">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row>
    <row r="750" spans="1:26" ht="15">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row>
    <row r="751" spans="1:26" ht="15">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row>
    <row r="752" spans="1:26" ht="15">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row>
    <row r="753" spans="1:26" ht="15">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row>
    <row r="754" spans="1:26" ht="15">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row>
    <row r="755" spans="1:26" ht="15">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row>
    <row r="756" spans="1:26" ht="15">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row>
    <row r="757" spans="1:26" ht="15">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row>
    <row r="758" spans="1:26" ht="15">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row>
    <row r="759" spans="1:26" ht="15">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row>
    <row r="760" spans="1:26" ht="15">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row>
    <row r="761" spans="1:26" ht="15">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row>
    <row r="762" spans="1:26" ht="15">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row>
    <row r="763" spans="1:26" ht="15">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row>
    <row r="764" spans="1:26" ht="15">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row>
    <row r="765" spans="1:26" ht="15">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row>
    <row r="766" spans="1:26" ht="15">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row>
    <row r="767" spans="1:26" ht="15">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row>
    <row r="768" spans="1:26" ht="15">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row>
    <row r="769" spans="1:26" ht="15">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row>
    <row r="770" spans="1:26" ht="15">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row>
    <row r="771" spans="1:26" ht="15">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row>
    <row r="772" spans="1:26" ht="15">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row>
    <row r="773" spans="1:26" ht="15">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row>
    <row r="774" spans="1:26" ht="15">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row>
    <row r="775" spans="1:26" ht="15">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row>
    <row r="776" spans="1:26" ht="15">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row>
    <row r="777" spans="1:26" ht="15">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row>
    <row r="778" spans="1:26" ht="15">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row>
    <row r="779" spans="1:26" ht="15">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row>
    <row r="780" spans="1:26" ht="15">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row>
    <row r="781" spans="1:26" ht="15">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row>
    <row r="782" spans="1:26" ht="15">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row>
    <row r="783" spans="1:26" ht="15">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row>
    <row r="784" spans="1:26" ht="15">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row>
    <row r="785" spans="1:26" ht="15">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row>
    <row r="786" spans="1:26" ht="15">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row>
    <row r="787" spans="1:26" ht="15">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row>
    <row r="788" spans="1:26" ht="15">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row>
    <row r="789" spans="1:26" ht="15">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row>
    <row r="790" spans="1:26" ht="15">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row>
    <row r="791" spans="1:26" ht="15">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row>
    <row r="792" spans="1:26" ht="15">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row>
    <row r="793" spans="1:26" ht="15">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row>
    <row r="794" spans="1:26" ht="15">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row>
    <row r="795" spans="1:26" ht="15">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row>
    <row r="796" spans="1:26" ht="15">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row>
    <row r="797" spans="1:26" ht="15">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row>
    <row r="798" spans="1:26" ht="15">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row>
    <row r="799" spans="1:26" ht="15">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row>
    <row r="800" spans="1:26" ht="15">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row>
    <row r="801" spans="1:26" ht="15">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row>
    <row r="802" spans="1:26" ht="15">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row>
    <row r="803" spans="1:26" ht="15">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row>
    <row r="804" spans="1:26" ht="15">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row>
    <row r="805" spans="1:26" ht="15">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row>
    <row r="806" spans="1:26" ht="15">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row>
    <row r="807" spans="1:26" ht="15">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row>
    <row r="808" spans="1:26" ht="15">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row>
    <row r="809" spans="1:26" ht="15">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row>
    <row r="810" spans="1:26" ht="15">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row>
    <row r="811" spans="1:26" ht="15">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row>
    <row r="812" spans="1:26" ht="15">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row>
    <row r="813" spans="1:26" ht="15">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row>
    <row r="814" spans="1:26" ht="15">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row>
    <row r="815" spans="1:26" ht="15">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row>
    <row r="816" spans="1:26" ht="15">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row>
    <row r="817" spans="1:26" ht="15">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row>
    <row r="818" spans="1:26" ht="15">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row>
    <row r="819" spans="1:26" ht="15">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row>
    <row r="820" spans="1:26" ht="15">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row>
    <row r="821" spans="1:26" ht="15">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row>
    <row r="822" spans="1:26" ht="15">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row>
    <row r="823" spans="1:26" ht="15">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row>
    <row r="824" spans="1:26" ht="15">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row>
    <row r="825" spans="1:26" ht="15">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row>
    <row r="826" spans="1:26" ht="15">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row>
    <row r="827" spans="1:26" ht="15">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row>
    <row r="828" spans="1:26" ht="15">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row>
    <row r="829" spans="1:26" ht="15">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row>
    <row r="830" spans="1:26" ht="15">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row>
    <row r="831" spans="1:26" ht="15">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row>
    <row r="832" spans="1:26" ht="15">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row>
    <row r="833" spans="1:26" ht="15">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row>
    <row r="834" spans="1:26" ht="15">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row>
    <row r="835" spans="1:26" ht="15">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row>
    <row r="836" spans="1:26" ht="15">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row>
    <row r="837" spans="1:26" ht="15">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row>
    <row r="838" spans="1:26" ht="15">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row>
    <row r="839" spans="1:26" ht="15">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row>
    <row r="840" spans="1:26" ht="15">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row>
    <row r="841" spans="1:26" ht="15">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row>
    <row r="842" spans="1:26" ht="15">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row>
    <row r="843" spans="1:26" ht="15">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row>
    <row r="844" spans="1:26" ht="15">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row>
    <row r="845" spans="1:26" ht="15">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row>
    <row r="846" spans="1:26" ht="15">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row>
    <row r="847" spans="1:26" ht="15">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row>
    <row r="848" spans="1:26" ht="15">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row>
    <row r="849" spans="1:26" ht="15">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row>
    <row r="850" spans="1:26" ht="15">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row>
    <row r="851" spans="1:26" ht="15">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row>
    <row r="852" spans="1:26" ht="15">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row>
    <row r="853" spans="1:26" ht="15">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row>
    <row r="854" spans="1:26" ht="15">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row>
    <row r="855" spans="1:26" ht="15">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row>
    <row r="856" spans="1:26" ht="15">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row>
    <row r="857" spans="1:26" ht="15">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row>
    <row r="858" spans="1:26" ht="15">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row>
    <row r="859" spans="1:26" ht="15">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row>
    <row r="860" spans="1:26" ht="15">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row>
    <row r="861" spans="1:26" ht="15">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row>
    <row r="862" spans="1:26" ht="15">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row>
    <row r="863" spans="1:26" ht="15">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row>
    <row r="864" spans="1:26" ht="15">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row>
    <row r="865" spans="1:26" ht="15">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row>
    <row r="866" spans="1:26" ht="15">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row>
    <row r="867" spans="1:26" ht="15">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row>
    <row r="868" spans="1:26" ht="15">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row>
    <row r="869" spans="1:26" ht="15">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row>
    <row r="870" spans="1:26" ht="15">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row>
    <row r="871" spans="1:26" ht="15">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row>
    <row r="872" spans="1:26" ht="15">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row>
    <row r="873" spans="1:26" ht="15">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row>
    <row r="874" spans="1:26" ht="15">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row>
    <row r="875" spans="1:26" ht="15">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row>
    <row r="876" spans="1:26" ht="15">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row>
    <row r="877" spans="1:26" ht="15">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row>
    <row r="878" spans="1:26" ht="15">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row>
    <row r="879" spans="1:26" ht="15">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row>
    <row r="880" spans="1:26" ht="15">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row>
    <row r="881" spans="1:26" ht="15">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row>
    <row r="882" spans="1:26" ht="15">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row>
    <row r="883" spans="1:26" ht="15">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row>
    <row r="884" spans="1:26" ht="15">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row>
    <row r="885" spans="1:26" ht="15">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row>
    <row r="886" spans="1:26" ht="15">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row>
    <row r="887" spans="1:26" ht="15">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row>
    <row r="888" spans="1:26" ht="15">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row>
    <row r="889" spans="1:26" ht="15">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row>
    <row r="890" spans="1:26" ht="15">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row>
    <row r="891" spans="1:26" ht="15">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row>
    <row r="892" spans="1:26" ht="15">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row>
    <row r="893" spans="1:26" ht="15">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row>
    <row r="894" spans="1:26" ht="15">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row>
    <row r="895" spans="1:26" ht="15">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row>
    <row r="896" spans="1:26" ht="15">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row>
    <row r="897" spans="1:26" ht="15">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row>
    <row r="898" spans="1:26" ht="15">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row>
    <row r="899" spans="1:26" ht="15">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row>
    <row r="900" spans="1:26" ht="15">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row>
    <row r="901" spans="1:26" ht="15">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row>
    <row r="902" spans="1:26" ht="15">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row>
    <row r="903" spans="1:26" ht="15">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row>
    <row r="904" spans="1:26" ht="15">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row>
    <row r="905" spans="1:26" ht="15">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row>
    <row r="906" spans="1:26" ht="15">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row>
    <row r="907" spans="1:26" ht="15">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row>
    <row r="908" spans="1:26" ht="15">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row>
    <row r="909" spans="1:26" ht="15">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row>
    <row r="910" spans="1:26" ht="15">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row>
    <row r="911" spans="1:26" ht="15">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row>
    <row r="912" spans="1:26" ht="15">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row>
    <row r="913" spans="1:26" ht="15">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row>
    <row r="914" spans="1:26" ht="15">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row>
    <row r="915" spans="1:26" ht="15">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row>
    <row r="916" spans="1:26" ht="15">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row>
    <row r="917" spans="1:26" ht="15">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row>
    <row r="918" spans="1:26" ht="15">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row>
    <row r="919" spans="1:26" ht="15">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row>
    <row r="920" spans="1:26" ht="15">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row>
    <row r="921" spans="1:26" ht="15">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row>
    <row r="922" spans="1:26" ht="15">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row>
    <row r="923" spans="1:26" ht="15">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row>
    <row r="924" spans="1:26" ht="15">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row>
    <row r="925" spans="1:26" ht="15">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row>
    <row r="926" spans="1:26" ht="15">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row>
    <row r="927" spans="1:26" ht="15">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row>
    <row r="928" spans="1:26" ht="15">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row>
    <row r="929" spans="1:26" ht="15">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row>
    <row r="930" spans="1:26" ht="15">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row>
    <row r="931" spans="1:26" ht="15">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row>
    <row r="932" spans="1:26" ht="15">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row>
    <row r="933" spans="1:26" ht="15">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row>
    <row r="934" spans="1:26" ht="15">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row>
    <row r="935" spans="1:26" ht="15">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row>
    <row r="936" spans="1:26" ht="15">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row>
    <row r="937" spans="1:26" ht="15">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row>
    <row r="938" spans="1:26" ht="15">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row>
    <row r="939" spans="1:26" ht="15">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row>
    <row r="940" spans="1:26" ht="15">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row>
    <row r="941" spans="1:26" ht="15">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row>
    <row r="942" spans="1:26" ht="15">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row>
    <row r="943" spans="1:26" ht="15">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row>
    <row r="944" spans="1:26" ht="15">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row>
    <row r="945" spans="1:26" ht="15">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row>
    <row r="946" spans="1:26" ht="15">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row>
    <row r="947" spans="1:26" ht="15">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row>
    <row r="948" spans="1:26" ht="15">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row>
    <row r="949" spans="1:26" ht="15">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row>
    <row r="950" spans="1:26" ht="15">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row>
    <row r="951" spans="1:26" ht="15">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row>
    <row r="952" spans="1:26" ht="15">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row>
    <row r="953" spans="1:26" ht="15">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row>
    <row r="954" spans="1:26" ht="15">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row>
    <row r="955" spans="1:26" ht="15">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row>
    <row r="956" spans="1:26" ht="15">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row>
    <row r="957" spans="1:26" ht="15">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row>
    <row r="958" spans="1:26" ht="15">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row>
    <row r="959" spans="1:26" ht="15">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row>
    <row r="960" spans="1:26" ht="15">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row>
    <row r="961" spans="1:26" ht="15">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row>
    <row r="962" spans="1:26" ht="15">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row>
    <row r="963" spans="1:26" ht="15">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row>
    <row r="964" spans="1:26" ht="15">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row>
    <row r="965" spans="1:26" ht="15">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row>
    <row r="966" spans="1:26" ht="15">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row>
    <row r="967" spans="1:26" ht="15">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row>
    <row r="968" spans="1:26" ht="15">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row>
    <row r="969" spans="1:26" ht="15">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row>
    <row r="970" spans="1:26" ht="15">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row>
    <row r="971" spans="1:26" ht="15">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row>
    <row r="972" spans="1:26" ht="15">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row>
    <row r="973" spans="1:26" ht="15">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row>
    <row r="974" spans="1:26" ht="15">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row>
    <row r="975" spans="1:26" ht="15">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row>
    <row r="976" spans="1:26" ht="15">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row>
    <row r="977" spans="1:26" ht="15">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row>
    <row r="978" spans="1:26" ht="15">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row>
    <row r="979" spans="1:26" ht="15">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row>
    <row r="980" spans="1:26" ht="15">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row>
    <row r="981" spans="1:26" ht="15">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row>
    <row r="982" spans="1:26" ht="15">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row>
    <row r="983" spans="1:26" ht="15">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row>
    <row r="984" spans="1:26" ht="15">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row>
    <row r="985" spans="1:26" ht="15">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row>
    <row r="986" spans="1:26" ht="15">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row>
    <row r="987" spans="1:26" ht="15">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row>
    <row r="988" spans="1:26" ht="15">
      <c r="A988" s="7"/>
      <c r="B988" s="7"/>
      <c r="C988" s="7"/>
      <c r="D988" s="7"/>
      <c r="E988" s="7"/>
      <c r="F988" s="7"/>
      <c r="G988" s="7"/>
      <c r="H988" s="7"/>
      <c r="I988" s="7"/>
      <c r="J988" s="7"/>
      <c r="K988" s="7"/>
      <c r="L988" s="7"/>
      <c r="M988" s="7"/>
      <c r="N988" s="7"/>
      <c r="O988" s="7"/>
      <c r="P988" s="7"/>
      <c r="Q988" s="7"/>
      <c r="R988" s="7"/>
      <c r="S988" s="7"/>
      <c r="T988" s="7"/>
      <c r="U988" s="7"/>
      <c r="V988" s="7"/>
      <c r="W988" s="7"/>
      <c r="X988" s="7"/>
      <c r="Y988" s="7"/>
      <c r="Z988" s="7"/>
    </row>
    <row r="989" spans="1:26" ht="15">
      <c r="A989" s="7"/>
      <c r="B989" s="7"/>
      <c r="C989" s="7"/>
      <c r="D989" s="7"/>
      <c r="E989" s="7"/>
      <c r="F989" s="7"/>
      <c r="G989" s="7"/>
      <c r="H989" s="7"/>
      <c r="I989" s="7"/>
      <c r="J989" s="7"/>
      <c r="K989" s="7"/>
      <c r="L989" s="7"/>
      <c r="M989" s="7"/>
      <c r="N989" s="7"/>
      <c r="O989" s="7"/>
      <c r="P989" s="7"/>
      <c r="Q989" s="7"/>
      <c r="R989" s="7"/>
      <c r="S989" s="7"/>
      <c r="T989" s="7"/>
      <c r="U989" s="7"/>
      <c r="V989" s="7"/>
      <c r="W989" s="7"/>
      <c r="X989" s="7"/>
      <c r="Y989" s="7"/>
      <c r="Z989" s="7"/>
    </row>
    <row r="990" spans="1:26" ht="15">
      <c r="A990" s="7"/>
      <c r="B990" s="7"/>
      <c r="C990" s="7"/>
      <c r="D990" s="7"/>
      <c r="E990" s="7"/>
      <c r="F990" s="7"/>
      <c r="G990" s="7"/>
      <c r="H990" s="7"/>
      <c r="I990" s="7"/>
      <c r="J990" s="7"/>
      <c r="K990" s="7"/>
      <c r="L990" s="7"/>
      <c r="M990" s="7"/>
      <c r="N990" s="7"/>
      <c r="O990" s="7"/>
      <c r="P990" s="7"/>
      <c r="Q990" s="7"/>
      <c r="R990" s="7"/>
      <c r="S990" s="7"/>
      <c r="T990" s="7"/>
      <c r="U990" s="7"/>
      <c r="V990" s="7"/>
      <c r="W990" s="7"/>
      <c r="X990" s="7"/>
      <c r="Y990" s="7"/>
      <c r="Z990" s="7"/>
    </row>
    <row r="991" spans="1:26" ht="15">
      <c r="A991" s="7"/>
      <c r="B991" s="7"/>
      <c r="C991" s="7"/>
      <c r="D991" s="7"/>
      <c r="E991" s="7"/>
      <c r="F991" s="7"/>
      <c r="G991" s="7"/>
      <c r="H991" s="7"/>
      <c r="I991" s="7"/>
      <c r="J991" s="7"/>
      <c r="K991" s="7"/>
      <c r="L991" s="7"/>
      <c r="M991" s="7"/>
      <c r="N991" s="7"/>
      <c r="O991" s="7"/>
      <c r="P991" s="7"/>
      <c r="Q991" s="7"/>
      <c r="R991" s="7"/>
      <c r="S991" s="7"/>
      <c r="T991" s="7"/>
      <c r="U991" s="7"/>
      <c r="V991" s="7"/>
      <c r="W991" s="7"/>
      <c r="X991" s="7"/>
      <c r="Y991" s="7"/>
      <c r="Z991" s="7"/>
    </row>
    <row r="992" spans="1:26" ht="15">
      <c r="A992" s="7"/>
      <c r="B992" s="7"/>
      <c r="C992" s="7"/>
      <c r="D992" s="7"/>
      <c r="E992" s="7"/>
      <c r="F992" s="7"/>
      <c r="G992" s="7"/>
      <c r="H992" s="7"/>
      <c r="I992" s="7"/>
      <c r="J992" s="7"/>
      <c r="K992" s="7"/>
      <c r="L992" s="7"/>
      <c r="M992" s="7"/>
      <c r="N992" s="7"/>
      <c r="O992" s="7"/>
      <c r="P992" s="7"/>
      <c r="Q992" s="7"/>
      <c r="R992" s="7"/>
      <c r="S992" s="7"/>
      <c r="T992" s="7"/>
      <c r="U992" s="7"/>
      <c r="V992" s="7"/>
      <c r="W992" s="7"/>
      <c r="X992" s="7"/>
      <c r="Y992" s="7"/>
      <c r="Z992" s="7"/>
    </row>
    <row r="993" spans="1:26" ht="15">
      <c r="A993" s="7"/>
      <c r="B993" s="7"/>
      <c r="C993" s="7"/>
      <c r="D993" s="7"/>
      <c r="E993" s="7"/>
      <c r="F993" s="7"/>
      <c r="G993" s="7"/>
      <c r="H993" s="7"/>
      <c r="I993" s="7"/>
      <c r="J993" s="7"/>
      <c r="K993" s="7"/>
      <c r="L993" s="7"/>
      <c r="M993" s="7"/>
      <c r="N993" s="7"/>
      <c r="O993" s="7"/>
      <c r="P993" s="7"/>
      <c r="Q993" s="7"/>
      <c r="R993" s="7"/>
      <c r="S993" s="7"/>
      <c r="T993" s="7"/>
      <c r="U993" s="7"/>
      <c r="V993" s="7"/>
      <c r="W993" s="7"/>
      <c r="X993" s="7"/>
      <c r="Y993" s="7"/>
      <c r="Z993" s="7"/>
    </row>
    <row r="994" spans="1:26" ht="15">
      <c r="A994" s="7"/>
      <c r="B994" s="7"/>
      <c r="C994" s="7"/>
      <c r="D994" s="7"/>
      <c r="E994" s="7"/>
      <c r="F994" s="7"/>
      <c r="G994" s="7"/>
      <c r="H994" s="7"/>
      <c r="I994" s="7"/>
      <c r="J994" s="7"/>
      <c r="K994" s="7"/>
      <c r="L994" s="7"/>
      <c r="M994" s="7"/>
      <c r="N994" s="7"/>
      <c r="O994" s="7"/>
      <c r="P994" s="7"/>
      <c r="Q994" s="7"/>
      <c r="R994" s="7"/>
      <c r="S994" s="7"/>
      <c r="T994" s="7"/>
      <c r="U994" s="7"/>
      <c r="V994" s="7"/>
      <c r="W994" s="7"/>
      <c r="X994" s="7"/>
      <c r="Y994" s="7"/>
      <c r="Z994" s="7"/>
    </row>
    <row r="995" spans="1:26" ht="15">
      <c r="A995" s="7"/>
      <c r="B995" s="7"/>
      <c r="C995" s="7"/>
      <c r="D995" s="7"/>
      <c r="E995" s="7"/>
      <c r="F995" s="7"/>
      <c r="G995" s="7"/>
      <c r="H995" s="7"/>
      <c r="I995" s="7"/>
      <c r="J995" s="7"/>
      <c r="K995" s="7"/>
      <c r="L995" s="7"/>
      <c r="M995" s="7"/>
      <c r="N995" s="7"/>
      <c r="O995" s="7"/>
      <c r="P995" s="7"/>
      <c r="Q995" s="7"/>
      <c r="R995" s="7"/>
      <c r="S995" s="7"/>
      <c r="T995" s="7"/>
      <c r="U995" s="7"/>
      <c r="V995" s="7"/>
      <c r="W995" s="7"/>
      <c r="X995" s="7"/>
      <c r="Y995" s="7"/>
      <c r="Z995" s="7"/>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141"/>
  <sheetViews>
    <sheetView topLeftCell="A132" zoomScale="96" zoomScaleNormal="96" workbookViewId="0">
      <selection activeCell="E139" sqref="E139"/>
    </sheetView>
  </sheetViews>
  <sheetFormatPr defaultColWidth="12.7109375" defaultRowHeight="15.75" customHeight="1"/>
  <cols>
    <col min="1" max="1" width="16.28515625" style="74" customWidth="1"/>
    <col min="2" max="2" width="10.7109375" style="74" customWidth="1"/>
    <col min="3" max="3" width="68.7109375" style="74" customWidth="1"/>
    <col min="4" max="4" width="10.42578125" style="74" customWidth="1"/>
    <col min="5" max="5" width="40.7109375" style="74" customWidth="1"/>
    <col min="6" max="6" width="35.28515625" style="74" customWidth="1"/>
    <col min="7" max="7" width="39.28515625" style="74" customWidth="1"/>
    <col min="8" max="8" width="25.42578125" style="74" customWidth="1"/>
    <col min="9" max="16384" width="12.7109375" style="74"/>
  </cols>
  <sheetData>
    <row r="1" spans="1:7" ht="45">
      <c r="C1" s="84" t="s">
        <v>259</v>
      </c>
    </row>
    <row r="2" spans="1:7" ht="12.75"/>
    <row r="3" spans="1:7" ht="12.75"/>
    <row r="4" spans="1:7" ht="12.75"/>
    <row r="5" spans="1:7" ht="15.75" customHeight="1">
      <c r="A5" s="85" t="s">
        <v>24</v>
      </c>
      <c r="B5" s="287" t="s">
        <v>12</v>
      </c>
      <c r="C5" s="285"/>
      <c r="D5" s="285"/>
    </row>
    <row r="6" spans="1:7" ht="15.75" customHeight="1">
      <c r="A6" s="85" t="s">
        <v>25</v>
      </c>
      <c r="B6" s="284" t="s">
        <v>26</v>
      </c>
      <c r="C6" s="285"/>
      <c r="D6" s="285"/>
    </row>
    <row r="7" spans="1:7" ht="15.75" customHeight="1" thickBot="1">
      <c r="A7" s="85"/>
    </row>
    <row r="8" spans="1:7" ht="15.75" customHeight="1" thickBot="1">
      <c r="A8" s="85" t="s">
        <v>27</v>
      </c>
      <c r="B8" s="86"/>
      <c r="C8" s="87" t="s">
        <v>260</v>
      </c>
      <c r="D8" s="88" t="s">
        <v>29</v>
      </c>
      <c r="E8" s="89" t="s">
        <v>30</v>
      </c>
      <c r="F8" s="90" t="s">
        <v>31</v>
      </c>
      <c r="G8" s="77" t="s">
        <v>32</v>
      </c>
    </row>
    <row r="9" spans="1:7" ht="15.75" customHeight="1">
      <c r="A9" s="85"/>
      <c r="B9" s="91" t="s">
        <v>33</v>
      </c>
      <c r="C9" s="92" t="s">
        <v>261</v>
      </c>
      <c r="D9" s="93">
        <v>5</v>
      </c>
      <c r="E9" s="92" t="s">
        <v>262</v>
      </c>
      <c r="F9" s="94" t="s">
        <v>36</v>
      </c>
      <c r="G9" s="73" t="s">
        <v>37</v>
      </c>
    </row>
    <row r="10" spans="1:7" ht="15.75" customHeight="1">
      <c r="A10" s="85"/>
      <c r="B10" s="91" t="s">
        <v>38</v>
      </c>
      <c r="C10" s="92" t="s">
        <v>263</v>
      </c>
      <c r="D10" s="93">
        <v>4</v>
      </c>
      <c r="E10" s="92" t="s">
        <v>264</v>
      </c>
      <c r="F10" s="94" t="s">
        <v>265</v>
      </c>
      <c r="G10" s="73" t="s">
        <v>42</v>
      </c>
    </row>
    <row r="11" spans="1:7" ht="15.75" customHeight="1">
      <c r="A11" s="85"/>
      <c r="B11" s="91" t="s">
        <v>43</v>
      </c>
      <c r="C11" s="92" t="s">
        <v>266</v>
      </c>
      <c r="D11" s="93">
        <v>5</v>
      </c>
      <c r="E11" s="92" t="s">
        <v>267</v>
      </c>
      <c r="F11" s="94" t="s">
        <v>46</v>
      </c>
      <c r="G11" s="73" t="s">
        <v>156</v>
      </c>
    </row>
    <row r="12" spans="1:7" ht="15.75" customHeight="1">
      <c r="A12" s="85"/>
      <c r="B12" s="91" t="s">
        <v>47</v>
      </c>
      <c r="C12" s="92" t="s">
        <v>48</v>
      </c>
      <c r="D12" s="93">
        <v>4</v>
      </c>
      <c r="E12" s="92" t="s">
        <v>268</v>
      </c>
      <c r="F12" s="94" t="s">
        <v>269</v>
      </c>
      <c r="G12" s="73" t="s">
        <v>270</v>
      </c>
    </row>
    <row r="13" spans="1:7" ht="15.75" customHeight="1" thickBot="1">
      <c r="A13" s="85"/>
      <c r="B13" s="95" t="s">
        <v>51</v>
      </c>
      <c r="C13" s="96" t="s">
        <v>52</v>
      </c>
      <c r="D13" s="97">
        <v>3</v>
      </c>
      <c r="E13" s="96" t="s">
        <v>271</v>
      </c>
      <c r="F13" s="98" t="s">
        <v>272</v>
      </c>
      <c r="G13" s="73" t="s">
        <v>55</v>
      </c>
    </row>
    <row r="14" spans="1:7" ht="15.75" customHeight="1">
      <c r="A14" s="85"/>
      <c r="D14" s="125">
        <f>AVERAGE(D9:D13)</f>
        <v>4.2</v>
      </c>
    </row>
    <row r="15" spans="1:7" ht="15.75" customHeight="1" thickBot="1">
      <c r="A15" s="85"/>
    </row>
    <row r="16" spans="1:7" ht="15.75" customHeight="1">
      <c r="A16" s="85" t="s">
        <v>56</v>
      </c>
      <c r="B16" s="99"/>
      <c r="C16" s="89" t="s">
        <v>273</v>
      </c>
      <c r="D16" s="89" t="s">
        <v>29</v>
      </c>
      <c r="E16" s="89" t="s">
        <v>58</v>
      </c>
      <c r="F16" s="90" t="s">
        <v>31</v>
      </c>
    </row>
    <row r="17" spans="1:26" ht="15.75" customHeight="1">
      <c r="A17" s="85"/>
      <c r="B17" s="100" t="s">
        <v>59</v>
      </c>
      <c r="C17" s="92" t="s">
        <v>167</v>
      </c>
      <c r="D17" s="93">
        <v>5</v>
      </c>
      <c r="E17" s="92" t="s">
        <v>60</v>
      </c>
      <c r="F17" s="94" t="s">
        <v>61</v>
      </c>
      <c r="G17" s="73" t="s">
        <v>274</v>
      </c>
    </row>
    <row r="18" spans="1:26" ht="15.75" customHeight="1">
      <c r="A18" s="85"/>
      <c r="B18" s="100" t="s">
        <v>62</v>
      </c>
      <c r="C18" s="92" t="s">
        <v>275</v>
      </c>
      <c r="D18" s="93">
        <v>4</v>
      </c>
      <c r="E18" s="92" t="s">
        <v>64</v>
      </c>
      <c r="F18" s="94" t="s">
        <v>65</v>
      </c>
      <c r="G18" s="73" t="s">
        <v>66</v>
      </c>
    </row>
    <row r="19" spans="1:26" ht="15.75" customHeight="1" thickBot="1">
      <c r="A19" s="85"/>
      <c r="B19" s="101" t="s">
        <v>67</v>
      </c>
      <c r="C19" s="96" t="s">
        <v>276</v>
      </c>
      <c r="D19" s="97">
        <v>3</v>
      </c>
      <c r="E19" s="96" t="s">
        <v>69</v>
      </c>
      <c r="F19" s="98" t="s">
        <v>277</v>
      </c>
      <c r="G19" s="73" t="s">
        <v>71</v>
      </c>
    </row>
    <row r="20" spans="1:26" ht="15.75" customHeight="1">
      <c r="A20" s="85"/>
      <c r="D20" s="126">
        <f>AVERAGE(D17:D19)</f>
        <v>4</v>
      </c>
    </row>
    <row r="21" spans="1:26" ht="15.75" customHeight="1">
      <c r="A21" s="85"/>
      <c r="D21" s="126"/>
    </row>
    <row r="22" spans="1:26" ht="15.75" customHeight="1">
      <c r="A22" s="85" t="s">
        <v>72</v>
      </c>
      <c r="B22" s="286" t="s">
        <v>298</v>
      </c>
      <c r="C22" s="285"/>
      <c r="D22" s="126">
        <f>(D20+D14)/2</f>
        <v>4.0999999999999996</v>
      </c>
    </row>
    <row r="23" spans="1:26" ht="15.75" customHeight="1">
      <c r="A23" s="85"/>
    </row>
    <row r="24" spans="1:26" ht="15.75" customHeight="1">
      <c r="A24" s="85" t="s">
        <v>73</v>
      </c>
      <c r="B24" s="286" t="s">
        <v>74</v>
      </c>
      <c r="C24" s="285"/>
      <c r="D24" s="126" t="s">
        <v>75</v>
      </c>
    </row>
    <row r="25" spans="1:26" ht="15">
      <c r="B25" s="103"/>
      <c r="C25" s="103"/>
    </row>
    <row r="26" spans="1:26" ht="12.75"/>
    <row r="27" spans="1:26" ht="12.75">
      <c r="A27" s="78"/>
      <c r="B27" s="78"/>
      <c r="C27" s="78"/>
      <c r="D27" s="78"/>
      <c r="E27" s="78"/>
      <c r="F27" s="78"/>
      <c r="G27" s="78"/>
      <c r="H27" s="104"/>
      <c r="I27" s="104"/>
      <c r="J27" s="104"/>
      <c r="K27" s="104"/>
      <c r="L27" s="104"/>
      <c r="M27" s="104"/>
      <c r="N27" s="104"/>
      <c r="O27" s="104"/>
      <c r="P27" s="104"/>
      <c r="Q27" s="104"/>
      <c r="R27" s="104"/>
      <c r="S27" s="104"/>
      <c r="T27" s="104"/>
      <c r="U27" s="104"/>
      <c r="V27" s="104"/>
      <c r="W27" s="104"/>
      <c r="X27" s="104"/>
      <c r="Y27" s="104"/>
      <c r="Z27" s="104"/>
    </row>
    <row r="28" spans="1:26" ht="12.75"/>
    <row r="29" spans="1:26" ht="18">
      <c r="A29" s="85" t="s">
        <v>24</v>
      </c>
      <c r="B29" s="287" t="s">
        <v>14</v>
      </c>
      <c r="C29" s="285"/>
      <c r="D29" s="285"/>
    </row>
    <row r="30" spans="1:26" ht="18">
      <c r="A30" s="85" t="s">
        <v>25</v>
      </c>
      <c r="B30" s="284" t="s">
        <v>26</v>
      </c>
      <c r="C30" s="285"/>
      <c r="D30" s="285"/>
    </row>
    <row r="31" spans="1:26" ht="18.75" thickBot="1">
      <c r="A31" s="85"/>
    </row>
    <row r="32" spans="1:26" s="111" customFormat="1" ht="54.75" thickBot="1">
      <c r="A32" s="105" t="s">
        <v>27</v>
      </c>
      <c r="B32" s="106"/>
      <c r="C32" s="107" t="s">
        <v>28</v>
      </c>
      <c r="D32" s="108" t="s">
        <v>29</v>
      </c>
      <c r="E32" s="109" t="s">
        <v>30</v>
      </c>
      <c r="F32" s="110" t="s">
        <v>31</v>
      </c>
      <c r="G32" s="79"/>
    </row>
    <row r="33" spans="1:7" s="111" customFormat="1" ht="29.45" customHeight="1">
      <c r="A33" s="105"/>
      <c r="B33" s="112" t="s">
        <v>33</v>
      </c>
      <c r="C33" s="113" t="s">
        <v>34</v>
      </c>
      <c r="D33" s="82">
        <v>5</v>
      </c>
      <c r="E33" s="113" t="s">
        <v>35</v>
      </c>
      <c r="F33" s="114" t="s">
        <v>36</v>
      </c>
      <c r="G33" s="80" t="s">
        <v>296</v>
      </c>
    </row>
    <row r="34" spans="1:7" s="111" customFormat="1" ht="28.9" customHeight="1">
      <c r="A34" s="105"/>
      <c r="B34" s="112" t="s">
        <v>38</v>
      </c>
      <c r="C34" s="113" t="s">
        <v>39</v>
      </c>
      <c r="D34" s="82">
        <v>4</v>
      </c>
      <c r="E34" s="113" t="s">
        <v>40</v>
      </c>
      <c r="F34" s="114" t="s">
        <v>41</v>
      </c>
      <c r="G34" s="80" t="s">
        <v>297</v>
      </c>
    </row>
    <row r="35" spans="1:7" s="111" customFormat="1" ht="48.6" customHeight="1">
      <c r="A35" s="105"/>
      <c r="B35" s="112" t="s">
        <v>43</v>
      </c>
      <c r="C35" s="113" t="s">
        <v>44</v>
      </c>
      <c r="D35" s="82">
        <v>4</v>
      </c>
      <c r="E35" s="113" t="s">
        <v>45</v>
      </c>
      <c r="F35" s="114" t="s">
        <v>46</v>
      </c>
      <c r="G35" s="80" t="s">
        <v>279</v>
      </c>
    </row>
    <row r="36" spans="1:7" s="111" customFormat="1" ht="16.899999999999999" customHeight="1">
      <c r="A36" s="105"/>
      <c r="B36" s="112" t="s">
        <v>47</v>
      </c>
      <c r="C36" s="113" t="s">
        <v>48</v>
      </c>
      <c r="D36" s="82">
        <v>5</v>
      </c>
      <c r="E36" s="113" t="s">
        <v>49</v>
      </c>
      <c r="F36" s="114" t="s">
        <v>50</v>
      </c>
      <c r="G36" s="80" t="s">
        <v>280</v>
      </c>
    </row>
    <row r="37" spans="1:7" s="111" customFormat="1" ht="45.6" customHeight="1" thickBot="1">
      <c r="A37" s="105"/>
      <c r="B37" s="115" t="s">
        <v>51</v>
      </c>
      <c r="C37" s="116" t="s">
        <v>76</v>
      </c>
      <c r="D37" s="83">
        <v>3</v>
      </c>
      <c r="E37" s="116" t="s">
        <v>53</v>
      </c>
      <c r="F37" s="117" t="s">
        <v>54</v>
      </c>
      <c r="G37" s="80" t="s">
        <v>281</v>
      </c>
    </row>
    <row r="38" spans="1:7" s="111" customFormat="1" ht="18">
      <c r="A38" s="105"/>
      <c r="B38" s="81"/>
      <c r="C38" s="81"/>
      <c r="D38" s="125">
        <f>AVERAGE(D33:D37)</f>
        <v>4.2</v>
      </c>
      <c r="E38" s="81"/>
      <c r="F38" s="81"/>
      <c r="G38" s="81"/>
    </row>
    <row r="39" spans="1:7" s="111" customFormat="1" ht="18.75" thickBot="1">
      <c r="A39" s="105"/>
      <c r="B39" s="81"/>
      <c r="C39" s="81"/>
      <c r="D39" s="81"/>
      <c r="E39" s="81"/>
      <c r="F39" s="81"/>
      <c r="G39" s="81"/>
    </row>
    <row r="40" spans="1:7" s="111" customFormat="1" ht="72">
      <c r="A40" s="105" t="s">
        <v>56</v>
      </c>
      <c r="B40" s="118"/>
      <c r="C40" s="109" t="s">
        <v>57</v>
      </c>
      <c r="D40" s="109" t="s">
        <v>29</v>
      </c>
      <c r="E40" s="109" t="s">
        <v>58</v>
      </c>
      <c r="F40" s="110" t="s">
        <v>31</v>
      </c>
      <c r="G40" s="81"/>
    </row>
    <row r="41" spans="1:7" s="111" customFormat="1" ht="34.15" customHeight="1">
      <c r="A41" s="105"/>
      <c r="B41" s="119" t="s">
        <v>59</v>
      </c>
      <c r="C41" s="113" t="s">
        <v>77</v>
      </c>
      <c r="D41" s="82">
        <v>4</v>
      </c>
      <c r="E41" s="113" t="s">
        <v>60</v>
      </c>
      <c r="F41" s="114" t="s">
        <v>61</v>
      </c>
      <c r="G41" s="80" t="s">
        <v>282</v>
      </c>
    </row>
    <row r="42" spans="1:7" s="111" customFormat="1" ht="34.15" customHeight="1">
      <c r="A42" s="105"/>
      <c r="B42" s="119" t="s">
        <v>62</v>
      </c>
      <c r="C42" s="113" t="s">
        <v>63</v>
      </c>
      <c r="D42" s="82">
        <v>4</v>
      </c>
      <c r="E42" s="113" t="s">
        <v>64</v>
      </c>
      <c r="F42" s="114" t="s">
        <v>65</v>
      </c>
      <c r="G42" s="80" t="s">
        <v>283</v>
      </c>
    </row>
    <row r="43" spans="1:7" s="111" customFormat="1" ht="33" customHeight="1" thickBot="1">
      <c r="A43" s="105"/>
      <c r="B43" s="121" t="s">
        <v>67</v>
      </c>
      <c r="C43" s="116" t="s">
        <v>68</v>
      </c>
      <c r="D43" s="83">
        <v>4</v>
      </c>
      <c r="E43" s="116" t="s">
        <v>69</v>
      </c>
      <c r="F43" s="117" t="s">
        <v>70</v>
      </c>
      <c r="G43" s="80" t="s">
        <v>284</v>
      </c>
    </row>
    <row r="44" spans="1:7" s="111" customFormat="1" ht="18">
      <c r="A44" s="105"/>
      <c r="B44" s="81"/>
      <c r="C44" s="81"/>
      <c r="D44" s="126">
        <f>AVERAGE(D41:D43)</f>
        <v>4</v>
      </c>
      <c r="E44" s="81"/>
      <c r="F44" s="81"/>
      <c r="G44" s="81"/>
    </row>
    <row r="45" spans="1:7" s="111" customFormat="1" ht="18">
      <c r="A45" s="105"/>
      <c r="B45" s="81"/>
      <c r="C45" s="81"/>
      <c r="D45" s="126"/>
      <c r="E45" s="81"/>
      <c r="F45" s="81"/>
      <c r="G45" s="81"/>
    </row>
    <row r="46" spans="1:7" s="111" customFormat="1" ht="19.149999999999999" customHeight="1">
      <c r="A46" s="105" t="s">
        <v>72</v>
      </c>
      <c r="B46" s="286" t="s">
        <v>298</v>
      </c>
      <c r="C46" s="285"/>
      <c r="D46" s="126">
        <f>(D44+D38)/2</f>
        <v>4.0999999999999996</v>
      </c>
      <c r="E46" s="81"/>
      <c r="F46" s="81"/>
      <c r="G46" s="81"/>
    </row>
    <row r="47" spans="1:7" ht="15.75" customHeight="1">
      <c r="A47" s="85"/>
      <c r="D47" s="103"/>
    </row>
    <row r="48" spans="1:7" ht="15.75" customHeight="1">
      <c r="A48" s="85" t="s">
        <v>73</v>
      </c>
      <c r="B48" s="286" t="s">
        <v>74</v>
      </c>
      <c r="C48" s="285"/>
      <c r="D48" s="126" t="s">
        <v>75</v>
      </c>
    </row>
    <row r="49" spans="1:7" s="111" customFormat="1" ht="18">
      <c r="A49" s="105"/>
      <c r="B49" s="81"/>
      <c r="C49" s="81"/>
      <c r="D49" s="81"/>
      <c r="E49" s="81"/>
      <c r="F49" s="81"/>
      <c r="G49" s="81"/>
    </row>
    <row r="50" spans="1:7" ht="15">
      <c r="B50" s="103"/>
      <c r="C50" s="103"/>
    </row>
    <row r="51" spans="1:7" ht="12.75">
      <c r="A51" s="78"/>
      <c r="B51" s="78"/>
      <c r="C51" s="78"/>
      <c r="D51" s="78"/>
      <c r="E51" s="78"/>
      <c r="F51" s="78"/>
      <c r="G51" s="78"/>
    </row>
    <row r="52" spans="1:7" ht="12.75"/>
    <row r="53" spans="1:7" ht="18">
      <c r="A53" s="85" t="s">
        <v>24</v>
      </c>
      <c r="B53" s="287" t="s">
        <v>16</v>
      </c>
      <c r="C53" s="285"/>
      <c r="D53" s="285"/>
    </row>
    <row r="54" spans="1:7" ht="18">
      <c r="A54" s="85" t="s">
        <v>25</v>
      </c>
      <c r="B54" s="284" t="s">
        <v>26</v>
      </c>
      <c r="C54" s="285"/>
      <c r="D54" s="285"/>
    </row>
    <row r="55" spans="1:7" ht="18.75" thickBot="1">
      <c r="A55" s="85"/>
    </row>
    <row r="56" spans="1:7" ht="54.75" thickBot="1">
      <c r="A56" s="85" t="s">
        <v>27</v>
      </c>
      <c r="B56" s="86"/>
      <c r="C56" s="87" t="s">
        <v>260</v>
      </c>
      <c r="D56" s="88" t="s">
        <v>29</v>
      </c>
      <c r="E56" s="89" t="s">
        <v>30</v>
      </c>
      <c r="F56" s="90" t="s">
        <v>31</v>
      </c>
      <c r="G56" s="77" t="s">
        <v>32</v>
      </c>
    </row>
    <row r="57" spans="1:7" ht="29.45" customHeight="1">
      <c r="A57" s="85"/>
      <c r="B57" s="91" t="s">
        <v>33</v>
      </c>
      <c r="C57" s="92" t="s">
        <v>261</v>
      </c>
      <c r="D57" s="93">
        <v>5</v>
      </c>
      <c r="E57" s="92" t="s">
        <v>262</v>
      </c>
      <c r="F57" s="94" t="s">
        <v>36</v>
      </c>
      <c r="G57" s="73" t="s">
        <v>155</v>
      </c>
    </row>
    <row r="58" spans="1:7" ht="27.6" customHeight="1">
      <c r="A58" s="85"/>
      <c r="B58" s="91" t="s">
        <v>38</v>
      </c>
      <c r="C58" s="92" t="s">
        <v>263</v>
      </c>
      <c r="D58" s="93">
        <v>4</v>
      </c>
      <c r="E58" s="92" t="s">
        <v>264</v>
      </c>
      <c r="F58" s="94" t="s">
        <v>265</v>
      </c>
      <c r="G58" s="73" t="s">
        <v>168</v>
      </c>
    </row>
    <row r="59" spans="1:7" ht="29.45" customHeight="1">
      <c r="A59" s="85"/>
      <c r="B59" s="91" t="s">
        <v>43</v>
      </c>
      <c r="C59" s="92" t="s">
        <v>266</v>
      </c>
      <c r="D59" s="93">
        <v>5</v>
      </c>
      <c r="E59" s="92" t="s">
        <v>267</v>
      </c>
      <c r="F59" s="94" t="s">
        <v>46</v>
      </c>
      <c r="G59" s="73" t="s">
        <v>169</v>
      </c>
    </row>
    <row r="60" spans="1:7" ht="28.9" customHeight="1">
      <c r="A60" s="85"/>
      <c r="B60" s="91" t="s">
        <v>47</v>
      </c>
      <c r="C60" s="92" t="s">
        <v>48</v>
      </c>
      <c r="D60" s="93">
        <v>2</v>
      </c>
      <c r="E60" s="92" t="s">
        <v>268</v>
      </c>
      <c r="F60" s="94" t="s">
        <v>269</v>
      </c>
      <c r="G60" s="73" t="s">
        <v>157</v>
      </c>
    </row>
    <row r="61" spans="1:7" ht="46.15" customHeight="1" thickBot="1">
      <c r="A61" s="85"/>
      <c r="B61" s="95" t="s">
        <v>51</v>
      </c>
      <c r="C61" s="96" t="s">
        <v>278</v>
      </c>
      <c r="D61" s="97">
        <v>3</v>
      </c>
      <c r="E61" s="96" t="s">
        <v>271</v>
      </c>
      <c r="F61" s="98" t="s">
        <v>272</v>
      </c>
      <c r="G61" s="73" t="s">
        <v>170</v>
      </c>
    </row>
    <row r="62" spans="1:7" ht="18">
      <c r="A62" s="85"/>
      <c r="D62" s="125">
        <f>AVERAGE(D57:D61)</f>
        <v>3.8</v>
      </c>
    </row>
    <row r="63" spans="1:7" ht="18.75" thickBot="1">
      <c r="A63" s="85"/>
    </row>
    <row r="64" spans="1:7" ht="72">
      <c r="A64" s="85" t="s">
        <v>56</v>
      </c>
      <c r="B64" s="99"/>
      <c r="C64" s="89" t="s">
        <v>273</v>
      </c>
      <c r="D64" s="89" t="s">
        <v>29</v>
      </c>
      <c r="E64" s="89" t="s">
        <v>58</v>
      </c>
      <c r="F64" s="90" t="s">
        <v>31</v>
      </c>
    </row>
    <row r="65" spans="1:7" ht="31.9" customHeight="1">
      <c r="A65" s="85"/>
      <c r="B65" s="100" t="s">
        <v>59</v>
      </c>
      <c r="C65" s="92" t="s">
        <v>167</v>
      </c>
      <c r="D65" s="93">
        <v>5</v>
      </c>
      <c r="E65" s="92" t="s">
        <v>60</v>
      </c>
      <c r="F65" s="94" t="s">
        <v>61</v>
      </c>
      <c r="G65" s="73" t="s">
        <v>274</v>
      </c>
    </row>
    <row r="66" spans="1:7" ht="48.6" customHeight="1">
      <c r="A66" s="85"/>
      <c r="B66" s="100" t="s">
        <v>62</v>
      </c>
      <c r="C66" s="92" t="s">
        <v>275</v>
      </c>
      <c r="D66" s="93">
        <v>4</v>
      </c>
      <c r="E66" s="92" t="s">
        <v>64</v>
      </c>
      <c r="F66" s="94" t="s">
        <v>65</v>
      </c>
      <c r="G66" s="73" t="s">
        <v>66</v>
      </c>
    </row>
    <row r="67" spans="1:7" ht="36.6" customHeight="1" thickBot="1">
      <c r="A67" s="85"/>
      <c r="B67" s="101" t="s">
        <v>67</v>
      </c>
      <c r="C67" s="96" t="s">
        <v>276</v>
      </c>
      <c r="D67" s="97">
        <v>3</v>
      </c>
      <c r="E67" s="96" t="s">
        <v>69</v>
      </c>
      <c r="F67" s="98" t="s">
        <v>277</v>
      </c>
      <c r="G67" s="73" t="s">
        <v>158</v>
      </c>
    </row>
    <row r="68" spans="1:7" ht="18">
      <c r="A68" s="85"/>
      <c r="D68" s="126">
        <f>AVERAGE(D65:D67)</f>
        <v>4</v>
      </c>
    </row>
    <row r="69" spans="1:7" ht="18">
      <c r="A69" s="85"/>
      <c r="D69" s="126"/>
    </row>
    <row r="70" spans="1:7" ht="36">
      <c r="A70" s="85" t="s">
        <v>72</v>
      </c>
      <c r="B70" s="286" t="s">
        <v>298</v>
      </c>
      <c r="C70" s="285" t="s">
        <v>298</v>
      </c>
      <c r="D70" s="126">
        <f>(D68+D62)/2</f>
        <v>3.9</v>
      </c>
    </row>
    <row r="71" spans="1:7" ht="18">
      <c r="A71" s="85"/>
      <c r="D71" s="126"/>
    </row>
    <row r="72" spans="1:7" ht="18">
      <c r="A72" s="85" t="s">
        <v>73</v>
      </c>
      <c r="B72" s="286" t="s">
        <v>74</v>
      </c>
      <c r="C72" s="285"/>
      <c r="D72" s="126" t="s">
        <v>75</v>
      </c>
    </row>
    <row r="73" spans="1:7" ht="15">
      <c r="B73" s="103"/>
      <c r="C73" s="103"/>
    </row>
    <row r="74" spans="1:7" ht="12.75">
      <c r="A74" s="78"/>
      <c r="B74" s="78"/>
      <c r="C74" s="78"/>
      <c r="D74" s="78"/>
      <c r="E74" s="78"/>
      <c r="F74" s="78"/>
      <c r="G74" s="78"/>
    </row>
    <row r="76" spans="1:7" ht="15.75" customHeight="1">
      <c r="A76" s="85" t="s">
        <v>24</v>
      </c>
      <c r="B76" s="287" t="s">
        <v>173</v>
      </c>
      <c r="C76" s="285"/>
      <c r="D76" s="285"/>
    </row>
    <row r="77" spans="1:7" ht="15.75" customHeight="1">
      <c r="A77" s="85" t="s">
        <v>25</v>
      </c>
      <c r="B77" s="284" t="s">
        <v>26</v>
      </c>
      <c r="C77" s="285"/>
      <c r="D77" s="285"/>
    </row>
    <row r="78" spans="1:7" ht="15.75" customHeight="1" thickBot="1">
      <c r="A78" s="85"/>
    </row>
    <row r="79" spans="1:7" ht="15.75" customHeight="1" thickBot="1">
      <c r="A79" s="85" t="s">
        <v>27</v>
      </c>
      <c r="B79" s="86"/>
      <c r="C79" s="87" t="s">
        <v>260</v>
      </c>
      <c r="D79" s="88" t="s">
        <v>29</v>
      </c>
      <c r="E79" s="89" t="s">
        <v>30</v>
      </c>
      <c r="F79" s="90" t="s">
        <v>31</v>
      </c>
      <c r="G79" s="77" t="s">
        <v>32</v>
      </c>
    </row>
    <row r="80" spans="1:7" ht="15.75" customHeight="1">
      <c r="A80" s="85"/>
      <c r="B80" s="91" t="s">
        <v>33</v>
      </c>
      <c r="C80" s="92" t="s">
        <v>261</v>
      </c>
      <c r="D80" s="93">
        <v>4</v>
      </c>
      <c r="E80" s="92" t="s">
        <v>262</v>
      </c>
      <c r="F80" s="94" t="s">
        <v>36</v>
      </c>
      <c r="G80" s="73" t="s">
        <v>174</v>
      </c>
    </row>
    <row r="81" spans="1:7" ht="15.75" customHeight="1">
      <c r="A81" s="85"/>
      <c r="B81" s="91" t="s">
        <v>38</v>
      </c>
      <c r="C81" s="92" t="s">
        <v>263</v>
      </c>
      <c r="D81" s="93">
        <v>4</v>
      </c>
      <c r="E81" s="92" t="s">
        <v>264</v>
      </c>
      <c r="F81" s="94" t="s">
        <v>265</v>
      </c>
      <c r="G81" s="73" t="s">
        <v>175</v>
      </c>
    </row>
    <row r="82" spans="1:7" ht="15.75" customHeight="1">
      <c r="A82" s="85"/>
      <c r="B82" s="91" t="s">
        <v>43</v>
      </c>
      <c r="C82" s="92" t="s">
        <v>266</v>
      </c>
      <c r="D82" s="93">
        <v>4</v>
      </c>
      <c r="E82" s="92" t="s">
        <v>267</v>
      </c>
      <c r="F82" s="94" t="s">
        <v>46</v>
      </c>
      <c r="G82" s="73" t="s">
        <v>176</v>
      </c>
    </row>
    <row r="83" spans="1:7" ht="15.75" customHeight="1">
      <c r="A83" s="85"/>
      <c r="B83" s="91" t="s">
        <v>47</v>
      </c>
      <c r="C83" s="92" t="s">
        <v>48</v>
      </c>
      <c r="D83" s="93">
        <v>4</v>
      </c>
      <c r="E83" s="92" t="s">
        <v>268</v>
      </c>
      <c r="F83" s="94" t="s">
        <v>269</v>
      </c>
      <c r="G83" s="73" t="s">
        <v>177</v>
      </c>
    </row>
    <row r="84" spans="1:7" ht="15.75" customHeight="1" thickBot="1">
      <c r="A84" s="85"/>
      <c r="B84" s="95" t="s">
        <v>51</v>
      </c>
      <c r="C84" s="96" t="s">
        <v>278</v>
      </c>
      <c r="D84" s="97">
        <v>3</v>
      </c>
      <c r="E84" s="96" t="s">
        <v>271</v>
      </c>
      <c r="F84" s="98" t="s">
        <v>272</v>
      </c>
      <c r="G84" s="73" t="s">
        <v>178</v>
      </c>
    </row>
    <row r="85" spans="1:7" ht="15.75" customHeight="1">
      <c r="A85" s="85"/>
      <c r="D85" s="125">
        <f>AVERAGE(D80:D84)</f>
        <v>3.8</v>
      </c>
    </row>
    <row r="86" spans="1:7" ht="15.75" customHeight="1" thickBot="1">
      <c r="A86" s="85"/>
    </row>
    <row r="87" spans="1:7" ht="15.75" customHeight="1">
      <c r="A87" s="85" t="s">
        <v>56</v>
      </c>
      <c r="B87" s="99"/>
      <c r="C87" s="89" t="s">
        <v>273</v>
      </c>
      <c r="D87" s="89" t="s">
        <v>29</v>
      </c>
      <c r="E87" s="89" t="s">
        <v>58</v>
      </c>
      <c r="F87" s="90" t="s">
        <v>31</v>
      </c>
    </row>
    <row r="88" spans="1:7" ht="15.75" customHeight="1">
      <c r="A88" s="85"/>
      <c r="B88" s="100" t="s">
        <v>59</v>
      </c>
      <c r="C88" s="92" t="s">
        <v>167</v>
      </c>
      <c r="D88" s="93">
        <v>5</v>
      </c>
      <c r="E88" s="92" t="s">
        <v>60</v>
      </c>
      <c r="F88" s="94" t="s">
        <v>61</v>
      </c>
      <c r="G88" s="73" t="s">
        <v>179</v>
      </c>
    </row>
    <row r="89" spans="1:7" ht="15.75" customHeight="1">
      <c r="A89" s="85"/>
      <c r="B89" s="100" t="s">
        <v>62</v>
      </c>
      <c r="C89" s="92" t="s">
        <v>275</v>
      </c>
      <c r="D89" s="93">
        <v>4</v>
      </c>
      <c r="E89" s="92" t="s">
        <v>64</v>
      </c>
      <c r="F89" s="94" t="s">
        <v>65</v>
      </c>
      <c r="G89" s="73" t="s">
        <v>180</v>
      </c>
    </row>
    <row r="90" spans="1:7" ht="15.75" customHeight="1" thickBot="1">
      <c r="A90" s="85"/>
      <c r="B90" s="101" t="s">
        <v>67</v>
      </c>
      <c r="C90" s="96" t="s">
        <v>276</v>
      </c>
      <c r="D90" s="97">
        <v>3</v>
      </c>
      <c r="E90" s="96" t="s">
        <v>69</v>
      </c>
      <c r="F90" s="98" t="s">
        <v>277</v>
      </c>
      <c r="G90" s="73" t="s">
        <v>181</v>
      </c>
    </row>
    <row r="91" spans="1:7" ht="15.75" customHeight="1">
      <c r="A91" s="85"/>
      <c r="D91" s="126">
        <f>AVERAGE(D88:D90)</f>
        <v>4</v>
      </c>
    </row>
    <row r="92" spans="1:7" ht="15.75" customHeight="1">
      <c r="A92" s="85"/>
      <c r="D92" s="126"/>
    </row>
    <row r="93" spans="1:7" ht="15.75" customHeight="1">
      <c r="A93" s="85" t="s">
        <v>72</v>
      </c>
      <c r="B93" s="286" t="s">
        <v>298</v>
      </c>
      <c r="C93" s="285"/>
      <c r="D93" s="126">
        <f>(D91+D85)/2</f>
        <v>3.9</v>
      </c>
    </row>
    <row r="94" spans="1:7" ht="15.75" customHeight="1">
      <c r="A94" s="85"/>
      <c r="D94" s="126"/>
    </row>
    <row r="95" spans="1:7" ht="15.75" customHeight="1">
      <c r="A95" s="85" t="s">
        <v>73</v>
      </c>
      <c r="B95" s="286" t="s">
        <v>74</v>
      </c>
      <c r="C95" s="285"/>
      <c r="D95" s="126" t="s">
        <v>75</v>
      </c>
    </row>
    <row r="96" spans="1:7" ht="15.75" customHeight="1">
      <c r="B96" s="103"/>
      <c r="C96" s="103"/>
    </row>
    <row r="97" spans="1:7" ht="12.75">
      <c r="A97" s="78"/>
      <c r="B97" s="78"/>
      <c r="C97" s="78"/>
      <c r="D97" s="78"/>
      <c r="E97" s="78"/>
      <c r="F97" s="78"/>
      <c r="G97" s="78"/>
    </row>
    <row r="99" spans="1:7" ht="18">
      <c r="A99" s="85" t="s">
        <v>24</v>
      </c>
      <c r="B99" s="287" t="s">
        <v>20</v>
      </c>
      <c r="C99" s="285"/>
      <c r="D99" s="285"/>
    </row>
    <row r="100" spans="1:7" ht="18">
      <c r="A100" s="85" t="s">
        <v>25</v>
      </c>
      <c r="B100" s="284" t="s">
        <v>26</v>
      </c>
      <c r="C100" s="285"/>
      <c r="D100" s="285"/>
    </row>
    <row r="101" spans="1:7" ht="18.75" thickBot="1">
      <c r="A101" s="85"/>
    </row>
    <row r="102" spans="1:7" ht="54.75" thickBot="1">
      <c r="A102" s="85" t="s">
        <v>27</v>
      </c>
      <c r="B102" s="86"/>
      <c r="C102" s="87" t="s">
        <v>260</v>
      </c>
      <c r="D102" s="88" t="s">
        <v>29</v>
      </c>
      <c r="E102" s="89" t="s">
        <v>30</v>
      </c>
      <c r="F102" s="90" t="s">
        <v>31</v>
      </c>
      <c r="G102" s="77" t="s">
        <v>32</v>
      </c>
    </row>
    <row r="103" spans="1:7" ht="31.15" customHeight="1">
      <c r="A103" s="85"/>
      <c r="B103" s="91" t="s">
        <v>33</v>
      </c>
      <c r="C103" s="92" t="s">
        <v>261</v>
      </c>
      <c r="D103" s="93">
        <v>2</v>
      </c>
      <c r="E103" s="92" t="s">
        <v>262</v>
      </c>
      <c r="F103" s="94" t="s">
        <v>36</v>
      </c>
      <c r="G103" s="73" t="s">
        <v>206</v>
      </c>
    </row>
    <row r="104" spans="1:7" ht="33" customHeight="1">
      <c r="A104" s="85"/>
      <c r="B104" s="91" t="s">
        <v>38</v>
      </c>
      <c r="C104" s="92" t="s">
        <v>263</v>
      </c>
      <c r="D104" s="93">
        <v>2</v>
      </c>
      <c r="E104" s="92" t="s">
        <v>264</v>
      </c>
      <c r="F104" s="94" t="s">
        <v>265</v>
      </c>
      <c r="G104" s="73" t="s">
        <v>207</v>
      </c>
    </row>
    <row r="105" spans="1:7" ht="48.6" customHeight="1">
      <c r="A105" s="85"/>
      <c r="B105" s="91" t="s">
        <v>43</v>
      </c>
      <c r="C105" s="92" t="s">
        <v>266</v>
      </c>
      <c r="D105" s="93">
        <v>1</v>
      </c>
      <c r="E105" s="92" t="s">
        <v>267</v>
      </c>
      <c r="F105" s="94" t="s">
        <v>46</v>
      </c>
      <c r="G105" s="73" t="s">
        <v>208</v>
      </c>
    </row>
    <row r="106" spans="1:7" ht="24" customHeight="1">
      <c r="A106" s="85"/>
      <c r="B106" s="91" t="s">
        <v>47</v>
      </c>
      <c r="C106" s="92" t="s">
        <v>48</v>
      </c>
      <c r="D106" s="93">
        <v>4</v>
      </c>
      <c r="E106" s="92" t="s">
        <v>268</v>
      </c>
      <c r="F106" s="94" t="s">
        <v>269</v>
      </c>
      <c r="G106" s="73" t="s">
        <v>270</v>
      </c>
    </row>
    <row r="107" spans="1:7" ht="52.9" customHeight="1" thickBot="1">
      <c r="A107" s="85"/>
      <c r="B107" s="95" t="s">
        <v>51</v>
      </c>
      <c r="C107" s="96" t="s">
        <v>52</v>
      </c>
      <c r="D107" s="97">
        <v>1</v>
      </c>
      <c r="E107" s="96" t="s">
        <v>271</v>
      </c>
      <c r="F107" s="98" t="s">
        <v>272</v>
      </c>
      <c r="G107" s="73" t="s">
        <v>209</v>
      </c>
    </row>
    <row r="108" spans="1:7" ht="18">
      <c r="A108" s="85"/>
      <c r="D108" s="125">
        <f>AVERAGE(D103:D107)</f>
        <v>2</v>
      </c>
    </row>
    <row r="109" spans="1:7" ht="18.75" thickBot="1">
      <c r="A109" s="85"/>
    </row>
    <row r="110" spans="1:7" ht="72">
      <c r="A110" s="85" t="s">
        <v>56</v>
      </c>
      <c r="B110" s="99"/>
      <c r="C110" s="89" t="s">
        <v>273</v>
      </c>
      <c r="D110" s="89" t="s">
        <v>29</v>
      </c>
      <c r="E110" s="89" t="s">
        <v>58</v>
      </c>
      <c r="F110" s="90" t="s">
        <v>31</v>
      </c>
    </row>
    <row r="111" spans="1:7" ht="38.25">
      <c r="A111" s="85"/>
      <c r="B111" s="100" t="s">
        <v>59</v>
      </c>
      <c r="C111" s="92" t="s">
        <v>167</v>
      </c>
      <c r="D111" s="122">
        <v>4</v>
      </c>
      <c r="E111" s="92" t="s">
        <v>60</v>
      </c>
      <c r="F111" s="94" t="s">
        <v>61</v>
      </c>
      <c r="G111" s="73" t="s">
        <v>274</v>
      </c>
    </row>
    <row r="112" spans="1:7" ht="35.450000000000003" customHeight="1">
      <c r="A112" s="85"/>
      <c r="B112" s="100" t="s">
        <v>62</v>
      </c>
      <c r="C112" s="92" t="s">
        <v>275</v>
      </c>
      <c r="D112" s="122">
        <v>4</v>
      </c>
      <c r="E112" s="92" t="s">
        <v>64</v>
      </c>
      <c r="F112" s="94" t="s">
        <v>65</v>
      </c>
      <c r="G112" s="73" t="s">
        <v>210</v>
      </c>
    </row>
    <row r="113" spans="1:7" ht="37.9" customHeight="1" thickBot="1">
      <c r="A113" s="85"/>
      <c r="B113" s="101" t="s">
        <v>67</v>
      </c>
      <c r="C113" s="96" t="s">
        <v>276</v>
      </c>
      <c r="D113" s="123">
        <v>3</v>
      </c>
      <c r="E113" s="96" t="s">
        <v>69</v>
      </c>
      <c r="F113" s="98" t="s">
        <v>277</v>
      </c>
      <c r="G113" s="73" t="s">
        <v>211</v>
      </c>
    </row>
    <row r="114" spans="1:7" ht="18">
      <c r="A114" s="85"/>
      <c r="D114" s="103">
        <f>AVERAGE(D111:D113)</f>
        <v>3.6666666666666665</v>
      </c>
    </row>
    <row r="115" spans="1:7" ht="18">
      <c r="A115" s="85"/>
      <c r="D115" s="103"/>
    </row>
    <row r="116" spans="1:7" ht="36">
      <c r="A116" s="85" t="s">
        <v>72</v>
      </c>
      <c r="B116" s="286" t="s">
        <v>298</v>
      </c>
      <c r="C116" s="285"/>
      <c r="D116" s="103">
        <f>(D114+D108)/2</f>
        <v>2.833333333333333</v>
      </c>
    </row>
    <row r="117" spans="1:7" ht="18">
      <c r="A117" s="85"/>
      <c r="D117" s="103"/>
    </row>
    <row r="118" spans="1:7" ht="18">
      <c r="A118" s="85" t="s">
        <v>73</v>
      </c>
      <c r="B118" s="286" t="s">
        <v>74</v>
      </c>
      <c r="C118" s="285"/>
      <c r="D118" s="103" t="s">
        <v>75</v>
      </c>
    </row>
    <row r="120" spans="1:7" ht="12.75">
      <c r="A120" s="78"/>
      <c r="B120" s="78"/>
      <c r="C120" s="78"/>
      <c r="D120" s="78"/>
      <c r="E120" s="78"/>
      <c r="F120" s="78"/>
      <c r="G120" s="78"/>
    </row>
    <row r="121" spans="1:7" ht="12.75"/>
    <row r="122" spans="1:7" ht="18">
      <c r="A122" s="85" t="s">
        <v>24</v>
      </c>
      <c r="B122" s="287" t="s">
        <v>22</v>
      </c>
      <c r="C122" s="285"/>
      <c r="D122" s="285"/>
    </row>
    <row r="123" spans="1:7" ht="18">
      <c r="A123" s="85" t="s">
        <v>25</v>
      </c>
      <c r="B123" s="284" t="s">
        <v>26</v>
      </c>
      <c r="C123" s="285"/>
      <c r="D123" s="285"/>
    </row>
    <row r="124" spans="1:7" ht="18.75" thickBot="1">
      <c r="A124" s="85"/>
    </row>
    <row r="125" spans="1:7" ht="54.75" thickBot="1">
      <c r="A125" s="85" t="s">
        <v>27</v>
      </c>
      <c r="B125" s="86"/>
      <c r="C125" s="87" t="s">
        <v>260</v>
      </c>
      <c r="D125" s="88" t="s">
        <v>29</v>
      </c>
      <c r="E125" s="89" t="s">
        <v>30</v>
      </c>
      <c r="F125" s="90" t="s">
        <v>31</v>
      </c>
      <c r="G125" s="77" t="s">
        <v>32</v>
      </c>
    </row>
    <row r="126" spans="1:7" ht="100.15" customHeight="1">
      <c r="A126" s="85"/>
      <c r="B126" s="91" t="s">
        <v>33</v>
      </c>
      <c r="C126" s="92" t="s">
        <v>261</v>
      </c>
      <c r="D126" s="93">
        <v>4</v>
      </c>
      <c r="E126" s="92" t="s">
        <v>262</v>
      </c>
      <c r="F126" s="94" t="s">
        <v>36</v>
      </c>
      <c r="G126" s="73" t="s">
        <v>240</v>
      </c>
    </row>
    <row r="127" spans="1:7" ht="100.15" customHeight="1">
      <c r="A127" s="85"/>
      <c r="B127" s="91" t="s">
        <v>38</v>
      </c>
      <c r="C127" s="92" t="s">
        <v>263</v>
      </c>
      <c r="D127" s="93">
        <v>4</v>
      </c>
      <c r="E127" s="92" t="s">
        <v>264</v>
      </c>
      <c r="F127" s="94" t="s">
        <v>265</v>
      </c>
      <c r="G127" s="73" t="s">
        <v>241</v>
      </c>
    </row>
    <row r="128" spans="1:7" ht="100.15" customHeight="1">
      <c r="A128" s="85"/>
      <c r="B128" s="91" t="s">
        <v>43</v>
      </c>
      <c r="C128" s="92" t="s">
        <v>266</v>
      </c>
      <c r="D128" s="93">
        <v>5</v>
      </c>
      <c r="E128" s="92" t="s">
        <v>267</v>
      </c>
      <c r="F128" s="94" t="s">
        <v>46</v>
      </c>
      <c r="G128" s="73" t="s">
        <v>242</v>
      </c>
    </row>
    <row r="129" spans="1:7" ht="100.15" customHeight="1">
      <c r="A129" s="85"/>
      <c r="B129" s="91" t="s">
        <v>47</v>
      </c>
      <c r="C129" s="92" t="s">
        <v>48</v>
      </c>
      <c r="D129" s="93">
        <v>4</v>
      </c>
      <c r="E129" s="92" t="s">
        <v>268</v>
      </c>
      <c r="F129" s="94" t="s">
        <v>269</v>
      </c>
      <c r="G129" s="73" t="s">
        <v>243</v>
      </c>
    </row>
    <row r="130" spans="1:7" ht="100.15" customHeight="1" thickBot="1">
      <c r="A130" s="85"/>
      <c r="B130" s="95" t="s">
        <v>51</v>
      </c>
      <c r="C130" s="96" t="s">
        <v>278</v>
      </c>
      <c r="D130" s="97">
        <v>3</v>
      </c>
      <c r="E130" s="96" t="s">
        <v>271</v>
      </c>
      <c r="F130" s="98" t="s">
        <v>272</v>
      </c>
      <c r="G130" s="73" t="s">
        <v>244</v>
      </c>
    </row>
    <row r="131" spans="1:7" ht="18">
      <c r="A131" s="85"/>
      <c r="D131" s="125">
        <f>AVERAGE(D126:D130)</f>
        <v>4</v>
      </c>
    </row>
    <row r="132" spans="1:7" ht="18.75" thickBot="1">
      <c r="A132" s="85"/>
    </row>
    <row r="133" spans="1:7" ht="72">
      <c r="A133" s="85" t="s">
        <v>56</v>
      </c>
      <c r="B133" s="99"/>
      <c r="C133" s="89" t="s">
        <v>273</v>
      </c>
      <c r="D133" s="89" t="s">
        <v>29</v>
      </c>
      <c r="E133" s="89" t="s">
        <v>58</v>
      </c>
      <c r="F133" s="90" t="s">
        <v>31</v>
      </c>
    </row>
    <row r="134" spans="1:7" ht="51">
      <c r="A134" s="85"/>
      <c r="B134" s="100" t="s">
        <v>59</v>
      </c>
      <c r="C134" s="92" t="s">
        <v>167</v>
      </c>
      <c r="D134" s="93">
        <v>4</v>
      </c>
      <c r="E134" s="92" t="s">
        <v>60</v>
      </c>
      <c r="F134" s="94" t="s">
        <v>61</v>
      </c>
      <c r="G134" s="73" t="s">
        <v>245</v>
      </c>
    </row>
    <row r="135" spans="1:7" ht="76.5">
      <c r="A135" s="85"/>
      <c r="B135" s="100" t="s">
        <v>62</v>
      </c>
      <c r="C135" s="92" t="s">
        <v>275</v>
      </c>
      <c r="D135" s="93">
        <v>4</v>
      </c>
      <c r="E135" s="92" t="s">
        <v>64</v>
      </c>
      <c r="F135" s="94" t="s">
        <v>65</v>
      </c>
      <c r="G135" s="73" t="s">
        <v>246</v>
      </c>
    </row>
    <row r="136" spans="1:7" ht="100.15" customHeight="1" thickBot="1">
      <c r="A136" s="85"/>
      <c r="B136" s="101" t="s">
        <v>67</v>
      </c>
      <c r="C136" s="96" t="s">
        <v>276</v>
      </c>
      <c r="D136" s="97">
        <v>3</v>
      </c>
      <c r="E136" s="96" t="s">
        <v>69</v>
      </c>
      <c r="F136" s="98" t="s">
        <v>277</v>
      </c>
      <c r="G136" s="73" t="s">
        <v>247</v>
      </c>
    </row>
    <row r="137" spans="1:7" ht="18">
      <c r="A137" s="85"/>
      <c r="D137" s="126">
        <f>AVERAGE(D134:D136)</f>
        <v>3.6666666666666665</v>
      </c>
    </row>
    <row r="138" spans="1:7" ht="18">
      <c r="A138" s="85"/>
      <c r="D138" s="126"/>
    </row>
    <row r="139" spans="1:7" ht="36">
      <c r="A139" s="85" t="s">
        <v>72</v>
      </c>
      <c r="B139" s="286" t="s">
        <v>298</v>
      </c>
      <c r="C139" s="285"/>
      <c r="D139" s="126">
        <f>(D137+D131)/2</f>
        <v>3.833333333333333</v>
      </c>
    </row>
    <row r="140" spans="1:7" ht="18">
      <c r="A140" s="85"/>
      <c r="D140" s="126"/>
    </row>
    <row r="141" spans="1:7" ht="18">
      <c r="A141" s="85" t="s">
        <v>73</v>
      </c>
      <c r="B141" s="286" t="s">
        <v>74</v>
      </c>
      <c r="C141" s="285"/>
      <c r="D141" s="126" t="s">
        <v>75</v>
      </c>
    </row>
  </sheetData>
  <mergeCells count="24">
    <mergeCell ref="B118:C118"/>
    <mergeCell ref="B122:D122"/>
    <mergeCell ref="B123:D123"/>
    <mergeCell ref="B141:C141"/>
    <mergeCell ref="B76:D76"/>
    <mergeCell ref="B77:D77"/>
    <mergeCell ref="B95:C95"/>
    <mergeCell ref="B99:D99"/>
    <mergeCell ref="B100:D100"/>
    <mergeCell ref="B93:C93"/>
    <mergeCell ref="B116:C116"/>
    <mergeCell ref="B139:C139"/>
    <mergeCell ref="B54:D54"/>
    <mergeCell ref="B72:C72"/>
    <mergeCell ref="B5:D5"/>
    <mergeCell ref="B6:D6"/>
    <mergeCell ref="B24:C24"/>
    <mergeCell ref="B29:D29"/>
    <mergeCell ref="B30:D30"/>
    <mergeCell ref="B53:D53"/>
    <mergeCell ref="B48:C48"/>
    <mergeCell ref="B22:C22"/>
    <mergeCell ref="B46:C46"/>
    <mergeCell ref="B70:C70"/>
  </mergeCells>
  <dataValidations count="2">
    <dataValidation type="list" allowBlank="1" sqref="D9:D13 D17:D19 D57:D61 D65:D67 D80:D84 D88:D90 D111:D113 D103:D107 D126:D130 D134:D136 D33:D37 D41:D43" xr:uid="{00000000-0002-0000-0200-000000000000}">
      <formula1>"1,2,3,4,5"</formula1>
    </dataValidation>
    <dataValidation type="list" allowBlank="1" sqref="D24 D72 D95 D118 D141 D48" xr:uid="{00000000-0002-0000-0200-000001000000}">
      <formula1>"Yes,No"</formula1>
    </dataValidation>
  </dataValidations>
  <hyperlinks>
    <hyperlink ref="B6" r:id="rId1" xr:uid="{00000000-0004-0000-0200-000000000000}"/>
    <hyperlink ref="B30" r:id="rId2" xr:uid="{00000000-0004-0000-0200-000001000000}"/>
    <hyperlink ref="B54" r:id="rId3" xr:uid="{00000000-0004-0000-0200-000002000000}"/>
    <hyperlink ref="B77" r:id="rId4" xr:uid="{84A4E094-4353-4629-B761-F8C976595950}"/>
    <hyperlink ref="B100" r:id="rId5" xr:uid="{A4A913C8-5A03-4A1D-A1EF-70D76FF283BF}"/>
    <hyperlink ref="B123" r:id="rId6" xr:uid="{A92442E3-0201-4520-B443-1DD7CD9DD74F}"/>
  </hyperlinks>
  <pageMargins left="0.7" right="0.7" top="0.75" bottom="0.75" header="0.3" footer="0.3"/>
  <pageSetup orientation="portrait" r:id="rId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Z106"/>
  <sheetViews>
    <sheetView workbookViewId="0">
      <selection activeCell="A34" sqref="A34"/>
    </sheetView>
  </sheetViews>
  <sheetFormatPr defaultColWidth="12.7109375" defaultRowHeight="15.75" customHeight="1"/>
  <cols>
    <col min="1" max="1" width="21.140625" style="129" customWidth="1"/>
    <col min="2" max="2" width="67.28515625" style="129" customWidth="1"/>
    <col min="3" max="5" width="12.7109375" style="129"/>
    <col min="6" max="6" width="73.28515625" style="129" customWidth="1"/>
    <col min="7" max="16384" width="12.7109375" style="129"/>
  </cols>
  <sheetData>
    <row r="1" spans="1:6" ht="15.75" customHeight="1">
      <c r="A1" s="80"/>
      <c r="B1" s="128" t="s">
        <v>78</v>
      </c>
      <c r="C1" s="81"/>
      <c r="D1" s="81"/>
      <c r="E1" s="81"/>
      <c r="F1" s="81"/>
    </row>
    <row r="2" spans="1:6" ht="12.75">
      <c r="A2" s="80"/>
      <c r="B2" s="80"/>
      <c r="C2" s="81"/>
      <c r="D2" s="81"/>
      <c r="E2" s="81"/>
      <c r="F2" s="81"/>
    </row>
    <row r="3" spans="1:6" ht="15.75" customHeight="1">
      <c r="A3" s="128" t="s">
        <v>79</v>
      </c>
      <c r="B3" s="128" t="str">
        <f>'2. Feasibility Check'!B5</f>
        <v>Delivery Date Prediction</v>
      </c>
      <c r="C3" s="81"/>
      <c r="D3" s="81"/>
      <c r="E3" s="81"/>
      <c r="F3" s="81"/>
    </row>
    <row r="4" spans="1:6" ht="12.75">
      <c r="A4" s="80"/>
      <c r="B4" s="80"/>
      <c r="C4" s="81"/>
      <c r="D4" s="81"/>
      <c r="E4" s="81"/>
      <c r="F4" s="81"/>
    </row>
    <row r="5" spans="1:6" ht="15.75" customHeight="1" thickBot="1">
      <c r="A5" s="118"/>
      <c r="B5" s="109" t="s">
        <v>80</v>
      </c>
      <c r="C5" s="108" t="s">
        <v>81</v>
      </c>
      <c r="D5" s="130" t="s">
        <v>30</v>
      </c>
      <c r="E5" s="131" t="s">
        <v>82</v>
      </c>
      <c r="F5" s="79" t="s">
        <v>32</v>
      </c>
    </row>
    <row r="6" spans="1:6" ht="15.75" customHeight="1">
      <c r="A6" s="132" t="s">
        <v>83</v>
      </c>
      <c r="B6" s="133" t="s">
        <v>84</v>
      </c>
      <c r="C6" s="134">
        <v>4</v>
      </c>
      <c r="D6" s="135" t="s">
        <v>85</v>
      </c>
      <c r="E6" s="136" t="s">
        <v>86</v>
      </c>
      <c r="F6" s="80" t="s">
        <v>87</v>
      </c>
    </row>
    <row r="7" spans="1:6" ht="15.75" customHeight="1">
      <c r="A7" s="137"/>
      <c r="B7" s="138" t="s">
        <v>88</v>
      </c>
      <c r="C7" s="139">
        <v>3</v>
      </c>
      <c r="D7" s="140" t="s">
        <v>85</v>
      </c>
      <c r="E7" s="141" t="s">
        <v>86</v>
      </c>
      <c r="F7" s="80" t="s">
        <v>89</v>
      </c>
    </row>
    <row r="8" spans="1:6" ht="15.75" customHeight="1">
      <c r="A8" s="142"/>
      <c r="B8" s="143" t="s">
        <v>90</v>
      </c>
      <c r="C8" s="144">
        <v>5</v>
      </c>
      <c r="D8" s="140" t="s">
        <v>85</v>
      </c>
      <c r="E8" s="141" t="s">
        <v>86</v>
      </c>
      <c r="F8" s="80" t="s">
        <v>91</v>
      </c>
    </row>
    <row r="9" spans="1:6" ht="15.75" customHeight="1">
      <c r="A9" s="145" t="s">
        <v>92</v>
      </c>
      <c r="B9" s="146" t="s">
        <v>93</v>
      </c>
      <c r="C9" s="147">
        <v>4</v>
      </c>
      <c r="D9" s="140" t="s">
        <v>85</v>
      </c>
      <c r="E9" s="141" t="s">
        <v>86</v>
      </c>
      <c r="F9" s="80" t="s">
        <v>94</v>
      </c>
    </row>
    <row r="10" spans="1:6" ht="15.75" customHeight="1">
      <c r="A10" s="132" t="s">
        <v>95</v>
      </c>
      <c r="B10" s="133" t="s">
        <v>96</v>
      </c>
      <c r="C10" s="134">
        <v>2</v>
      </c>
      <c r="D10" s="140" t="s">
        <v>85</v>
      </c>
      <c r="E10" s="141" t="s">
        <v>86</v>
      </c>
      <c r="F10" s="80" t="s">
        <v>97</v>
      </c>
    </row>
    <row r="11" spans="1:6" ht="45.75">
      <c r="A11" s="148"/>
      <c r="B11" s="143" t="s">
        <v>98</v>
      </c>
      <c r="C11" s="144">
        <v>5</v>
      </c>
      <c r="D11" s="140" t="s">
        <v>85</v>
      </c>
      <c r="E11" s="141" t="s">
        <v>86</v>
      </c>
      <c r="F11" s="80" t="s">
        <v>99</v>
      </c>
    </row>
    <row r="12" spans="1:6" ht="15.75" customHeight="1" thickBot="1">
      <c r="A12" s="149" t="s">
        <v>100</v>
      </c>
      <c r="B12" s="150" t="s">
        <v>101</v>
      </c>
      <c r="C12" s="151">
        <v>4</v>
      </c>
      <c r="D12" s="152" t="s">
        <v>85</v>
      </c>
      <c r="E12" s="153" t="s">
        <v>86</v>
      </c>
      <c r="F12" s="73" t="s">
        <v>102</v>
      </c>
    </row>
    <row r="13" spans="1:6" ht="12.75">
      <c r="A13" s="81"/>
      <c r="B13" s="81"/>
      <c r="C13" s="124"/>
      <c r="D13" s="81"/>
      <c r="E13" s="81"/>
      <c r="F13" s="81"/>
    </row>
    <row r="14" spans="1:6" ht="15">
      <c r="A14" s="81"/>
      <c r="B14" s="154" t="s">
        <v>103</v>
      </c>
      <c r="C14" s="155">
        <f>IFERROR(AVERAGE(C6:C8)+C9+AVERAGE(C10:C11)+C12,0)</f>
        <v>15.5</v>
      </c>
      <c r="D14" s="154" t="s">
        <v>104</v>
      </c>
      <c r="E14" s="154" t="s">
        <v>105</v>
      </c>
      <c r="F14" s="81"/>
    </row>
    <row r="15" spans="1:6" ht="12.75">
      <c r="A15" s="81"/>
      <c r="B15" s="81"/>
      <c r="C15" s="81"/>
      <c r="D15" s="81"/>
      <c r="E15" s="81"/>
      <c r="F15" s="81"/>
    </row>
    <row r="16" spans="1:6" ht="12.75">
      <c r="A16" s="81"/>
      <c r="B16" s="81"/>
      <c r="C16" s="81"/>
      <c r="D16" s="81"/>
      <c r="E16" s="81"/>
      <c r="F16" s="81"/>
    </row>
    <row r="17" spans="1:26" ht="15.75" customHeight="1">
      <c r="A17" s="156" t="s">
        <v>106</v>
      </c>
      <c r="B17" s="128" t="s">
        <v>107</v>
      </c>
      <c r="C17" s="156"/>
      <c r="D17" s="156"/>
      <c r="E17" s="81"/>
      <c r="F17" s="81"/>
    </row>
    <row r="18" spans="1:26" ht="12.75">
      <c r="A18" s="81"/>
      <c r="B18" s="81"/>
      <c r="C18" s="81"/>
      <c r="D18" s="81"/>
      <c r="E18" s="81"/>
      <c r="F18" s="81"/>
    </row>
    <row r="19" spans="1:26" ht="12.75">
      <c r="A19" s="157"/>
      <c r="B19" s="157"/>
      <c r="C19" s="157"/>
      <c r="D19" s="157"/>
      <c r="E19" s="157"/>
      <c r="F19" s="157"/>
      <c r="G19" s="157"/>
      <c r="H19" s="157"/>
      <c r="I19" s="157"/>
      <c r="J19" s="157"/>
      <c r="K19" s="157"/>
      <c r="L19" s="157"/>
      <c r="M19" s="157"/>
      <c r="N19" s="157"/>
      <c r="O19" s="157"/>
      <c r="P19" s="157"/>
      <c r="Q19" s="157"/>
      <c r="R19" s="157"/>
      <c r="S19" s="157"/>
      <c r="T19" s="157"/>
      <c r="U19" s="157"/>
      <c r="V19" s="157"/>
      <c r="W19" s="157"/>
      <c r="X19" s="157"/>
      <c r="Y19" s="157"/>
      <c r="Z19" s="157"/>
    </row>
    <row r="21" spans="1:26" ht="15.75" customHeight="1">
      <c r="A21" s="128" t="s">
        <v>79</v>
      </c>
      <c r="B21" s="128" t="s">
        <v>14</v>
      </c>
      <c r="C21" s="81"/>
      <c r="D21" s="81"/>
      <c r="E21" s="81"/>
      <c r="F21" s="81"/>
    </row>
    <row r="22" spans="1:26" ht="13.5" thickBot="1">
      <c r="A22" s="80"/>
      <c r="B22" s="80"/>
      <c r="C22" s="81"/>
      <c r="D22" s="81"/>
      <c r="E22" s="81"/>
      <c r="F22" s="81"/>
    </row>
    <row r="23" spans="1:26" s="111" customFormat="1" ht="15.75" customHeight="1">
      <c r="A23" s="118"/>
      <c r="B23" s="109" t="s">
        <v>80</v>
      </c>
      <c r="C23" s="108" t="s">
        <v>81</v>
      </c>
      <c r="D23" s="130" t="s">
        <v>30</v>
      </c>
      <c r="E23" s="131" t="s">
        <v>82</v>
      </c>
      <c r="F23" s="79" t="s">
        <v>32</v>
      </c>
    </row>
    <row r="24" spans="1:26" s="111" customFormat="1" ht="36">
      <c r="A24" s="132" t="s">
        <v>83</v>
      </c>
      <c r="B24" s="133" t="s">
        <v>108</v>
      </c>
      <c r="C24" s="134">
        <v>3</v>
      </c>
      <c r="D24" s="158" t="s">
        <v>85</v>
      </c>
      <c r="E24" s="159" t="s">
        <v>86</v>
      </c>
      <c r="F24" s="80" t="s">
        <v>285</v>
      </c>
    </row>
    <row r="25" spans="1:26" s="111" customFormat="1" ht="38.25">
      <c r="A25" s="137"/>
      <c r="B25" s="138" t="s">
        <v>88</v>
      </c>
      <c r="C25" s="139">
        <v>3</v>
      </c>
      <c r="D25" s="160" t="s">
        <v>85</v>
      </c>
      <c r="E25" s="120" t="s">
        <v>86</v>
      </c>
      <c r="F25" s="80" t="s">
        <v>286</v>
      </c>
    </row>
    <row r="26" spans="1:26" s="111" customFormat="1" ht="63.75">
      <c r="A26" s="142"/>
      <c r="B26" s="143" t="s">
        <v>90</v>
      </c>
      <c r="C26" s="144">
        <v>4</v>
      </c>
      <c r="D26" s="160" t="s">
        <v>85</v>
      </c>
      <c r="E26" s="120" t="s">
        <v>86</v>
      </c>
      <c r="F26" s="80" t="s">
        <v>287</v>
      </c>
    </row>
    <row r="27" spans="1:26" s="111" customFormat="1" ht="36">
      <c r="A27" s="145" t="s">
        <v>92</v>
      </c>
      <c r="B27" s="146" t="s">
        <v>93</v>
      </c>
      <c r="C27" s="147">
        <v>3</v>
      </c>
      <c r="D27" s="160" t="s">
        <v>85</v>
      </c>
      <c r="E27" s="120" t="s">
        <v>86</v>
      </c>
      <c r="F27" s="80" t="s">
        <v>288</v>
      </c>
    </row>
    <row r="28" spans="1:26" s="111" customFormat="1" ht="46.5">
      <c r="A28" s="132" t="s">
        <v>95</v>
      </c>
      <c r="B28" s="133" t="s">
        <v>109</v>
      </c>
      <c r="C28" s="134">
        <v>2</v>
      </c>
      <c r="D28" s="160" t="s">
        <v>85</v>
      </c>
      <c r="E28" s="120" t="s">
        <v>86</v>
      </c>
      <c r="F28" s="80" t="s">
        <v>289</v>
      </c>
    </row>
    <row r="29" spans="1:26" s="111" customFormat="1" ht="51">
      <c r="A29" s="148"/>
      <c r="B29" s="143" t="s">
        <v>98</v>
      </c>
      <c r="C29" s="144">
        <v>2</v>
      </c>
      <c r="D29" s="160" t="s">
        <v>85</v>
      </c>
      <c r="E29" s="120" t="s">
        <v>86</v>
      </c>
      <c r="F29" s="80" t="s">
        <v>290</v>
      </c>
    </row>
    <row r="30" spans="1:26" s="111" customFormat="1" ht="39" thickBot="1">
      <c r="A30" s="149" t="s">
        <v>100</v>
      </c>
      <c r="B30" s="150" t="s">
        <v>101</v>
      </c>
      <c r="C30" s="151">
        <v>2</v>
      </c>
      <c r="D30" s="161" t="s">
        <v>85</v>
      </c>
      <c r="E30" s="162" t="s">
        <v>86</v>
      </c>
      <c r="F30" s="80" t="s">
        <v>291</v>
      </c>
    </row>
    <row r="31" spans="1:26" s="111" customFormat="1" ht="12.75">
      <c r="A31" s="81"/>
      <c r="B31" s="81"/>
      <c r="C31" s="124"/>
      <c r="D31" s="81"/>
      <c r="E31" s="81"/>
      <c r="F31" s="81"/>
    </row>
    <row r="32" spans="1:26" s="111" customFormat="1" ht="15">
      <c r="A32" s="81"/>
      <c r="B32" s="154" t="s">
        <v>103</v>
      </c>
      <c r="C32" s="155">
        <f>IFERROR(AVERAGE(C24:C26)+C27+AVERAGE(C28:C29)+C30,0)</f>
        <v>10.333333333333334</v>
      </c>
      <c r="D32" s="154" t="s">
        <v>104</v>
      </c>
      <c r="E32" s="154" t="s">
        <v>105</v>
      </c>
      <c r="F32" s="81"/>
    </row>
    <row r="33" spans="1:26" s="111" customFormat="1" ht="12.75">
      <c r="A33" s="81"/>
      <c r="B33" s="81"/>
      <c r="C33" s="124"/>
      <c r="D33" s="81"/>
      <c r="E33" s="81"/>
      <c r="F33" s="81"/>
    </row>
    <row r="34" spans="1:26" s="111" customFormat="1" ht="12.75">
      <c r="A34" s="81"/>
      <c r="B34" s="81"/>
      <c r="C34" s="81"/>
      <c r="D34" s="81"/>
      <c r="E34" s="81"/>
      <c r="F34" s="81"/>
    </row>
    <row r="35" spans="1:26" s="111" customFormat="1" ht="36">
      <c r="A35" s="156" t="s">
        <v>106</v>
      </c>
      <c r="B35" s="128" t="s">
        <v>107</v>
      </c>
      <c r="C35" s="156"/>
      <c r="D35" s="156"/>
      <c r="E35" s="81"/>
      <c r="F35" s="81"/>
    </row>
    <row r="36" spans="1:26" s="111" customFormat="1" ht="15.75" customHeight="1"/>
    <row r="37" spans="1:26" ht="12.75">
      <c r="A37" s="157"/>
      <c r="B37" s="157"/>
      <c r="C37" s="157"/>
      <c r="D37" s="157"/>
      <c r="E37" s="157"/>
      <c r="F37" s="157"/>
      <c r="G37" s="157"/>
      <c r="H37" s="157"/>
      <c r="I37" s="157"/>
      <c r="J37" s="157"/>
      <c r="K37" s="157"/>
      <c r="L37" s="157"/>
      <c r="M37" s="157"/>
      <c r="N37" s="157"/>
      <c r="O37" s="157"/>
      <c r="P37" s="157"/>
      <c r="Q37" s="157"/>
      <c r="R37" s="157"/>
      <c r="S37" s="157"/>
      <c r="T37" s="157"/>
      <c r="U37" s="157"/>
      <c r="V37" s="157"/>
      <c r="W37" s="157"/>
      <c r="X37" s="157"/>
      <c r="Y37" s="157"/>
      <c r="Z37" s="157"/>
    </row>
    <row r="39" spans="1:26" ht="15.75" customHeight="1">
      <c r="A39" s="128" t="s">
        <v>79</v>
      </c>
      <c r="B39" s="128" t="s">
        <v>16</v>
      </c>
      <c r="C39" s="81"/>
      <c r="D39" s="81"/>
      <c r="E39" s="81"/>
      <c r="F39" s="81"/>
    </row>
    <row r="40" spans="1:26" ht="13.5" thickBot="1">
      <c r="A40" s="80"/>
      <c r="B40" s="80"/>
      <c r="C40" s="81"/>
      <c r="D40" s="81"/>
      <c r="E40" s="81"/>
      <c r="F40" s="81"/>
    </row>
    <row r="41" spans="1:26" ht="15.75" customHeight="1">
      <c r="A41" s="118"/>
      <c r="B41" s="109" t="s">
        <v>80</v>
      </c>
      <c r="C41" s="108" t="s">
        <v>81</v>
      </c>
      <c r="D41" s="130" t="s">
        <v>30</v>
      </c>
      <c r="E41" s="131" t="s">
        <v>82</v>
      </c>
      <c r="F41" s="79" t="s">
        <v>32</v>
      </c>
    </row>
    <row r="42" spans="1:26" ht="15.75" customHeight="1">
      <c r="A42" s="132" t="s">
        <v>83</v>
      </c>
      <c r="B42" s="133" t="s">
        <v>108</v>
      </c>
      <c r="C42" s="134">
        <v>2</v>
      </c>
      <c r="D42" s="158" t="s">
        <v>85</v>
      </c>
      <c r="E42" s="159" t="s">
        <v>86</v>
      </c>
      <c r="F42" s="163" t="s">
        <v>171</v>
      </c>
    </row>
    <row r="43" spans="1:26" ht="15.75" customHeight="1">
      <c r="A43" s="137"/>
      <c r="B43" s="138" t="s">
        <v>88</v>
      </c>
      <c r="C43" s="139">
        <v>3</v>
      </c>
      <c r="D43" s="160" t="s">
        <v>85</v>
      </c>
      <c r="E43" s="120" t="s">
        <v>86</v>
      </c>
      <c r="F43" s="73" t="s">
        <v>159</v>
      </c>
    </row>
    <row r="44" spans="1:26" ht="30">
      <c r="A44" s="142"/>
      <c r="B44" s="143" t="s">
        <v>90</v>
      </c>
      <c r="C44" s="144">
        <v>5</v>
      </c>
      <c r="D44" s="160" t="s">
        <v>85</v>
      </c>
      <c r="E44" s="120" t="s">
        <v>86</v>
      </c>
      <c r="F44" s="80" t="s">
        <v>91</v>
      </c>
    </row>
    <row r="45" spans="1:26" ht="51">
      <c r="A45" s="145" t="s">
        <v>92</v>
      </c>
      <c r="B45" s="146" t="s">
        <v>93</v>
      </c>
      <c r="C45" s="147">
        <v>4</v>
      </c>
      <c r="D45" s="160" t="s">
        <v>85</v>
      </c>
      <c r="E45" s="120" t="s">
        <v>86</v>
      </c>
      <c r="F45" s="164" t="s">
        <v>153</v>
      </c>
    </row>
    <row r="46" spans="1:26" ht="63.75">
      <c r="A46" s="132" t="s">
        <v>95</v>
      </c>
      <c r="B46" s="133" t="s">
        <v>109</v>
      </c>
      <c r="C46" s="134">
        <v>2</v>
      </c>
      <c r="D46" s="160" t="s">
        <v>85</v>
      </c>
      <c r="E46" s="120" t="s">
        <v>86</v>
      </c>
      <c r="F46" s="80" t="s">
        <v>154</v>
      </c>
    </row>
    <row r="47" spans="1:26" ht="45.75">
      <c r="A47" s="148"/>
      <c r="B47" s="143" t="s">
        <v>98</v>
      </c>
      <c r="C47" s="144">
        <v>5</v>
      </c>
      <c r="D47" s="160" t="s">
        <v>85</v>
      </c>
      <c r="E47" s="120" t="s">
        <v>86</v>
      </c>
      <c r="F47" s="80" t="s">
        <v>99</v>
      </c>
    </row>
    <row r="48" spans="1:26" ht="64.5" thickBot="1">
      <c r="A48" s="149" t="s">
        <v>100</v>
      </c>
      <c r="B48" s="150" t="s">
        <v>101</v>
      </c>
      <c r="C48" s="151">
        <v>4</v>
      </c>
      <c r="D48" s="161" t="s">
        <v>85</v>
      </c>
      <c r="E48" s="162" t="s">
        <v>86</v>
      </c>
      <c r="F48" s="73" t="s">
        <v>160</v>
      </c>
    </row>
    <row r="49" spans="1:26" ht="12.75">
      <c r="A49" s="81"/>
      <c r="B49" s="81"/>
      <c r="C49" s="124"/>
      <c r="D49" s="81"/>
      <c r="E49" s="81"/>
      <c r="F49" s="81"/>
    </row>
    <row r="50" spans="1:26" ht="15">
      <c r="A50" s="81"/>
      <c r="B50" s="154" t="s">
        <v>103</v>
      </c>
      <c r="C50" s="155">
        <f>IFERROR(AVERAGE(C42:C44)+C45+AVERAGE(C46:C47)+C48,0)</f>
        <v>14.833333333333334</v>
      </c>
      <c r="D50" s="154" t="s">
        <v>104</v>
      </c>
      <c r="E50" s="154" t="s">
        <v>105</v>
      </c>
      <c r="F50" s="81"/>
    </row>
    <row r="51" spans="1:26" ht="12.75">
      <c r="A51" s="81"/>
      <c r="B51" s="81"/>
      <c r="C51" s="124"/>
      <c r="D51" s="81"/>
      <c r="E51" s="81"/>
      <c r="F51" s="81"/>
    </row>
    <row r="52" spans="1:26" ht="12.75">
      <c r="A52" s="81"/>
      <c r="B52" s="81"/>
      <c r="C52" s="124"/>
      <c r="D52" s="81"/>
      <c r="E52" s="81"/>
      <c r="F52" s="81"/>
    </row>
    <row r="53" spans="1:26" ht="21.6" customHeight="1">
      <c r="A53" s="156" t="s">
        <v>106</v>
      </c>
      <c r="B53" s="128" t="s">
        <v>107</v>
      </c>
      <c r="C53" s="156"/>
      <c r="D53" s="156"/>
      <c r="E53" s="81"/>
      <c r="F53" s="81"/>
    </row>
    <row r="55" spans="1:26" s="111" customFormat="1" ht="12.75">
      <c r="A55" s="165"/>
      <c r="B55" s="165"/>
      <c r="C55" s="165"/>
      <c r="D55" s="165"/>
      <c r="E55" s="165"/>
      <c r="F55" s="165"/>
      <c r="G55" s="165"/>
      <c r="H55" s="165"/>
      <c r="I55" s="165"/>
      <c r="J55" s="165"/>
      <c r="K55" s="165"/>
      <c r="L55" s="165"/>
      <c r="M55" s="165"/>
      <c r="N55" s="165"/>
      <c r="O55" s="165"/>
      <c r="P55" s="165"/>
      <c r="Q55" s="165"/>
      <c r="R55" s="165"/>
      <c r="S55" s="165"/>
      <c r="T55" s="165"/>
      <c r="U55" s="165"/>
      <c r="V55" s="165"/>
      <c r="W55" s="165"/>
      <c r="X55" s="165"/>
      <c r="Y55" s="165"/>
      <c r="Z55" s="165"/>
    </row>
    <row r="56" spans="1:26" s="111" customFormat="1" ht="15.75" customHeight="1"/>
    <row r="57" spans="1:26" s="111" customFormat="1" ht="15.75" customHeight="1">
      <c r="A57" s="166" t="s">
        <v>79</v>
      </c>
      <c r="B57" s="288" t="s">
        <v>173</v>
      </c>
      <c r="C57" s="289"/>
      <c r="D57" s="289"/>
    </row>
    <row r="58" spans="1:26" s="111" customFormat="1" ht="13.5" thickBot="1">
      <c r="A58" s="167"/>
      <c r="B58" s="167"/>
    </row>
    <row r="59" spans="1:26" s="111" customFormat="1" ht="15.75" customHeight="1">
      <c r="A59" s="168"/>
      <c r="B59" s="169" t="s">
        <v>80</v>
      </c>
      <c r="C59" s="170" t="s">
        <v>81</v>
      </c>
      <c r="D59" s="171" t="s">
        <v>30</v>
      </c>
      <c r="E59" s="172" t="s">
        <v>82</v>
      </c>
      <c r="F59" s="173" t="s">
        <v>32</v>
      </c>
    </row>
    <row r="60" spans="1:26" s="111" customFormat="1" ht="15.75" customHeight="1">
      <c r="A60" s="174" t="s">
        <v>83</v>
      </c>
      <c r="B60" s="175" t="s">
        <v>182</v>
      </c>
      <c r="C60" s="212">
        <v>3</v>
      </c>
      <c r="D60" s="176" t="s">
        <v>85</v>
      </c>
      <c r="E60" s="177" t="s">
        <v>86</v>
      </c>
      <c r="F60" s="178" t="s">
        <v>183</v>
      </c>
    </row>
    <row r="61" spans="1:26" s="111" customFormat="1" ht="15.75" customHeight="1">
      <c r="A61" s="179"/>
      <c r="B61" s="180" t="s">
        <v>184</v>
      </c>
      <c r="C61" s="213">
        <v>3</v>
      </c>
      <c r="D61" s="181" t="s">
        <v>85</v>
      </c>
      <c r="E61" s="182" t="s">
        <v>86</v>
      </c>
    </row>
    <row r="62" spans="1:26" s="111" customFormat="1" ht="51">
      <c r="A62" s="183"/>
      <c r="B62" s="184" t="s">
        <v>185</v>
      </c>
      <c r="C62" s="214">
        <v>4</v>
      </c>
      <c r="D62" s="181" t="s">
        <v>85</v>
      </c>
      <c r="E62" s="182" t="s">
        <v>86</v>
      </c>
      <c r="F62" s="167" t="s">
        <v>186</v>
      </c>
    </row>
    <row r="63" spans="1:26" s="111" customFormat="1" ht="63.75">
      <c r="A63" s="186" t="s">
        <v>92</v>
      </c>
      <c r="B63" s="187" t="s">
        <v>93</v>
      </c>
      <c r="C63" s="215">
        <v>4</v>
      </c>
      <c r="D63" s="181" t="s">
        <v>85</v>
      </c>
      <c r="E63" s="182" t="s">
        <v>86</v>
      </c>
      <c r="F63" s="178" t="s">
        <v>187</v>
      </c>
    </row>
    <row r="64" spans="1:26" s="111" customFormat="1" ht="89.25">
      <c r="A64" s="174" t="s">
        <v>95</v>
      </c>
      <c r="B64" s="175" t="s">
        <v>188</v>
      </c>
      <c r="C64" s="212">
        <v>3</v>
      </c>
      <c r="D64" s="181" t="s">
        <v>85</v>
      </c>
      <c r="E64" s="182" t="s">
        <v>86</v>
      </c>
      <c r="F64" s="167" t="s">
        <v>189</v>
      </c>
    </row>
    <row r="65" spans="1:26" s="111" customFormat="1" ht="76.5">
      <c r="A65" s="188"/>
      <c r="B65" s="184" t="s">
        <v>190</v>
      </c>
      <c r="C65" s="214">
        <v>4</v>
      </c>
      <c r="D65" s="181" t="s">
        <v>85</v>
      </c>
      <c r="E65" s="182" t="s">
        <v>86</v>
      </c>
      <c r="F65" s="167" t="s">
        <v>191</v>
      </c>
    </row>
    <row r="66" spans="1:26" s="111" customFormat="1" ht="64.5" thickBot="1">
      <c r="A66" s="189" t="s">
        <v>100</v>
      </c>
      <c r="B66" s="190" t="s">
        <v>192</v>
      </c>
      <c r="C66" s="216">
        <v>2</v>
      </c>
      <c r="D66" s="185" t="s">
        <v>85</v>
      </c>
      <c r="E66" s="191" t="s">
        <v>86</v>
      </c>
      <c r="F66" s="167" t="s">
        <v>193</v>
      </c>
    </row>
    <row r="67" spans="1:26" s="111" customFormat="1" ht="12.75">
      <c r="C67" s="217"/>
    </row>
    <row r="68" spans="1:26" s="111" customFormat="1" ht="15">
      <c r="B68" s="192" t="s">
        <v>103</v>
      </c>
      <c r="C68" s="218">
        <f>IFERROR(AVERAGE(C60:C62)+C63+AVERAGE(C64:C65)+C66,0)</f>
        <v>12.833333333333334</v>
      </c>
      <c r="D68" s="192" t="s">
        <v>104</v>
      </c>
      <c r="E68" s="192" t="s">
        <v>105</v>
      </c>
    </row>
    <row r="69" spans="1:26" ht="12.75">
      <c r="A69" s="81"/>
      <c r="B69" s="81"/>
      <c r="C69" s="124"/>
      <c r="D69" s="81"/>
      <c r="E69" s="81"/>
      <c r="F69" s="81"/>
    </row>
    <row r="70" spans="1:26" ht="24.6" customHeight="1">
      <c r="A70" s="156" t="s">
        <v>106</v>
      </c>
      <c r="B70" s="128" t="s">
        <v>107</v>
      </c>
      <c r="C70" s="156"/>
      <c r="D70" s="156"/>
      <c r="E70" s="81"/>
      <c r="F70" s="81"/>
    </row>
    <row r="72" spans="1:26" s="111" customFormat="1" ht="15.75" customHeight="1">
      <c r="A72" s="104"/>
      <c r="B72" s="104"/>
      <c r="C72" s="104"/>
      <c r="D72" s="104"/>
      <c r="E72" s="104"/>
      <c r="F72" s="104"/>
      <c r="G72" s="104"/>
      <c r="H72" s="104"/>
      <c r="I72" s="104"/>
      <c r="J72" s="104"/>
      <c r="K72" s="104"/>
      <c r="L72" s="104"/>
      <c r="M72" s="104"/>
      <c r="N72" s="104"/>
      <c r="O72" s="104"/>
      <c r="P72" s="104"/>
      <c r="Q72" s="104"/>
      <c r="R72" s="104"/>
      <c r="S72" s="104"/>
      <c r="T72" s="104"/>
      <c r="U72" s="104"/>
      <c r="V72" s="104"/>
      <c r="W72" s="104"/>
      <c r="X72" s="104"/>
      <c r="Y72" s="104"/>
      <c r="Z72" s="104"/>
    </row>
    <row r="73" spans="1:26" s="111" customFormat="1" ht="15.75" customHeight="1"/>
    <row r="74" spans="1:26" s="111" customFormat="1" ht="18">
      <c r="A74" s="193" t="s">
        <v>79</v>
      </c>
      <c r="B74" s="193" t="s">
        <v>20</v>
      </c>
      <c r="C74" s="74"/>
      <c r="D74" s="74"/>
      <c r="E74" s="74"/>
      <c r="F74" s="74"/>
    </row>
    <row r="75" spans="1:26" s="111" customFormat="1" ht="15.75" customHeight="1" thickBot="1">
      <c r="A75" s="73"/>
      <c r="B75" s="73"/>
      <c r="C75" s="74"/>
      <c r="D75" s="74"/>
      <c r="E75" s="74"/>
      <c r="F75" s="74"/>
    </row>
    <row r="76" spans="1:26" s="111" customFormat="1">
      <c r="A76" s="99"/>
      <c r="B76" s="89" t="s">
        <v>80</v>
      </c>
      <c r="C76" s="88" t="s">
        <v>81</v>
      </c>
      <c r="D76" s="194" t="s">
        <v>30</v>
      </c>
      <c r="E76" s="195" t="s">
        <v>82</v>
      </c>
      <c r="F76" s="77" t="s">
        <v>32</v>
      </c>
    </row>
    <row r="77" spans="1:26" s="111" customFormat="1" ht="38.25">
      <c r="A77" s="196" t="s">
        <v>83</v>
      </c>
      <c r="B77" s="197" t="s">
        <v>212</v>
      </c>
      <c r="C77" s="219">
        <v>2</v>
      </c>
      <c r="D77" s="198" t="s">
        <v>85</v>
      </c>
      <c r="E77" s="199" t="s">
        <v>86</v>
      </c>
      <c r="F77" s="163" t="s">
        <v>213</v>
      </c>
    </row>
    <row r="78" spans="1:26" s="111" customFormat="1" ht="63.75">
      <c r="A78" s="200"/>
      <c r="B78" s="201" t="s">
        <v>214</v>
      </c>
      <c r="C78" s="220">
        <v>3</v>
      </c>
      <c r="D78" s="202" t="s">
        <v>85</v>
      </c>
      <c r="E78" s="122" t="s">
        <v>86</v>
      </c>
      <c r="F78" s="73" t="s">
        <v>89</v>
      </c>
    </row>
    <row r="79" spans="1:26" s="111" customFormat="1" ht="30">
      <c r="A79" s="203"/>
      <c r="B79" s="204" t="s">
        <v>215</v>
      </c>
      <c r="C79" s="221">
        <v>5</v>
      </c>
      <c r="D79" s="202" t="s">
        <v>85</v>
      </c>
      <c r="E79" s="122" t="s">
        <v>86</v>
      </c>
      <c r="F79" s="73" t="s">
        <v>216</v>
      </c>
    </row>
    <row r="80" spans="1:26" s="111" customFormat="1" ht="89.25">
      <c r="A80" s="206" t="s">
        <v>92</v>
      </c>
      <c r="B80" s="207" t="s">
        <v>93</v>
      </c>
      <c r="C80" s="222">
        <v>3</v>
      </c>
      <c r="D80" s="202" t="s">
        <v>85</v>
      </c>
      <c r="E80" s="122" t="s">
        <v>86</v>
      </c>
      <c r="F80" s="163" t="s">
        <v>217</v>
      </c>
    </row>
    <row r="81" spans="1:26" s="111" customFormat="1" ht="178.5">
      <c r="A81" s="196" t="s">
        <v>95</v>
      </c>
      <c r="B81" s="197" t="s">
        <v>218</v>
      </c>
      <c r="C81" s="219">
        <v>3</v>
      </c>
      <c r="D81" s="202" t="s">
        <v>85</v>
      </c>
      <c r="E81" s="122" t="s">
        <v>86</v>
      </c>
      <c r="F81" s="73" t="s">
        <v>219</v>
      </c>
    </row>
    <row r="82" spans="1:26" s="111" customFormat="1" ht="63.75">
      <c r="A82" s="208"/>
      <c r="B82" s="204" t="s">
        <v>220</v>
      </c>
      <c r="C82" s="221">
        <v>4</v>
      </c>
      <c r="D82" s="202" t="s">
        <v>85</v>
      </c>
      <c r="E82" s="122" t="s">
        <v>86</v>
      </c>
      <c r="F82" s="73" t="s">
        <v>221</v>
      </c>
    </row>
    <row r="83" spans="1:26" s="111" customFormat="1" ht="51.75" thickBot="1">
      <c r="A83" s="209" t="s">
        <v>100</v>
      </c>
      <c r="B83" s="210" t="s">
        <v>222</v>
      </c>
      <c r="C83" s="223">
        <v>3</v>
      </c>
      <c r="D83" s="205" t="s">
        <v>85</v>
      </c>
      <c r="E83" s="211" t="s">
        <v>86</v>
      </c>
      <c r="F83" s="73" t="s">
        <v>223</v>
      </c>
    </row>
    <row r="84" spans="1:26" s="111" customFormat="1" ht="15.75" customHeight="1">
      <c r="A84" s="74"/>
      <c r="B84" s="74"/>
      <c r="C84" s="102"/>
      <c r="D84" s="74"/>
      <c r="E84" s="74"/>
      <c r="F84" s="74"/>
    </row>
    <row r="85" spans="1:26" s="111" customFormat="1" ht="15">
      <c r="A85" s="74"/>
      <c r="B85" s="103" t="s">
        <v>103</v>
      </c>
      <c r="C85" s="126">
        <f>IFERROR(AVERAGE(C77:C79)+C80+AVERAGE(C81:C82)+C83,0)</f>
        <v>12.833333333333334</v>
      </c>
      <c r="D85" s="103" t="s">
        <v>104</v>
      </c>
      <c r="E85" s="103" t="s">
        <v>105</v>
      </c>
      <c r="F85" s="74"/>
    </row>
    <row r="86" spans="1:26" s="111" customFormat="1" ht="15">
      <c r="A86" s="74"/>
      <c r="B86" s="103"/>
      <c r="C86" s="126"/>
      <c r="D86" s="103"/>
      <c r="E86" s="103"/>
      <c r="F86" s="74"/>
    </row>
    <row r="87" spans="1:26" ht="21.6" customHeight="1">
      <c r="A87" s="156" t="s">
        <v>106</v>
      </c>
      <c r="B87" s="128" t="s">
        <v>107</v>
      </c>
      <c r="C87" s="156"/>
      <c r="D87" s="156"/>
      <c r="E87" s="81"/>
      <c r="F87" s="81"/>
    </row>
    <row r="89" spans="1:26" s="111" customFormat="1" ht="12.75">
      <c r="A89" s="157"/>
      <c r="B89" s="157"/>
      <c r="C89" s="157"/>
      <c r="D89" s="157"/>
      <c r="E89" s="157"/>
      <c r="F89" s="157"/>
      <c r="G89" s="157"/>
      <c r="H89" s="157"/>
      <c r="I89" s="157"/>
      <c r="J89" s="157"/>
      <c r="K89" s="157"/>
      <c r="L89" s="157"/>
      <c r="M89" s="157"/>
      <c r="N89" s="157"/>
      <c r="O89" s="157"/>
      <c r="P89" s="157"/>
      <c r="Q89" s="157"/>
      <c r="R89" s="157"/>
      <c r="S89" s="157"/>
      <c r="T89" s="157"/>
      <c r="U89" s="157"/>
      <c r="V89" s="157"/>
      <c r="W89" s="157"/>
      <c r="X89" s="157"/>
      <c r="Y89" s="157"/>
      <c r="Z89" s="157"/>
    </row>
    <row r="90" spans="1:26" s="111" customFormat="1" ht="15.75" customHeight="1"/>
    <row r="91" spans="1:26" s="111" customFormat="1" ht="15.75" customHeight="1">
      <c r="A91" s="128" t="s">
        <v>79</v>
      </c>
      <c r="B91" s="128" t="s">
        <v>22</v>
      </c>
      <c r="C91" s="81"/>
      <c r="D91" s="81"/>
      <c r="E91" s="81"/>
      <c r="F91" s="81"/>
    </row>
    <row r="92" spans="1:26" s="111" customFormat="1" ht="13.5" thickBot="1">
      <c r="A92" s="80"/>
      <c r="B92" s="80"/>
      <c r="C92" s="81"/>
      <c r="D92" s="81"/>
      <c r="E92" s="81"/>
      <c r="F92" s="81"/>
    </row>
    <row r="93" spans="1:26" s="111" customFormat="1" ht="15.75" customHeight="1">
      <c r="A93" s="118"/>
      <c r="B93" s="109" t="s">
        <v>80</v>
      </c>
      <c r="C93" s="108" t="s">
        <v>81</v>
      </c>
      <c r="D93" s="130" t="s">
        <v>30</v>
      </c>
      <c r="E93" s="131" t="s">
        <v>82</v>
      </c>
      <c r="F93" s="79" t="s">
        <v>32</v>
      </c>
    </row>
    <row r="94" spans="1:26" s="111" customFormat="1" ht="78.75" customHeight="1">
      <c r="A94" s="132" t="s">
        <v>83</v>
      </c>
      <c r="B94" s="133" t="s">
        <v>108</v>
      </c>
      <c r="C94" s="134">
        <v>3</v>
      </c>
      <c r="D94" s="158" t="s">
        <v>85</v>
      </c>
      <c r="E94" s="159" t="s">
        <v>86</v>
      </c>
      <c r="F94" s="163" t="s">
        <v>248</v>
      </c>
    </row>
    <row r="95" spans="1:26" s="111" customFormat="1" ht="15.75" customHeight="1">
      <c r="A95" s="137"/>
      <c r="B95" s="138" t="s">
        <v>88</v>
      </c>
      <c r="C95" s="139">
        <v>3</v>
      </c>
      <c r="D95" s="160" t="s">
        <v>85</v>
      </c>
      <c r="E95" s="120" t="s">
        <v>86</v>
      </c>
      <c r="F95" s="73" t="s">
        <v>159</v>
      </c>
    </row>
    <row r="96" spans="1:26" s="111" customFormat="1" ht="30">
      <c r="A96" s="142"/>
      <c r="B96" s="143" t="s">
        <v>90</v>
      </c>
      <c r="C96" s="144">
        <v>5</v>
      </c>
      <c r="D96" s="160" t="s">
        <v>85</v>
      </c>
      <c r="E96" s="120" t="s">
        <v>86</v>
      </c>
      <c r="F96" s="80" t="s">
        <v>91</v>
      </c>
    </row>
    <row r="97" spans="1:6" s="111" customFormat="1" ht="36">
      <c r="A97" s="145" t="s">
        <v>92</v>
      </c>
      <c r="B97" s="146" t="s">
        <v>93</v>
      </c>
      <c r="C97" s="147">
        <v>4</v>
      </c>
      <c r="D97" s="160" t="s">
        <v>85</v>
      </c>
      <c r="E97" s="120" t="s">
        <v>86</v>
      </c>
      <c r="F97" s="164" t="s">
        <v>249</v>
      </c>
    </row>
    <row r="98" spans="1:6" s="111" customFormat="1" ht="51">
      <c r="A98" s="132" t="s">
        <v>95</v>
      </c>
      <c r="B98" s="133" t="s">
        <v>109</v>
      </c>
      <c r="C98" s="134">
        <v>4</v>
      </c>
      <c r="D98" s="160" t="s">
        <v>85</v>
      </c>
      <c r="E98" s="120" t="s">
        <v>86</v>
      </c>
      <c r="F98" s="80" t="s">
        <v>250</v>
      </c>
    </row>
    <row r="99" spans="1:6" s="111" customFormat="1" ht="45.75">
      <c r="A99" s="148"/>
      <c r="B99" s="143" t="s">
        <v>98</v>
      </c>
      <c r="C99" s="144">
        <v>4</v>
      </c>
      <c r="D99" s="160" t="s">
        <v>85</v>
      </c>
      <c r="E99" s="120" t="s">
        <v>86</v>
      </c>
      <c r="F99" s="80" t="s">
        <v>99</v>
      </c>
    </row>
    <row r="100" spans="1:6" s="111" customFormat="1" ht="64.5" thickBot="1">
      <c r="A100" s="149" t="s">
        <v>100</v>
      </c>
      <c r="B100" s="150" t="s">
        <v>101</v>
      </c>
      <c r="C100" s="151">
        <v>3</v>
      </c>
      <c r="D100" s="161" t="s">
        <v>85</v>
      </c>
      <c r="E100" s="162" t="s">
        <v>86</v>
      </c>
      <c r="F100" s="73" t="s">
        <v>251</v>
      </c>
    </row>
    <row r="101" spans="1:6" s="111" customFormat="1" ht="12.75">
      <c r="A101" s="81"/>
      <c r="B101" s="81"/>
      <c r="C101" s="124"/>
      <c r="D101" s="81"/>
      <c r="E101" s="81"/>
      <c r="F101" s="81"/>
    </row>
    <row r="102" spans="1:6" s="111" customFormat="1" ht="15">
      <c r="A102" s="81"/>
      <c r="B102" s="154" t="s">
        <v>103</v>
      </c>
      <c r="C102" s="155">
        <f>IFERROR(AVERAGE(C94:C96)+C97+AVERAGE(C98:C99)+C100,0)</f>
        <v>14.666666666666666</v>
      </c>
      <c r="D102" s="154" t="s">
        <v>104</v>
      </c>
      <c r="E102" s="154" t="s">
        <v>105</v>
      </c>
      <c r="F102" s="81"/>
    </row>
    <row r="103" spans="1:6" s="111" customFormat="1" ht="15">
      <c r="A103" s="81"/>
      <c r="B103" s="154"/>
      <c r="C103" s="155"/>
      <c r="D103" s="154"/>
      <c r="E103" s="154"/>
      <c r="F103" s="81"/>
    </row>
    <row r="104" spans="1:6" ht="21.6" customHeight="1">
      <c r="A104" s="156" t="s">
        <v>106</v>
      </c>
      <c r="B104" s="128" t="s">
        <v>107</v>
      </c>
      <c r="C104" s="156"/>
      <c r="D104" s="156"/>
      <c r="E104" s="81"/>
      <c r="F104" s="81"/>
    </row>
    <row r="106" spans="1:6" ht="15.75" customHeight="1">
      <c r="C106" s="224"/>
    </row>
  </sheetData>
  <mergeCells count="1">
    <mergeCell ref="B57:D57"/>
  </mergeCells>
  <dataValidations count="1">
    <dataValidation type="list" allowBlank="1" sqref="C6:C12 C42:C48 C60:C66 C77:C83 C94:C100 C24:C30" xr:uid="{00000000-0002-0000-0300-000000000000}">
      <formula1>"1,2,3,4,5"</formula1>
    </dataValidation>
  </dataValidation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Z110"/>
  <sheetViews>
    <sheetView topLeftCell="A105" zoomScale="99" zoomScaleNormal="99" workbookViewId="0">
      <selection activeCell="D35" sqref="D35"/>
    </sheetView>
  </sheetViews>
  <sheetFormatPr defaultColWidth="12.7109375" defaultRowHeight="15.75" customHeight="1"/>
  <cols>
    <col min="1" max="1" width="14.85546875" style="129" customWidth="1"/>
    <col min="2" max="2" width="58.140625" style="129" customWidth="1"/>
    <col min="3" max="5" width="12.7109375" style="129"/>
    <col min="6" max="6" width="49.140625" style="129" customWidth="1"/>
    <col min="7" max="16384" width="12.7109375" style="129"/>
  </cols>
  <sheetData>
    <row r="1" spans="1:6" ht="15.75" customHeight="1">
      <c r="A1" s="80"/>
      <c r="B1" s="128" t="s">
        <v>110</v>
      </c>
      <c r="C1" s="81"/>
      <c r="D1" s="81"/>
      <c r="E1" s="81"/>
      <c r="F1" s="81"/>
    </row>
    <row r="2" spans="1:6" ht="12.75">
      <c r="A2" s="80"/>
      <c r="B2" s="80"/>
      <c r="C2" s="81"/>
      <c r="D2" s="81"/>
      <c r="E2" s="81"/>
      <c r="F2" s="81"/>
    </row>
    <row r="3" spans="1:6" ht="15.75" customHeight="1">
      <c r="A3" s="128" t="s">
        <v>79</v>
      </c>
      <c r="B3" s="128" t="str">
        <f>'2. Feasibility Check'!B5</f>
        <v>Delivery Date Prediction</v>
      </c>
      <c r="C3" s="81"/>
      <c r="D3" s="81"/>
      <c r="E3" s="81"/>
      <c r="F3" s="81"/>
    </row>
    <row r="4" spans="1:6" ht="12.75">
      <c r="A4" s="80"/>
      <c r="B4" s="80"/>
      <c r="C4" s="81"/>
      <c r="D4" s="81"/>
      <c r="E4" s="81"/>
      <c r="F4" s="81"/>
    </row>
    <row r="5" spans="1:6" ht="15.75" customHeight="1">
      <c r="A5" s="128" t="s">
        <v>111</v>
      </c>
      <c r="B5" s="81"/>
      <c r="C5" s="81"/>
      <c r="D5" s="81"/>
      <c r="E5" s="81"/>
      <c r="F5" s="81"/>
    </row>
    <row r="6" spans="1:6" ht="15">
      <c r="A6" s="80"/>
      <c r="B6" s="225" t="s">
        <v>112</v>
      </c>
      <c r="C6" s="81"/>
      <c r="D6" s="81"/>
      <c r="E6" s="81"/>
      <c r="F6" s="81"/>
    </row>
    <row r="7" spans="1:6" ht="15">
      <c r="A7" s="80"/>
      <c r="B7" s="226" t="s">
        <v>113</v>
      </c>
      <c r="C7" s="81"/>
      <c r="D7" s="81"/>
      <c r="E7" s="81"/>
      <c r="F7" s="81"/>
    </row>
    <row r="8" spans="1:6" ht="15">
      <c r="A8" s="80"/>
      <c r="B8" s="226" t="s">
        <v>114</v>
      </c>
      <c r="C8" s="81"/>
      <c r="D8" s="81"/>
      <c r="E8" s="81"/>
      <c r="F8" s="81"/>
    </row>
    <row r="9" spans="1:6" ht="12.75">
      <c r="A9" s="80"/>
      <c r="B9" s="80"/>
      <c r="C9" s="81"/>
      <c r="D9" s="81"/>
      <c r="E9" s="81"/>
      <c r="F9" s="81"/>
    </row>
    <row r="10" spans="1:6" ht="15.75" customHeight="1" thickBot="1">
      <c r="A10" s="118"/>
      <c r="B10" s="109" t="s">
        <v>80</v>
      </c>
      <c r="C10" s="108" t="s">
        <v>81</v>
      </c>
      <c r="D10" s="130" t="s">
        <v>30</v>
      </c>
      <c r="E10" s="131" t="s">
        <v>82</v>
      </c>
      <c r="F10" s="79" t="s">
        <v>32</v>
      </c>
    </row>
    <row r="11" spans="1:6" ht="15.75" customHeight="1">
      <c r="A11" s="132" t="s">
        <v>115</v>
      </c>
      <c r="B11" s="133" t="s">
        <v>116</v>
      </c>
      <c r="C11" s="134">
        <v>5</v>
      </c>
      <c r="D11" s="135" t="s">
        <v>85</v>
      </c>
      <c r="E11" s="136" t="s">
        <v>86</v>
      </c>
      <c r="F11" s="80" t="s">
        <v>117</v>
      </c>
    </row>
    <row r="12" spans="1:6" ht="15.75" customHeight="1">
      <c r="A12" s="137"/>
      <c r="B12" s="138" t="s">
        <v>118</v>
      </c>
      <c r="C12" s="139">
        <v>3</v>
      </c>
      <c r="D12" s="140" t="s">
        <v>85</v>
      </c>
      <c r="E12" s="141" t="s">
        <v>86</v>
      </c>
      <c r="F12" s="80" t="s">
        <v>119</v>
      </c>
    </row>
    <row r="13" spans="1:6" ht="15.75" customHeight="1">
      <c r="A13" s="137"/>
      <c r="B13" s="138" t="s">
        <v>120</v>
      </c>
      <c r="C13" s="139">
        <v>4</v>
      </c>
      <c r="D13" s="140" t="s">
        <v>85</v>
      </c>
      <c r="E13" s="141" t="s">
        <v>86</v>
      </c>
      <c r="F13" s="80" t="s">
        <v>121</v>
      </c>
    </row>
    <row r="14" spans="1:6" ht="15.75" customHeight="1" thickBot="1">
      <c r="A14" s="227"/>
      <c r="B14" s="116" t="s">
        <v>122</v>
      </c>
      <c r="C14" s="252">
        <v>2</v>
      </c>
      <c r="D14" s="152" t="s">
        <v>86</v>
      </c>
      <c r="E14" s="153" t="s">
        <v>85</v>
      </c>
      <c r="F14" s="80" t="s">
        <v>164</v>
      </c>
    </row>
    <row r="15" spans="1:6" ht="12.75">
      <c r="A15" s="81"/>
      <c r="B15" s="81"/>
      <c r="C15" s="124"/>
      <c r="D15" s="81"/>
      <c r="E15" s="81"/>
      <c r="F15" s="81"/>
    </row>
    <row r="16" spans="1:6" ht="15">
      <c r="A16" s="81"/>
      <c r="B16" s="154" t="s">
        <v>103</v>
      </c>
      <c r="C16" s="155">
        <f>SUM(C11:C14)</f>
        <v>14</v>
      </c>
      <c r="D16" s="154" t="s">
        <v>104</v>
      </c>
      <c r="E16" s="154" t="s">
        <v>105</v>
      </c>
      <c r="F16" s="81"/>
    </row>
    <row r="17" spans="1:26" ht="12.75">
      <c r="A17" s="81"/>
      <c r="B17" s="81"/>
      <c r="C17" s="81"/>
      <c r="D17" s="81"/>
      <c r="E17" s="81"/>
      <c r="F17" s="81"/>
    </row>
    <row r="18" spans="1:26" ht="12.75">
      <c r="A18" s="81"/>
      <c r="B18" s="81"/>
      <c r="C18" s="81"/>
      <c r="D18" s="81"/>
      <c r="E18" s="81"/>
      <c r="F18" s="81"/>
    </row>
    <row r="19" spans="1:26" ht="15.75" customHeight="1">
      <c r="A19" s="156" t="s">
        <v>106</v>
      </c>
      <c r="B19" s="128" t="s">
        <v>123</v>
      </c>
      <c r="C19" s="156"/>
      <c r="D19" s="156"/>
      <c r="E19" s="81"/>
      <c r="F19" s="81"/>
    </row>
    <row r="20" spans="1:26" ht="12.75">
      <c r="A20" s="81"/>
      <c r="B20" s="81"/>
      <c r="C20" s="81"/>
      <c r="D20" s="81"/>
      <c r="E20" s="81"/>
      <c r="F20" s="81"/>
    </row>
    <row r="21" spans="1:26" ht="12.75">
      <c r="A21" s="228"/>
      <c r="B21" s="228"/>
      <c r="C21" s="228"/>
      <c r="D21" s="228"/>
      <c r="E21" s="228"/>
      <c r="F21" s="228"/>
      <c r="G21" s="157"/>
      <c r="H21" s="157"/>
      <c r="I21" s="157"/>
      <c r="J21" s="157"/>
      <c r="K21" s="157"/>
      <c r="L21" s="157"/>
      <c r="M21" s="157"/>
      <c r="N21" s="157"/>
      <c r="O21" s="157"/>
      <c r="P21" s="157"/>
      <c r="Q21" s="157"/>
      <c r="R21" s="157"/>
      <c r="S21" s="157"/>
      <c r="T21" s="157"/>
      <c r="U21" s="157"/>
      <c r="V21" s="157"/>
      <c r="W21" s="157"/>
      <c r="X21" s="157"/>
      <c r="Y21" s="157"/>
      <c r="Z21" s="157"/>
    </row>
    <row r="22" spans="1:26" ht="12.75">
      <c r="A22" s="81"/>
      <c r="B22" s="81"/>
      <c r="C22" s="81"/>
      <c r="D22" s="81"/>
      <c r="E22" s="81"/>
      <c r="F22" s="81"/>
    </row>
    <row r="23" spans="1:26" ht="15.75" customHeight="1">
      <c r="A23" s="128" t="s">
        <v>79</v>
      </c>
      <c r="B23" s="128" t="s">
        <v>14</v>
      </c>
      <c r="C23" s="81"/>
      <c r="D23" s="81"/>
      <c r="E23" s="81"/>
      <c r="F23" s="81"/>
    </row>
    <row r="24" spans="1:26" ht="13.5" thickBot="1">
      <c r="A24" s="81"/>
      <c r="B24" s="81"/>
      <c r="C24" s="81"/>
      <c r="D24" s="81"/>
      <c r="E24" s="81"/>
      <c r="F24" s="81"/>
    </row>
    <row r="25" spans="1:26" s="111" customFormat="1" ht="15.75" customHeight="1" thickBot="1">
      <c r="A25" s="118"/>
      <c r="B25" s="109" t="s">
        <v>80</v>
      </c>
      <c r="C25" s="108" t="s">
        <v>81</v>
      </c>
      <c r="D25" s="108" t="s">
        <v>30</v>
      </c>
      <c r="E25" s="229" t="s">
        <v>82</v>
      </c>
      <c r="F25" s="79"/>
    </row>
    <row r="26" spans="1:26" s="111" customFormat="1" ht="54">
      <c r="A26" s="132" t="s">
        <v>115</v>
      </c>
      <c r="B26" s="133" t="s">
        <v>116</v>
      </c>
      <c r="C26" s="253">
        <v>5</v>
      </c>
      <c r="D26" s="135" t="s">
        <v>85</v>
      </c>
      <c r="E26" s="136" t="s">
        <v>86</v>
      </c>
      <c r="F26" s="80" t="s">
        <v>292</v>
      </c>
    </row>
    <row r="27" spans="1:26" s="111" customFormat="1" ht="76.5">
      <c r="A27" s="137"/>
      <c r="B27" s="138" t="s">
        <v>118</v>
      </c>
      <c r="C27" s="254">
        <v>5</v>
      </c>
      <c r="D27" s="140" t="s">
        <v>85</v>
      </c>
      <c r="E27" s="141" t="s">
        <v>86</v>
      </c>
      <c r="F27" s="80" t="s">
        <v>293</v>
      </c>
    </row>
    <row r="28" spans="1:26" s="111" customFormat="1" ht="76.5">
      <c r="A28" s="137"/>
      <c r="B28" s="138" t="s">
        <v>120</v>
      </c>
      <c r="C28" s="254">
        <v>4</v>
      </c>
      <c r="D28" s="140" t="s">
        <v>85</v>
      </c>
      <c r="E28" s="141" t="s">
        <v>86</v>
      </c>
      <c r="F28" s="80" t="s">
        <v>294</v>
      </c>
    </row>
    <row r="29" spans="1:26" s="111" customFormat="1" ht="39" thickBot="1">
      <c r="A29" s="227"/>
      <c r="B29" s="116" t="s">
        <v>122</v>
      </c>
      <c r="C29" s="83">
        <v>1</v>
      </c>
      <c r="D29" s="152" t="s">
        <v>86</v>
      </c>
      <c r="E29" s="153" t="s">
        <v>85</v>
      </c>
      <c r="F29" s="80" t="s">
        <v>295</v>
      </c>
    </row>
    <row r="30" spans="1:26" s="111" customFormat="1" ht="15.75" customHeight="1">
      <c r="C30" s="217"/>
    </row>
    <row r="31" spans="1:26" s="111" customFormat="1" ht="15">
      <c r="B31" s="154" t="s">
        <v>103</v>
      </c>
      <c r="C31" s="155">
        <f>SUM(C26:C29)</f>
        <v>15</v>
      </c>
      <c r="D31" s="154" t="s">
        <v>104</v>
      </c>
      <c r="E31" s="154" t="s">
        <v>105</v>
      </c>
    </row>
    <row r="32" spans="1:26" s="111" customFormat="1" ht="15.75" customHeight="1"/>
    <row r="34" spans="1:26" ht="12.75">
      <c r="A34" s="228"/>
      <c r="B34" s="228"/>
      <c r="C34" s="228"/>
      <c r="D34" s="228"/>
      <c r="E34" s="228"/>
      <c r="F34" s="228"/>
      <c r="G34" s="157"/>
      <c r="H34" s="157"/>
      <c r="I34" s="157"/>
      <c r="J34" s="157"/>
      <c r="K34" s="157"/>
      <c r="L34" s="157"/>
      <c r="M34" s="157"/>
      <c r="N34" s="157"/>
      <c r="O34" s="157"/>
      <c r="P34" s="157"/>
      <c r="Q34" s="157"/>
      <c r="R34" s="157"/>
      <c r="S34" s="157"/>
      <c r="T34" s="157"/>
      <c r="U34" s="157"/>
      <c r="V34" s="157"/>
      <c r="W34" s="157"/>
      <c r="X34" s="157"/>
      <c r="Y34" s="157"/>
      <c r="Z34" s="157"/>
    </row>
    <row r="35" spans="1:26" ht="12.75">
      <c r="A35" s="81"/>
      <c r="B35" s="81"/>
      <c r="C35" s="81"/>
      <c r="D35" s="81"/>
      <c r="E35" s="81"/>
      <c r="F35" s="81"/>
    </row>
    <row r="36" spans="1:26" ht="15.75" customHeight="1">
      <c r="A36" s="128" t="s">
        <v>79</v>
      </c>
      <c r="B36" s="128" t="s">
        <v>16</v>
      </c>
      <c r="C36" s="81"/>
      <c r="D36" s="81"/>
      <c r="E36" s="81"/>
      <c r="F36" s="81"/>
    </row>
    <row r="37" spans="1:26" ht="12.75">
      <c r="A37" s="80"/>
      <c r="B37" s="80"/>
      <c r="C37" s="81"/>
      <c r="D37" s="81"/>
      <c r="E37" s="81"/>
      <c r="F37" s="81"/>
    </row>
    <row r="38" spans="1:26" ht="15.75" customHeight="1">
      <c r="A38" s="128" t="s">
        <v>111</v>
      </c>
      <c r="B38" s="81"/>
      <c r="C38" s="81"/>
      <c r="D38" s="81"/>
      <c r="E38" s="81"/>
      <c r="F38" s="81"/>
    </row>
    <row r="39" spans="1:26" ht="15">
      <c r="A39" s="80"/>
      <c r="B39" s="225" t="s">
        <v>112</v>
      </c>
      <c r="C39" s="81"/>
      <c r="D39" s="81"/>
      <c r="E39" s="81"/>
      <c r="F39" s="81"/>
    </row>
    <row r="40" spans="1:26" ht="15">
      <c r="A40" s="80"/>
      <c r="B40" s="226" t="s">
        <v>113</v>
      </c>
      <c r="C40" s="81"/>
      <c r="D40" s="81"/>
      <c r="E40" s="81"/>
      <c r="F40" s="81"/>
    </row>
    <row r="41" spans="1:26" ht="15">
      <c r="A41" s="80"/>
      <c r="B41" s="226" t="s">
        <v>114</v>
      </c>
      <c r="C41" s="81"/>
      <c r="D41" s="81"/>
      <c r="E41" s="81"/>
      <c r="F41" s="81"/>
    </row>
    <row r="42" spans="1:26" ht="13.5" thickBot="1">
      <c r="A42" s="80"/>
      <c r="B42" s="80"/>
      <c r="C42" s="81"/>
      <c r="D42" s="81"/>
      <c r="E42" s="81"/>
      <c r="F42" s="81"/>
    </row>
    <row r="43" spans="1:26" ht="15.75" customHeight="1" thickBot="1">
      <c r="A43" s="118"/>
      <c r="B43" s="109" t="s">
        <v>80</v>
      </c>
      <c r="C43" s="108" t="s">
        <v>81</v>
      </c>
      <c r="D43" s="130" t="s">
        <v>30</v>
      </c>
      <c r="E43" s="131" t="s">
        <v>82</v>
      </c>
      <c r="F43" s="79" t="s">
        <v>32</v>
      </c>
    </row>
    <row r="44" spans="1:26" ht="15.75" customHeight="1">
      <c r="A44" s="132" t="s">
        <v>115</v>
      </c>
      <c r="B44" s="133" t="s">
        <v>116</v>
      </c>
      <c r="C44" s="134">
        <v>5</v>
      </c>
      <c r="D44" s="135" t="s">
        <v>85</v>
      </c>
      <c r="E44" s="136" t="s">
        <v>86</v>
      </c>
      <c r="F44" s="80" t="s">
        <v>161</v>
      </c>
    </row>
    <row r="45" spans="1:26" ht="15.75" customHeight="1">
      <c r="A45" s="137"/>
      <c r="B45" s="138" t="s">
        <v>118</v>
      </c>
      <c r="C45" s="139">
        <v>5</v>
      </c>
      <c r="D45" s="140" t="s">
        <v>85</v>
      </c>
      <c r="E45" s="141" t="s">
        <v>86</v>
      </c>
      <c r="F45" s="80" t="s">
        <v>162</v>
      </c>
    </row>
    <row r="46" spans="1:26" ht="15.75" customHeight="1">
      <c r="A46" s="137"/>
      <c r="B46" s="138" t="s">
        <v>120</v>
      </c>
      <c r="C46" s="139">
        <v>3</v>
      </c>
      <c r="D46" s="140" t="s">
        <v>85</v>
      </c>
      <c r="E46" s="141" t="s">
        <v>86</v>
      </c>
      <c r="F46" s="80" t="s">
        <v>163</v>
      </c>
    </row>
    <row r="47" spans="1:26" ht="16.149999999999999" customHeight="1" thickBot="1">
      <c r="A47" s="227"/>
      <c r="B47" s="230" t="s">
        <v>172</v>
      </c>
      <c r="C47" s="252">
        <v>2</v>
      </c>
      <c r="D47" s="152" t="s">
        <v>86</v>
      </c>
      <c r="E47" s="153" t="s">
        <v>85</v>
      </c>
      <c r="F47" s="80" t="s">
        <v>165</v>
      </c>
    </row>
    <row r="48" spans="1:26" ht="12.75">
      <c r="A48" s="81"/>
      <c r="B48" s="81"/>
      <c r="C48" s="124"/>
      <c r="D48" s="81"/>
      <c r="E48" s="81"/>
      <c r="F48" s="81"/>
    </row>
    <row r="49" spans="1:26" ht="15">
      <c r="A49" s="81"/>
      <c r="B49" s="154" t="s">
        <v>103</v>
      </c>
      <c r="C49" s="155">
        <f>SUM(C44:C47)</f>
        <v>15</v>
      </c>
      <c r="D49" s="154" t="s">
        <v>104</v>
      </c>
      <c r="E49" s="154" t="s">
        <v>105</v>
      </c>
      <c r="F49" s="81"/>
    </row>
    <row r="50" spans="1:26" ht="12.75">
      <c r="A50" s="81"/>
      <c r="B50" s="81"/>
      <c r="C50" s="81"/>
      <c r="D50" s="81"/>
      <c r="E50" s="81"/>
      <c r="F50" s="81"/>
    </row>
    <row r="51" spans="1:26" ht="12.75">
      <c r="A51" s="81"/>
      <c r="B51" s="81"/>
      <c r="C51" s="81"/>
      <c r="D51" s="81"/>
      <c r="E51" s="81"/>
      <c r="F51" s="81"/>
    </row>
    <row r="52" spans="1:26" ht="15.75" customHeight="1">
      <c r="A52" s="156" t="s">
        <v>106</v>
      </c>
      <c r="B52" s="128" t="s">
        <v>123</v>
      </c>
      <c r="C52" s="156"/>
      <c r="D52" s="156"/>
      <c r="E52" s="81"/>
      <c r="F52" s="81"/>
    </row>
    <row r="53" spans="1:26" ht="12.75">
      <c r="A53" s="81"/>
      <c r="B53" s="81"/>
      <c r="C53" s="81"/>
      <c r="D53" s="81"/>
      <c r="E53" s="81"/>
      <c r="F53" s="81"/>
    </row>
    <row r="54" spans="1:26" ht="12.75">
      <c r="A54" s="228"/>
      <c r="B54" s="228"/>
      <c r="C54" s="228"/>
      <c r="D54" s="228"/>
      <c r="E54" s="228"/>
      <c r="F54" s="228"/>
      <c r="G54" s="157"/>
      <c r="H54" s="157"/>
      <c r="I54" s="157"/>
      <c r="J54" s="157"/>
      <c r="K54" s="157"/>
      <c r="L54" s="157"/>
      <c r="M54" s="157"/>
      <c r="N54" s="157"/>
      <c r="O54" s="157"/>
      <c r="P54" s="157"/>
      <c r="Q54" s="157"/>
      <c r="R54" s="157"/>
      <c r="S54" s="157"/>
      <c r="T54" s="157"/>
      <c r="U54" s="157"/>
      <c r="V54" s="157"/>
      <c r="W54" s="157"/>
      <c r="X54" s="157"/>
      <c r="Y54" s="157"/>
      <c r="Z54" s="157"/>
    </row>
    <row r="56" spans="1:26" s="111" customFormat="1" ht="15.75" customHeight="1">
      <c r="A56" s="166" t="s">
        <v>79</v>
      </c>
      <c r="B56" s="288" t="s">
        <v>173</v>
      </c>
      <c r="C56" s="289"/>
      <c r="D56" s="289"/>
    </row>
    <row r="57" spans="1:26" s="111" customFormat="1" ht="12.75">
      <c r="A57" s="167"/>
      <c r="B57" s="167"/>
    </row>
    <row r="58" spans="1:26" s="111" customFormat="1" ht="15.75" customHeight="1">
      <c r="A58" s="166" t="s">
        <v>111</v>
      </c>
    </row>
    <row r="59" spans="1:26" s="111" customFormat="1" ht="15">
      <c r="A59" s="167"/>
      <c r="B59" s="231" t="s">
        <v>112</v>
      </c>
    </row>
    <row r="60" spans="1:26" s="111" customFormat="1" ht="15">
      <c r="A60" s="167"/>
      <c r="B60" s="232" t="s">
        <v>194</v>
      </c>
    </row>
    <row r="61" spans="1:26" s="111" customFormat="1" ht="15">
      <c r="A61" s="167"/>
      <c r="B61" s="232" t="s">
        <v>114</v>
      </c>
    </row>
    <row r="62" spans="1:26" s="111" customFormat="1" ht="13.5" thickBot="1">
      <c r="A62" s="167"/>
      <c r="B62" s="167"/>
    </row>
    <row r="63" spans="1:26" s="111" customFormat="1" ht="15.75" customHeight="1" thickBot="1">
      <c r="A63" s="168"/>
      <c r="B63" s="169" t="s">
        <v>80</v>
      </c>
      <c r="C63" s="170" t="s">
        <v>81</v>
      </c>
      <c r="D63" s="171" t="s">
        <v>30</v>
      </c>
      <c r="E63" s="172" t="s">
        <v>82</v>
      </c>
      <c r="F63" s="173" t="s">
        <v>32</v>
      </c>
    </row>
    <row r="64" spans="1:26" s="111" customFormat="1" ht="15.75" customHeight="1">
      <c r="A64" s="174" t="s">
        <v>115</v>
      </c>
      <c r="B64" s="233" t="s">
        <v>195</v>
      </c>
      <c r="C64" s="212">
        <v>5</v>
      </c>
      <c r="D64" s="234" t="s">
        <v>85</v>
      </c>
      <c r="E64" s="235" t="s">
        <v>86</v>
      </c>
      <c r="F64" s="167" t="s">
        <v>196</v>
      </c>
    </row>
    <row r="65" spans="1:26" s="111" customFormat="1" ht="15.75" customHeight="1">
      <c r="A65" s="179"/>
      <c r="B65" s="180" t="s">
        <v>197</v>
      </c>
      <c r="C65" s="213">
        <v>4</v>
      </c>
      <c r="D65" s="236" t="s">
        <v>85</v>
      </c>
      <c r="E65" s="237" t="s">
        <v>86</v>
      </c>
      <c r="F65" s="167" t="s">
        <v>198</v>
      </c>
    </row>
    <row r="66" spans="1:26" s="111" customFormat="1" ht="15.75" customHeight="1">
      <c r="A66" s="179"/>
      <c r="B66" s="180" t="s">
        <v>120</v>
      </c>
      <c r="C66" s="213">
        <v>4</v>
      </c>
      <c r="D66" s="236" t="s">
        <v>85</v>
      </c>
      <c r="E66" s="237" t="s">
        <v>86</v>
      </c>
      <c r="F66" s="167" t="s">
        <v>199</v>
      </c>
    </row>
    <row r="67" spans="1:26" s="111" customFormat="1" ht="15.75" customHeight="1" thickBot="1">
      <c r="A67" s="238"/>
      <c r="B67" s="239" t="s">
        <v>200</v>
      </c>
      <c r="C67" s="255">
        <v>2</v>
      </c>
      <c r="D67" s="240" t="s">
        <v>86</v>
      </c>
      <c r="E67" s="241" t="s">
        <v>85</v>
      </c>
      <c r="F67" s="167" t="s">
        <v>201</v>
      </c>
    </row>
    <row r="68" spans="1:26" s="111" customFormat="1" ht="12.75">
      <c r="C68" s="217"/>
    </row>
    <row r="69" spans="1:26" s="111" customFormat="1" ht="15">
      <c r="B69" s="192" t="s">
        <v>103</v>
      </c>
      <c r="C69" s="218">
        <f>SUM(C64:C67)</f>
        <v>15</v>
      </c>
      <c r="D69" s="192" t="s">
        <v>104</v>
      </c>
      <c r="E69" s="192" t="s">
        <v>105</v>
      </c>
    </row>
    <row r="70" spans="1:26" s="111" customFormat="1" ht="12.75"/>
    <row r="71" spans="1:26" s="111" customFormat="1" ht="12.75"/>
    <row r="72" spans="1:26" s="111" customFormat="1" ht="15.75" customHeight="1">
      <c r="A72" s="242" t="s">
        <v>106</v>
      </c>
      <c r="B72" s="166" t="s">
        <v>202</v>
      </c>
      <c r="C72" s="242"/>
      <c r="D72" s="242"/>
    </row>
    <row r="74" spans="1:26" s="111" customFormat="1" ht="15.75" customHeight="1">
      <c r="A74" s="78"/>
      <c r="B74" s="78"/>
      <c r="C74" s="78"/>
      <c r="D74" s="78"/>
      <c r="E74" s="78"/>
      <c r="F74" s="78"/>
      <c r="G74" s="104"/>
      <c r="H74" s="104"/>
      <c r="I74" s="104"/>
      <c r="J74" s="104"/>
      <c r="K74" s="104"/>
      <c r="L74" s="104"/>
      <c r="M74" s="104"/>
      <c r="N74" s="104"/>
      <c r="O74" s="104"/>
      <c r="P74" s="104"/>
      <c r="Q74" s="104"/>
      <c r="R74" s="104"/>
      <c r="S74" s="104"/>
      <c r="T74" s="104"/>
      <c r="U74" s="104"/>
      <c r="V74" s="104"/>
      <c r="W74" s="104"/>
      <c r="X74" s="104"/>
      <c r="Y74" s="104"/>
      <c r="Z74" s="104"/>
    </row>
    <row r="75" spans="1:26" s="111" customFormat="1" ht="15.75" customHeight="1"/>
    <row r="76" spans="1:26" s="111" customFormat="1" ht="18">
      <c r="A76" s="193" t="s">
        <v>79</v>
      </c>
      <c r="B76" s="193" t="s">
        <v>20</v>
      </c>
      <c r="C76" s="74"/>
      <c r="D76" s="74"/>
      <c r="E76" s="74"/>
      <c r="F76" s="74"/>
    </row>
    <row r="77" spans="1:26" s="111" customFormat="1" ht="15.75" customHeight="1">
      <c r="A77" s="73"/>
      <c r="B77" s="73"/>
      <c r="C77" s="74"/>
      <c r="D77" s="74"/>
      <c r="E77" s="74"/>
      <c r="F77" s="74"/>
    </row>
    <row r="78" spans="1:26" s="111" customFormat="1" ht="54">
      <c r="A78" s="193" t="s">
        <v>111</v>
      </c>
      <c r="B78" s="74"/>
      <c r="C78" s="74"/>
      <c r="D78" s="74"/>
      <c r="E78" s="74"/>
      <c r="F78" s="74"/>
    </row>
    <row r="79" spans="1:26" s="111" customFormat="1" ht="15">
      <c r="A79" s="73"/>
      <c r="B79" s="84" t="s">
        <v>112</v>
      </c>
      <c r="C79" s="74"/>
      <c r="D79" s="74"/>
      <c r="E79" s="74"/>
      <c r="F79" s="74"/>
    </row>
    <row r="80" spans="1:26" s="111" customFormat="1" ht="15">
      <c r="A80" s="73"/>
      <c r="B80" s="243" t="s">
        <v>224</v>
      </c>
      <c r="C80" s="74"/>
      <c r="D80" s="74"/>
      <c r="E80" s="74"/>
      <c r="F80" s="74"/>
    </row>
    <row r="81" spans="1:26" s="111" customFormat="1" ht="15">
      <c r="A81" s="73"/>
      <c r="B81" s="243" t="s">
        <v>114</v>
      </c>
      <c r="C81" s="74"/>
      <c r="D81" s="74"/>
      <c r="E81" s="74"/>
      <c r="F81" s="74"/>
    </row>
    <row r="82" spans="1:26" s="111" customFormat="1" ht="15">
      <c r="A82" s="73"/>
      <c r="B82" s="243" t="s">
        <v>225</v>
      </c>
      <c r="C82" s="74"/>
      <c r="D82" s="74"/>
      <c r="E82" s="74"/>
      <c r="F82" s="74"/>
    </row>
    <row r="83" spans="1:26" s="111" customFormat="1" ht="15.75" customHeight="1" thickBot="1">
      <c r="A83" s="73"/>
      <c r="B83" s="73"/>
      <c r="C83" s="74"/>
      <c r="D83" s="74"/>
      <c r="E83" s="74"/>
      <c r="F83" s="74"/>
    </row>
    <row r="84" spans="1:26" s="111" customFormat="1" ht="32.25" thickBot="1">
      <c r="A84" s="99"/>
      <c r="B84" s="89" t="s">
        <v>80</v>
      </c>
      <c r="C84" s="88" t="s">
        <v>81</v>
      </c>
      <c r="D84" s="194" t="s">
        <v>30</v>
      </c>
      <c r="E84" s="195" t="s">
        <v>82</v>
      </c>
      <c r="F84" s="77" t="s">
        <v>32</v>
      </c>
    </row>
    <row r="85" spans="1:26" s="111" customFormat="1" ht="54">
      <c r="A85" s="196" t="s">
        <v>115</v>
      </c>
      <c r="B85" s="197" t="s">
        <v>226</v>
      </c>
      <c r="C85" s="219">
        <v>5</v>
      </c>
      <c r="D85" s="244" t="s">
        <v>85</v>
      </c>
      <c r="E85" s="245" t="s">
        <v>86</v>
      </c>
      <c r="F85" s="73" t="s">
        <v>227</v>
      </c>
    </row>
    <row r="86" spans="1:26" s="111" customFormat="1" ht="30">
      <c r="A86" s="200"/>
      <c r="B86" s="201" t="s">
        <v>228</v>
      </c>
      <c r="C86" s="220">
        <v>5</v>
      </c>
      <c r="D86" s="246" t="s">
        <v>85</v>
      </c>
      <c r="E86" s="247" t="s">
        <v>86</v>
      </c>
      <c r="F86" s="73" t="s">
        <v>229</v>
      </c>
    </row>
    <row r="87" spans="1:26" s="111" customFormat="1" ht="63.75">
      <c r="A87" s="200"/>
      <c r="B87" s="201" t="s">
        <v>120</v>
      </c>
      <c r="C87" s="220">
        <v>4</v>
      </c>
      <c r="D87" s="246" t="s">
        <v>85</v>
      </c>
      <c r="E87" s="247" t="s">
        <v>86</v>
      </c>
      <c r="F87" s="73" t="s">
        <v>230</v>
      </c>
    </row>
    <row r="88" spans="1:26" s="111" customFormat="1" ht="64.5" thickBot="1">
      <c r="A88" s="248"/>
      <c r="B88" s="96" t="s">
        <v>231</v>
      </c>
      <c r="C88" s="256">
        <v>2</v>
      </c>
      <c r="D88" s="249" t="s">
        <v>86</v>
      </c>
      <c r="E88" s="250" t="s">
        <v>85</v>
      </c>
      <c r="F88" s="73" t="s">
        <v>232</v>
      </c>
    </row>
    <row r="89" spans="1:26" s="111" customFormat="1" ht="15.75" customHeight="1">
      <c r="A89" s="74"/>
      <c r="B89" s="74"/>
      <c r="C89" s="102"/>
      <c r="D89" s="74"/>
      <c r="E89" s="74"/>
      <c r="F89" s="74"/>
    </row>
    <row r="90" spans="1:26" s="111" customFormat="1" ht="15">
      <c r="A90" s="74"/>
      <c r="B90" s="103" t="s">
        <v>103</v>
      </c>
      <c r="C90" s="126">
        <f>SUM(C85:C88)</f>
        <v>16</v>
      </c>
      <c r="D90" s="103" t="s">
        <v>104</v>
      </c>
      <c r="E90" s="103" t="s">
        <v>105</v>
      </c>
      <c r="F90" s="74"/>
    </row>
    <row r="91" spans="1:26" s="111" customFormat="1" ht="15.75" customHeight="1">
      <c r="A91" s="74"/>
      <c r="B91" s="74"/>
      <c r="C91" s="74"/>
      <c r="D91" s="74"/>
      <c r="E91" s="74"/>
      <c r="F91" s="74"/>
    </row>
    <row r="92" spans="1:26" s="111" customFormat="1" ht="15.75" customHeight="1">
      <c r="A92" s="74"/>
      <c r="B92" s="74"/>
      <c r="C92" s="74"/>
      <c r="D92" s="74"/>
      <c r="E92" s="74"/>
      <c r="F92" s="74"/>
    </row>
    <row r="93" spans="1:26" s="111" customFormat="1" ht="72">
      <c r="A93" s="251" t="s">
        <v>106</v>
      </c>
      <c r="B93" s="193" t="s">
        <v>233</v>
      </c>
      <c r="C93" s="251"/>
      <c r="D93" s="251"/>
      <c r="E93" s="74"/>
      <c r="F93" s="74"/>
    </row>
    <row r="95" spans="1:26" s="111" customFormat="1" ht="12.75">
      <c r="A95" s="228"/>
      <c r="B95" s="228"/>
      <c r="C95" s="228"/>
      <c r="D95" s="228"/>
      <c r="E95" s="228"/>
      <c r="F95" s="228"/>
      <c r="G95" s="157"/>
      <c r="H95" s="157"/>
      <c r="I95" s="157"/>
      <c r="J95" s="157"/>
      <c r="K95" s="157"/>
      <c r="L95" s="157"/>
      <c r="M95" s="157"/>
      <c r="N95" s="157"/>
      <c r="O95" s="157"/>
      <c r="P95" s="157"/>
      <c r="Q95" s="157"/>
      <c r="R95" s="157"/>
      <c r="S95" s="157"/>
      <c r="T95" s="157"/>
      <c r="U95" s="157"/>
      <c r="V95" s="157"/>
      <c r="W95" s="157"/>
      <c r="X95" s="157"/>
      <c r="Y95" s="157"/>
      <c r="Z95" s="157"/>
    </row>
    <row r="96" spans="1:26" s="111" customFormat="1" ht="12.75">
      <c r="A96" s="81"/>
      <c r="B96" s="81"/>
      <c r="C96" s="81"/>
      <c r="D96" s="81"/>
      <c r="E96" s="81"/>
      <c r="F96" s="81"/>
    </row>
    <row r="97" spans="1:6" s="111" customFormat="1" ht="15.75" customHeight="1">
      <c r="A97" s="128" t="s">
        <v>79</v>
      </c>
      <c r="B97" s="128" t="s">
        <v>22</v>
      </c>
      <c r="C97" s="81"/>
      <c r="D97" s="81"/>
      <c r="E97" s="81"/>
      <c r="F97" s="81"/>
    </row>
    <row r="98" spans="1:6" s="111" customFormat="1" ht="12.75">
      <c r="A98" s="80"/>
      <c r="B98" s="80"/>
      <c r="C98" s="81"/>
      <c r="D98" s="81"/>
      <c r="E98" s="81"/>
      <c r="F98" s="81"/>
    </row>
    <row r="99" spans="1:6" s="111" customFormat="1" ht="15.75" customHeight="1">
      <c r="A99" s="128" t="s">
        <v>111</v>
      </c>
      <c r="B99" s="81" t="s">
        <v>252</v>
      </c>
      <c r="C99" s="81"/>
      <c r="D99" s="81"/>
      <c r="E99" s="81"/>
      <c r="F99" s="81"/>
    </row>
    <row r="100" spans="1:6" s="111" customFormat="1" ht="15">
      <c r="A100" s="80"/>
      <c r="B100" s="225" t="s">
        <v>112</v>
      </c>
      <c r="C100" s="81"/>
      <c r="D100" s="81"/>
      <c r="E100" s="81"/>
      <c r="F100" s="81"/>
    </row>
    <row r="101" spans="1:6" s="111" customFormat="1" ht="15">
      <c r="A101" s="80"/>
      <c r="B101" s="226" t="s">
        <v>253</v>
      </c>
      <c r="C101" s="81"/>
      <c r="D101" s="81"/>
      <c r="E101" s="81"/>
      <c r="F101" s="81"/>
    </row>
    <row r="102" spans="1:6" s="111" customFormat="1" ht="15">
      <c r="A102" s="80"/>
      <c r="B102" s="226"/>
      <c r="C102" s="81"/>
      <c r="D102" s="81"/>
      <c r="E102" s="81"/>
      <c r="F102" s="81"/>
    </row>
    <row r="103" spans="1:6" s="111" customFormat="1" ht="13.5" thickBot="1">
      <c r="A103" s="80"/>
      <c r="B103" s="80"/>
      <c r="C103" s="81"/>
      <c r="D103" s="81"/>
      <c r="E103" s="81"/>
      <c r="F103" s="81"/>
    </row>
    <row r="104" spans="1:6" s="111" customFormat="1" ht="15.75" customHeight="1" thickBot="1">
      <c r="A104" s="118"/>
      <c r="B104" s="109" t="s">
        <v>80</v>
      </c>
      <c r="C104" s="108" t="s">
        <v>81</v>
      </c>
      <c r="D104" s="130" t="s">
        <v>30</v>
      </c>
      <c r="E104" s="131" t="s">
        <v>82</v>
      </c>
      <c r="F104" s="79" t="s">
        <v>32</v>
      </c>
    </row>
    <row r="105" spans="1:6" s="111" customFormat="1" ht="83.25" customHeight="1">
      <c r="A105" s="132" t="s">
        <v>115</v>
      </c>
      <c r="B105" s="133" t="s">
        <v>116</v>
      </c>
      <c r="C105" s="134">
        <v>5</v>
      </c>
      <c r="D105" s="135" t="s">
        <v>85</v>
      </c>
      <c r="E105" s="136" t="s">
        <v>86</v>
      </c>
      <c r="F105" s="80" t="s">
        <v>254</v>
      </c>
    </row>
    <row r="106" spans="1:6" s="111" customFormat="1" ht="83.25" customHeight="1">
      <c r="A106" s="137"/>
      <c r="B106" s="138" t="s">
        <v>118</v>
      </c>
      <c r="C106" s="139">
        <v>5</v>
      </c>
      <c r="D106" s="140" t="s">
        <v>85</v>
      </c>
      <c r="E106" s="141" t="s">
        <v>86</v>
      </c>
      <c r="F106" s="80" t="s">
        <v>255</v>
      </c>
    </row>
    <row r="107" spans="1:6" s="111" customFormat="1" ht="83.25" customHeight="1">
      <c r="A107" s="137"/>
      <c r="B107" s="138" t="s">
        <v>120</v>
      </c>
      <c r="C107" s="139">
        <v>3</v>
      </c>
      <c r="D107" s="140" t="s">
        <v>85</v>
      </c>
      <c r="E107" s="141" t="s">
        <v>86</v>
      </c>
      <c r="F107" s="80" t="s">
        <v>256</v>
      </c>
    </row>
    <row r="108" spans="1:6" s="111" customFormat="1" ht="83.25" customHeight="1" thickBot="1">
      <c r="A108" s="227"/>
      <c r="B108" s="230" t="s">
        <v>172</v>
      </c>
      <c r="C108" s="252">
        <v>2</v>
      </c>
      <c r="D108" s="152" t="s">
        <v>86</v>
      </c>
      <c r="E108" s="153" t="s">
        <v>85</v>
      </c>
      <c r="F108" s="80" t="s">
        <v>257</v>
      </c>
    </row>
    <row r="109" spans="1:6" s="111" customFormat="1" ht="12.75">
      <c r="A109" s="81"/>
      <c r="B109" s="81"/>
      <c r="C109" s="124"/>
      <c r="D109" s="81"/>
      <c r="E109" s="81"/>
      <c r="F109" s="81"/>
    </row>
    <row r="110" spans="1:6" s="111" customFormat="1" ht="15">
      <c r="A110" s="81"/>
      <c r="B110" s="154" t="s">
        <v>103</v>
      </c>
      <c r="C110" s="155">
        <f>SUM(C105:C108)</f>
        <v>15</v>
      </c>
      <c r="D110" s="154" t="s">
        <v>104</v>
      </c>
      <c r="E110" s="154" t="s">
        <v>105</v>
      </c>
      <c r="F110" s="81"/>
    </row>
  </sheetData>
  <mergeCells count="1">
    <mergeCell ref="B56:D56"/>
  </mergeCells>
  <dataValidations count="1">
    <dataValidation type="list" allowBlank="1" sqref="C11:C14 C44:C47 C64:C67 C85:C88 C105:C108 C26:C29" xr:uid="{00000000-0002-0000-0400-000000000000}">
      <formula1>"1,2,3,4,5"</formula1>
    </dataValidation>
  </dataValidation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Z109"/>
  <sheetViews>
    <sheetView topLeftCell="A87" zoomScale="98" zoomScaleNormal="98" workbookViewId="0">
      <selection activeCell="H32" sqref="H32"/>
    </sheetView>
  </sheetViews>
  <sheetFormatPr defaultColWidth="12.7109375" defaultRowHeight="15.75" customHeight="1"/>
  <cols>
    <col min="1" max="1" width="21.85546875" customWidth="1"/>
    <col min="2" max="2" width="19" customWidth="1"/>
    <col min="3" max="3" width="30.85546875" customWidth="1"/>
    <col min="4" max="4" width="31.28515625" customWidth="1"/>
    <col min="6" max="6" width="22.140625" customWidth="1"/>
  </cols>
  <sheetData>
    <row r="1" spans="1:6" ht="15">
      <c r="A1" s="19"/>
      <c r="B1" s="17" t="s">
        <v>124</v>
      </c>
      <c r="C1" s="19"/>
      <c r="D1" s="19"/>
      <c r="E1" s="19"/>
      <c r="F1" s="19"/>
    </row>
    <row r="2" spans="1:6" ht="15">
      <c r="A2" s="19"/>
      <c r="B2" s="19"/>
      <c r="C2" s="19"/>
      <c r="D2" s="19"/>
      <c r="E2" s="19"/>
      <c r="F2" s="19"/>
    </row>
    <row r="3" spans="1:6" ht="15.75" customHeight="1">
      <c r="A3" s="22" t="s">
        <v>125</v>
      </c>
      <c r="B3" s="290" t="str">
        <f>'2. Feasibility Check'!B5</f>
        <v>Delivery Date Prediction</v>
      </c>
      <c r="C3" s="291"/>
      <c r="D3" s="291"/>
      <c r="E3" s="291"/>
      <c r="F3" s="291"/>
    </row>
    <row r="4" spans="1:6" ht="18">
      <c r="A4" s="23"/>
      <c r="B4" s="19"/>
      <c r="C4" s="19"/>
      <c r="D4" s="19"/>
      <c r="E4" s="19"/>
      <c r="F4" s="19"/>
    </row>
    <row r="5" spans="1:6" ht="18">
      <c r="A5" s="24" t="s">
        <v>126</v>
      </c>
      <c r="B5" s="292" t="s">
        <v>127</v>
      </c>
      <c r="C5" s="293"/>
      <c r="D5" s="293"/>
      <c r="E5" s="293"/>
      <c r="F5" s="294"/>
    </row>
    <row r="6" spans="1:6" ht="18">
      <c r="A6" s="25"/>
      <c r="B6" s="26"/>
      <c r="C6" s="19"/>
      <c r="D6" s="19"/>
      <c r="E6" s="17" t="s">
        <v>128</v>
      </c>
      <c r="F6" s="27"/>
    </row>
    <row r="7" spans="1:6" ht="18">
      <c r="A7" s="25"/>
      <c r="B7" s="28" t="s">
        <v>129</v>
      </c>
      <c r="C7" s="17" t="s">
        <v>130</v>
      </c>
      <c r="D7" s="19"/>
      <c r="F7" s="27"/>
    </row>
    <row r="8" spans="1:6" ht="18">
      <c r="A8" s="25"/>
      <c r="B8" s="29"/>
      <c r="C8" s="17" t="s">
        <v>131</v>
      </c>
      <c r="D8" s="17" t="s">
        <v>75</v>
      </c>
      <c r="E8" s="17" t="s">
        <v>132</v>
      </c>
      <c r="F8" s="27"/>
    </row>
    <row r="9" spans="1:6" ht="18">
      <c r="A9" s="25"/>
      <c r="B9" s="29"/>
      <c r="C9" s="17" t="s">
        <v>133</v>
      </c>
      <c r="D9" s="19"/>
      <c r="E9" s="19"/>
      <c r="F9" s="27"/>
    </row>
    <row r="10" spans="1:6" ht="30">
      <c r="A10" s="25"/>
      <c r="B10" s="28" t="s">
        <v>134</v>
      </c>
      <c r="C10" s="17" t="s">
        <v>135</v>
      </c>
      <c r="D10" s="19"/>
      <c r="E10" s="19"/>
      <c r="F10" s="27"/>
    </row>
    <row r="11" spans="1:6" ht="18">
      <c r="A11" s="25"/>
      <c r="B11" s="29"/>
      <c r="C11" s="17" t="s">
        <v>136</v>
      </c>
      <c r="D11" s="17" t="s">
        <v>75</v>
      </c>
      <c r="E11" s="17" t="s">
        <v>137</v>
      </c>
      <c r="F11" s="27"/>
    </row>
    <row r="12" spans="1:6" ht="18">
      <c r="A12" s="25"/>
      <c r="B12" s="26"/>
      <c r="C12" s="17" t="s">
        <v>138</v>
      </c>
      <c r="D12" s="17"/>
      <c r="E12" s="17"/>
      <c r="F12" s="27"/>
    </row>
    <row r="13" spans="1:6" ht="18">
      <c r="A13" s="30"/>
      <c r="B13" s="31"/>
      <c r="C13" s="21" t="s">
        <v>139</v>
      </c>
      <c r="D13" s="32"/>
      <c r="E13" s="32"/>
      <c r="F13" s="33"/>
    </row>
    <row r="14" spans="1:6" ht="18">
      <c r="A14" s="23"/>
      <c r="B14" s="19"/>
      <c r="C14" s="19"/>
      <c r="D14" s="19"/>
      <c r="E14" s="19"/>
      <c r="F14" s="19"/>
    </row>
    <row r="15" spans="1:6" ht="18">
      <c r="A15" s="23"/>
      <c r="B15" s="19"/>
      <c r="C15" s="19"/>
      <c r="D15" s="19"/>
      <c r="E15" s="19"/>
      <c r="F15" s="19"/>
    </row>
    <row r="16" spans="1:6" ht="18">
      <c r="A16" s="23"/>
      <c r="B16" s="19"/>
      <c r="C16" s="19"/>
      <c r="D16" s="19"/>
      <c r="E16" s="19"/>
      <c r="F16" s="19"/>
    </row>
    <row r="17" spans="1:26" ht="18">
      <c r="A17" s="22" t="s">
        <v>73</v>
      </c>
      <c r="B17" s="17" t="s">
        <v>140</v>
      </c>
      <c r="C17" s="19"/>
      <c r="D17" s="19"/>
      <c r="E17" s="19"/>
      <c r="F17" s="19"/>
    </row>
    <row r="18" spans="1:26" ht="18">
      <c r="A18" s="272"/>
      <c r="B18" s="273"/>
      <c r="C18" s="273"/>
    </row>
    <row r="19" spans="1:26" ht="18">
      <c r="A19" s="277"/>
      <c r="B19" s="274"/>
      <c r="C19" s="274"/>
      <c r="D19" s="20"/>
      <c r="E19" s="20"/>
      <c r="F19" s="20"/>
      <c r="G19" s="20"/>
      <c r="H19" s="20"/>
      <c r="I19" s="20"/>
      <c r="J19" s="20"/>
      <c r="K19" s="20"/>
      <c r="L19" s="20"/>
      <c r="M19" s="20"/>
      <c r="N19" s="20"/>
      <c r="O19" s="20"/>
      <c r="P19" s="20"/>
      <c r="Q19" s="20"/>
      <c r="R19" s="20"/>
      <c r="S19" s="20"/>
      <c r="T19" s="20"/>
      <c r="U19" s="20"/>
      <c r="V19" s="20"/>
      <c r="W19" s="20"/>
      <c r="X19" s="20"/>
      <c r="Y19" s="20"/>
      <c r="Z19" s="20"/>
    </row>
    <row r="20" spans="1:26" ht="15.75" customHeight="1">
      <c r="A20" s="278"/>
      <c r="B20" s="275"/>
      <c r="C20" s="275"/>
    </row>
    <row r="21" spans="1:26" ht="15.75" customHeight="1">
      <c r="A21" s="279" t="s">
        <v>125</v>
      </c>
      <c r="B21" s="295" t="s">
        <v>14</v>
      </c>
      <c r="C21" s="296"/>
      <c r="D21" s="296"/>
      <c r="E21" s="296"/>
      <c r="F21" s="296"/>
    </row>
    <row r="22" spans="1:26" ht="18">
      <c r="A22" s="279"/>
      <c r="B22" s="127"/>
      <c r="C22" s="127"/>
      <c r="D22" s="19"/>
      <c r="E22" s="19"/>
      <c r="F22" s="19"/>
    </row>
    <row r="23" spans="1:26" s="39" customFormat="1" ht="18.75" thickBot="1">
      <c r="A23" s="279"/>
      <c r="B23" s="127"/>
      <c r="C23" s="127"/>
      <c r="D23" s="19"/>
      <c r="E23" s="58"/>
      <c r="F23" s="75"/>
    </row>
    <row r="24" spans="1:26" s="40" customFormat="1" ht="18">
      <c r="A24" s="24" t="s">
        <v>126</v>
      </c>
      <c r="B24" s="292" t="s">
        <v>127</v>
      </c>
      <c r="C24" s="293"/>
      <c r="D24" s="293"/>
      <c r="E24" s="293"/>
      <c r="F24" s="294"/>
      <c r="H24" s="72"/>
    </row>
    <row r="25" spans="1:26" s="40" customFormat="1" ht="18">
      <c r="A25" s="25"/>
      <c r="B25" s="26"/>
      <c r="C25" s="19"/>
      <c r="D25" s="19"/>
      <c r="E25" s="19"/>
      <c r="F25" s="27"/>
    </row>
    <row r="26" spans="1:26" s="40" customFormat="1" ht="18">
      <c r="A26" s="25"/>
      <c r="B26" s="29" t="s">
        <v>129</v>
      </c>
      <c r="C26" s="19" t="s">
        <v>130</v>
      </c>
      <c r="D26" s="58"/>
      <c r="E26" s="58"/>
      <c r="F26" s="59"/>
    </row>
    <row r="27" spans="1:26" s="40" customFormat="1" ht="18">
      <c r="A27" s="25"/>
      <c r="B27" s="29"/>
      <c r="C27" s="19" t="s">
        <v>131</v>
      </c>
      <c r="D27" s="58"/>
      <c r="E27" s="76"/>
      <c r="F27" s="55"/>
      <c r="G27" s="281" t="e">
        <f>VALUE(MID(E27,3,LEN(E27)-2))</f>
        <v>#VALUE!</v>
      </c>
    </row>
    <row r="28" spans="1:26" s="40" customFormat="1" ht="18">
      <c r="A28" s="25"/>
      <c r="B28" s="29"/>
      <c r="C28" s="19" t="s">
        <v>133</v>
      </c>
      <c r="D28" s="58"/>
      <c r="E28" s="58"/>
      <c r="F28" s="59"/>
      <c r="G28" s="281"/>
    </row>
    <row r="29" spans="1:26" s="40" customFormat="1" ht="30">
      <c r="A29" s="25"/>
      <c r="B29" s="29" t="s">
        <v>134</v>
      </c>
      <c r="C29" s="19" t="s">
        <v>135</v>
      </c>
      <c r="D29" s="58" t="s">
        <v>75</v>
      </c>
      <c r="E29" s="37" t="s">
        <v>137</v>
      </c>
      <c r="F29" s="59"/>
      <c r="G29" s="281" t="e">
        <f t="shared" ref="G29:G32" si="0">VALUE(MID(E29,3,LEN(E29)-2))</f>
        <v>#VALUE!</v>
      </c>
    </row>
    <row r="30" spans="1:26" s="40" customFormat="1" ht="18">
      <c r="A30" s="25"/>
      <c r="B30" s="29"/>
      <c r="C30" s="19" t="s">
        <v>136</v>
      </c>
      <c r="D30" s="58" t="s">
        <v>75</v>
      </c>
      <c r="E30" s="37" t="s">
        <v>137</v>
      </c>
      <c r="F30" s="59" t="s">
        <v>258</v>
      </c>
      <c r="G30" s="281" t="e">
        <f t="shared" si="0"/>
        <v>#VALUE!</v>
      </c>
    </row>
    <row r="31" spans="1:26" s="40" customFormat="1" ht="18">
      <c r="A31" s="25"/>
      <c r="B31" s="26"/>
      <c r="C31" s="19" t="s">
        <v>138</v>
      </c>
      <c r="D31" s="58"/>
      <c r="E31" s="58"/>
      <c r="F31" s="59"/>
      <c r="G31" s="281" t="e">
        <f t="shared" si="0"/>
        <v>#VALUE!</v>
      </c>
    </row>
    <row r="32" spans="1:26" s="40" customFormat="1" ht="18.75" thickBot="1">
      <c r="A32" s="30"/>
      <c r="B32" s="31"/>
      <c r="C32" s="32" t="s">
        <v>139</v>
      </c>
      <c r="D32" s="60"/>
      <c r="E32" s="60"/>
      <c r="F32" s="61"/>
      <c r="G32" s="281" t="e">
        <f t="shared" si="0"/>
        <v>#VALUE!</v>
      </c>
    </row>
    <row r="33" spans="1:26" s="40" customFormat="1" ht="18">
      <c r="A33" s="23"/>
      <c r="B33" s="19"/>
      <c r="C33" s="19"/>
      <c r="D33" s="19"/>
      <c r="E33" s="19"/>
      <c r="F33" s="19"/>
      <c r="G33" s="281" t="e">
        <f>SUM(G27:G32)</f>
        <v>#VALUE!</v>
      </c>
      <c r="H33" s="19"/>
    </row>
    <row r="34" spans="1:26" s="39" customFormat="1" ht="18">
      <c r="A34" s="23"/>
      <c r="B34" s="19"/>
      <c r="C34" s="19"/>
      <c r="D34" s="19"/>
      <c r="E34" s="19"/>
      <c r="F34" s="19"/>
    </row>
    <row r="35" spans="1:26" s="39" customFormat="1" ht="18">
      <c r="A35" s="23" t="s">
        <v>73</v>
      </c>
      <c r="B35" s="19" t="s">
        <v>140</v>
      </c>
      <c r="C35" s="19"/>
      <c r="D35" s="19"/>
      <c r="E35" s="19"/>
      <c r="F35" s="19"/>
    </row>
    <row r="36" spans="1:26" s="39" customFormat="1" ht="15.75" customHeight="1"/>
    <row r="38" spans="1:26" ht="18">
      <c r="A38" s="35"/>
      <c r="B38" s="20"/>
      <c r="C38" s="20"/>
      <c r="D38" s="20"/>
      <c r="E38" s="20"/>
      <c r="F38" s="20"/>
      <c r="G38" s="20"/>
      <c r="H38" s="20"/>
      <c r="I38" s="20"/>
      <c r="J38" s="20"/>
      <c r="K38" s="20"/>
      <c r="L38" s="20"/>
      <c r="M38" s="20"/>
      <c r="N38" s="20"/>
      <c r="O38" s="20"/>
      <c r="P38" s="20"/>
      <c r="Q38" s="20"/>
      <c r="R38" s="20"/>
      <c r="S38" s="20"/>
      <c r="T38" s="20"/>
      <c r="U38" s="20"/>
      <c r="V38" s="20"/>
      <c r="W38" s="20"/>
      <c r="X38" s="20"/>
      <c r="Y38" s="20"/>
      <c r="Z38" s="20"/>
    </row>
    <row r="40" spans="1:26" ht="15.75" customHeight="1">
      <c r="A40" s="23" t="s">
        <v>125</v>
      </c>
      <c r="B40" s="290" t="s">
        <v>16</v>
      </c>
      <c r="C40" s="291"/>
      <c r="D40" s="291"/>
      <c r="E40" s="291"/>
      <c r="F40" s="291"/>
    </row>
    <row r="41" spans="1:26" ht="18.75" thickBot="1">
      <c r="A41" s="23"/>
      <c r="B41" s="19"/>
      <c r="C41" s="19"/>
      <c r="D41" s="19"/>
      <c r="E41" s="19"/>
      <c r="F41" s="19"/>
    </row>
    <row r="42" spans="1:26" ht="18">
      <c r="A42" s="24" t="s">
        <v>126</v>
      </c>
      <c r="B42" s="292" t="s">
        <v>127</v>
      </c>
      <c r="C42" s="293"/>
      <c r="D42" s="293"/>
      <c r="E42" s="293"/>
      <c r="F42" s="294"/>
    </row>
    <row r="43" spans="1:26" ht="18">
      <c r="A43" s="25"/>
      <c r="B43" s="26"/>
      <c r="C43" s="19"/>
      <c r="D43" s="19"/>
      <c r="E43" s="17" t="s">
        <v>128</v>
      </c>
      <c r="F43" s="27"/>
    </row>
    <row r="44" spans="1:26" ht="18">
      <c r="A44" s="25"/>
      <c r="B44" s="29" t="s">
        <v>129</v>
      </c>
      <c r="C44" s="17" t="s">
        <v>130</v>
      </c>
      <c r="D44" s="19"/>
      <c r="F44" s="27"/>
    </row>
    <row r="45" spans="1:26" ht="18">
      <c r="A45" s="25"/>
      <c r="B45" s="29"/>
      <c r="C45" s="17" t="s">
        <v>131</v>
      </c>
      <c r="D45" s="17"/>
      <c r="E45" s="17"/>
      <c r="F45" s="27"/>
    </row>
    <row r="46" spans="1:26" ht="18">
      <c r="A46" s="25"/>
      <c r="B46" s="29"/>
      <c r="C46" s="17" t="s">
        <v>133</v>
      </c>
      <c r="D46" s="19"/>
      <c r="E46" s="19"/>
      <c r="F46" s="27"/>
    </row>
    <row r="47" spans="1:26" ht="30">
      <c r="A47" s="25"/>
      <c r="B47" s="29" t="s">
        <v>134</v>
      </c>
      <c r="C47" s="17" t="s">
        <v>135</v>
      </c>
      <c r="D47" s="19"/>
      <c r="E47" s="19"/>
      <c r="F47" s="27"/>
    </row>
    <row r="48" spans="1:26" ht="18">
      <c r="A48" s="25"/>
      <c r="B48" s="29"/>
      <c r="C48" s="37" t="s">
        <v>136</v>
      </c>
      <c r="D48" s="17" t="s">
        <v>75</v>
      </c>
      <c r="E48" s="17" t="s">
        <v>166</v>
      </c>
      <c r="F48" s="27"/>
    </row>
    <row r="49" spans="1:26" ht="18">
      <c r="A49" s="25"/>
      <c r="B49" s="26"/>
      <c r="C49" s="17" t="s">
        <v>138</v>
      </c>
      <c r="D49" s="17"/>
      <c r="E49" s="17"/>
      <c r="F49" s="27"/>
    </row>
    <row r="50" spans="1:26" ht="18.75" thickBot="1">
      <c r="A50" s="30"/>
      <c r="B50" s="31"/>
      <c r="C50" s="21" t="s">
        <v>139</v>
      </c>
      <c r="D50" s="32"/>
      <c r="E50" s="32"/>
      <c r="F50" s="33"/>
    </row>
    <row r="51" spans="1:26" ht="18">
      <c r="A51" s="23"/>
      <c r="B51" s="19"/>
      <c r="C51" s="19"/>
      <c r="D51" s="19"/>
      <c r="E51" s="19"/>
      <c r="F51" s="19"/>
    </row>
    <row r="52" spans="1:26" ht="18">
      <c r="A52" s="23"/>
      <c r="B52" s="19"/>
      <c r="C52" s="19"/>
      <c r="D52" s="19"/>
      <c r="E52" s="19"/>
      <c r="F52" s="19"/>
    </row>
    <row r="53" spans="1:26" ht="18">
      <c r="A53" s="23"/>
      <c r="B53" s="19"/>
      <c r="C53" s="19"/>
      <c r="D53" s="19"/>
      <c r="E53" s="19"/>
      <c r="F53" s="19"/>
    </row>
    <row r="54" spans="1:26" ht="18">
      <c r="A54" s="23" t="s">
        <v>73</v>
      </c>
      <c r="B54" s="17" t="s">
        <v>140</v>
      </c>
      <c r="C54" s="19"/>
      <c r="D54" s="19"/>
      <c r="E54" s="19"/>
      <c r="F54" s="19"/>
    </row>
    <row r="55" spans="1:26" ht="18">
      <c r="A55" s="34"/>
    </row>
    <row r="56" spans="1:26" s="39" customFormat="1" ht="18">
      <c r="A56" s="47"/>
      <c r="B56" s="42"/>
      <c r="C56" s="42"/>
      <c r="D56" s="42"/>
      <c r="E56" s="42"/>
      <c r="F56" s="42"/>
      <c r="G56" s="42"/>
      <c r="H56" s="42"/>
      <c r="I56" s="42"/>
      <c r="J56" s="42"/>
      <c r="K56" s="42"/>
      <c r="L56" s="42"/>
      <c r="M56" s="42"/>
      <c r="N56" s="42"/>
      <c r="O56" s="42"/>
      <c r="P56" s="42"/>
      <c r="Q56" s="42"/>
      <c r="R56" s="42"/>
      <c r="S56" s="42"/>
      <c r="T56" s="42"/>
      <c r="U56" s="42"/>
      <c r="V56" s="42"/>
      <c r="W56" s="42"/>
      <c r="X56" s="42"/>
      <c r="Y56" s="42"/>
      <c r="Z56" s="42"/>
    </row>
    <row r="57" spans="1:26" ht="12.75">
      <c r="A57" s="16"/>
      <c r="B57" s="16"/>
      <c r="C57" s="18"/>
      <c r="D57" s="297"/>
      <c r="E57" s="291"/>
      <c r="F57" s="291"/>
      <c r="G57" s="291"/>
      <c r="H57" s="291"/>
      <c r="I57" s="16"/>
      <c r="J57" s="16"/>
    </row>
    <row r="58" spans="1:26" s="39" customFormat="1" ht="15.75" customHeight="1">
      <c r="A58" s="48" t="s">
        <v>125</v>
      </c>
      <c r="B58" s="298" t="s">
        <v>173</v>
      </c>
      <c r="C58" s="299"/>
      <c r="D58" s="299"/>
      <c r="E58" s="299"/>
      <c r="F58" s="299"/>
    </row>
    <row r="59" spans="1:26" ht="13.5" thickBot="1">
      <c r="A59" s="16"/>
      <c r="B59" s="16"/>
      <c r="C59" s="18"/>
      <c r="D59" s="18"/>
      <c r="E59" s="16"/>
      <c r="F59" s="16"/>
      <c r="G59" s="16"/>
      <c r="H59" s="16"/>
      <c r="I59" s="18"/>
      <c r="J59" s="16"/>
    </row>
    <row r="60" spans="1:26" s="39" customFormat="1" ht="18">
      <c r="A60" s="49" t="s">
        <v>126</v>
      </c>
      <c r="B60" s="300" t="s">
        <v>203</v>
      </c>
      <c r="C60" s="301"/>
      <c r="D60" s="301"/>
      <c r="E60" s="301"/>
      <c r="F60" s="302"/>
    </row>
    <row r="61" spans="1:26" s="39" customFormat="1" ht="18">
      <c r="A61" s="50"/>
      <c r="B61" s="43"/>
      <c r="C61" s="41"/>
      <c r="D61" s="41"/>
      <c r="E61" s="41" t="s">
        <v>128</v>
      </c>
      <c r="F61" s="44"/>
    </row>
    <row r="62" spans="1:26" s="39" customFormat="1" ht="18">
      <c r="A62" s="50"/>
      <c r="B62" s="51" t="s">
        <v>129</v>
      </c>
      <c r="C62" s="41" t="s">
        <v>130</v>
      </c>
      <c r="D62" s="41"/>
      <c r="F62" s="44"/>
    </row>
    <row r="63" spans="1:26" s="39" customFormat="1" ht="18">
      <c r="A63" s="50"/>
      <c r="B63" s="51"/>
      <c r="C63" s="41" t="s">
        <v>131</v>
      </c>
      <c r="D63" s="41" t="s">
        <v>75</v>
      </c>
      <c r="E63" s="41" t="s">
        <v>132</v>
      </c>
      <c r="F63" s="44"/>
    </row>
    <row r="64" spans="1:26" s="39" customFormat="1" ht="18">
      <c r="A64" s="50"/>
      <c r="B64" s="51"/>
      <c r="C64" s="41" t="s">
        <v>133</v>
      </c>
      <c r="D64" s="41"/>
      <c r="E64" s="41"/>
      <c r="F64" s="44"/>
    </row>
    <row r="65" spans="1:26" s="39" customFormat="1" ht="30">
      <c r="A65" s="50"/>
      <c r="B65" s="51" t="s">
        <v>134</v>
      </c>
      <c r="C65" s="41" t="s">
        <v>135</v>
      </c>
      <c r="D65" s="41"/>
      <c r="E65" s="41"/>
      <c r="F65" s="44"/>
    </row>
    <row r="66" spans="1:26" s="39" customFormat="1" ht="18">
      <c r="A66" s="50"/>
      <c r="B66" s="51"/>
      <c r="C66" s="41" t="s">
        <v>136</v>
      </c>
      <c r="D66" s="41" t="s">
        <v>75</v>
      </c>
      <c r="E66" s="41" t="s">
        <v>204</v>
      </c>
      <c r="F66" s="44"/>
    </row>
    <row r="67" spans="1:26" s="39" customFormat="1" ht="18">
      <c r="A67" s="50"/>
      <c r="B67" s="43"/>
      <c r="C67" s="41" t="s">
        <v>138</v>
      </c>
      <c r="D67" s="41"/>
      <c r="E67" s="41"/>
      <c r="F67" s="44"/>
    </row>
    <row r="68" spans="1:26" s="39" customFormat="1" ht="18.75" thickBot="1">
      <c r="A68" s="52"/>
      <c r="B68" s="53"/>
      <c r="C68" s="45" t="s">
        <v>139</v>
      </c>
      <c r="D68" s="45"/>
      <c r="E68" s="45"/>
      <c r="F68" s="46"/>
    </row>
    <row r="69" spans="1:26" ht="12.75">
      <c r="A69" s="16"/>
      <c r="B69" s="16"/>
      <c r="C69" s="16"/>
      <c r="D69" s="16"/>
      <c r="E69" s="16"/>
      <c r="F69" s="16"/>
      <c r="G69" s="16"/>
      <c r="H69" s="16"/>
      <c r="I69" s="16"/>
      <c r="J69" s="16"/>
    </row>
    <row r="70" spans="1:26" ht="12.75">
      <c r="A70" s="16"/>
      <c r="B70" s="16"/>
      <c r="C70" s="18"/>
      <c r="D70" s="16"/>
      <c r="E70" s="16"/>
      <c r="F70" s="18"/>
      <c r="G70" s="16"/>
      <c r="H70" s="16"/>
      <c r="I70" s="16"/>
      <c r="J70" s="16"/>
    </row>
    <row r="71" spans="1:26" s="39" customFormat="1" ht="18">
      <c r="A71" s="48" t="s">
        <v>73</v>
      </c>
      <c r="B71" s="41" t="s">
        <v>205</v>
      </c>
      <c r="C71" s="41"/>
      <c r="D71" s="41"/>
      <c r="E71" s="41"/>
      <c r="F71" s="41"/>
    </row>
    <row r="72" spans="1:26" ht="12.75">
      <c r="A72" s="16"/>
      <c r="B72" s="16"/>
      <c r="C72" s="16"/>
      <c r="D72" s="16"/>
      <c r="E72" s="16"/>
      <c r="F72" s="16"/>
      <c r="G72" s="16"/>
      <c r="H72" s="16"/>
      <c r="I72" s="16"/>
      <c r="J72" s="16"/>
    </row>
    <row r="73" spans="1:26" s="39" customFormat="1" ht="18">
      <c r="A73" s="62"/>
      <c r="B73" s="56"/>
      <c r="C73" s="56"/>
      <c r="D73" s="56"/>
      <c r="E73" s="56"/>
      <c r="F73" s="56"/>
      <c r="G73" s="56"/>
      <c r="H73" s="56"/>
      <c r="I73" s="56"/>
      <c r="J73" s="56"/>
      <c r="K73" s="56"/>
      <c r="L73" s="56"/>
      <c r="M73" s="56"/>
      <c r="N73" s="56"/>
      <c r="O73" s="56"/>
      <c r="P73" s="56"/>
      <c r="Q73" s="56"/>
      <c r="R73" s="56"/>
      <c r="S73" s="56"/>
      <c r="T73" s="56"/>
      <c r="U73" s="56"/>
      <c r="V73" s="56"/>
      <c r="W73" s="56"/>
      <c r="X73" s="56"/>
      <c r="Y73" s="56"/>
      <c r="Z73" s="56"/>
    </row>
    <row r="74" spans="1:26" s="39" customFormat="1" ht="15.75" customHeight="1"/>
    <row r="75" spans="1:26" s="39" customFormat="1" ht="15.75" customHeight="1">
      <c r="A75" s="63" t="s">
        <v>125</v>
      </c>
      <c r="B75" s="298" t="s">
        <v>20</v>
      </c>
      <c r="C75" s="299"/>
      <c r="D75" s="299"/>
      <c r="E75" s="299"/>
      <c r="F75" s="299"/>
    </row>
    <row r="76" spans="1:26" s="39" customFormat="1" ht="18.75" thickBot="1">
      <c r="A76" s="63"/>
      <c r="B76" s="58"/>
      <c r="C76" s="58"/>
      <c r="D76" s="58"/>
      <c r="E76" s="58"/>
      <c r="F76" s="58"/>
    </row>
    <row r="77" spans="1:26" s="39" customFormat="1" ht="52.5" customHeight="1">
      <c r="A77" s="64" t="s">
        <v>126</v>
      </c>
      <c r="B77" s="303" t="s">
        <v>234</v>
      </c>
      <c r="C77" s="304"/>
      <c r="D77" s="304"/>
      <c r="E77" s="304"/>
      <c r="F77" s="305"/>
    </row>
    <row r="78" spans="1:26" s="39" customFormat="1" ht="18">
      <c r="A78" s="65"/>
      <c r="B78" s="57"/>
      <c r="C78" s="58"/>
      <c r="D78" s="58"/>
      <c r="E78" s="58" t="s">
        <v>128</v>
      </c>
      <c r="F78" s="59"/>
    </row>
    <row r="79" spans="1:26" s="39" customFormat="1" ht="18">
      <c r="A79" s="65"/>
      <c r="B79" s="66" t="s">
        <v>129</v>
      </c>
      <c r="C79" s="58" t="s">
        <v>130</v>
      </c>
      <c r="D79" s="58"/>
      <c r="F79" s="59"/>
    </row>
    <row r="80" spans="1:26" s="39" customFormat="1" ht="18">
      <c r="A80" s="65"/>
      <c r="B80" s="66"/>
      <c r="C80" s="58" t="s">
        <v>131</v>
      </c>
      <c r="D80" s="58"/>
      <c r="E80" s="67"/>
      <c r="F80" s="59"/>
    </row>
    <row r="81" spans="1:26" s="39" customFormat="1" ht="18">
      <c r="A81" s="65"/>
      <c r="B81" s="66"/>
      <c r="C81" s="58" t="s">
        <v>133</v>
      </c>
      <c r="D81" s="58"/>
      <c r="E81" s="58"/>
      <c r="F81" s="59"/>
    </row>
    <row r="82" spans="1:26" s="39" customFormat="1" ht="30">
      <c r="A82" s="65"/>
      <c r="B82" s="66" t="s">
        <v>134</v>
      </c>
      <c r="C82" s="58" t="s">
        <v>135</v>
      </c>
      <c r="D82" s="58"/>
      <c r="E82" s="58"/>
      <c r="F82" s="59"/>
    </row>
    <row r="83" spans="1:26" s="39" customFormat="1" ht="75">
      <c r="A83" s="65"/>
      <c r="B83" s="66"/>
      <c r="C83" s="58" t="s">
        <v>136</v>
      </c>
      <c r="D83" s="58" t="s">
        <v>75</v>
      </c>
      <c r="E83" s="68" t="s">
        <v>235</v>
      </c>
      <c r="F83" s="55" t="s">
        <v>236</v>
      </c>
    </row>
    <row r="84" spans="1:26" s="39" customFormat="1" ht="120">
      <c r="A84" s="65"/>
      <c r="B84" s="57"/>
      <c r="C84" s="58" t="s">
        <v>138</v>
      </c>
      <c r="D84" s="58" t="s">
        <v>75</v>
      </c>
      <c r="E84" s="68" t="s">
        <v>237</v>
      </c>
      <c r="F84" s="55" t="s">
        <v>238</v>
      </c>
    </row>
    <row r="85" spans="1:26" s="39" customFormat="1" ht="18.75" thickBot="1">
      <c r="A85" s="69"/>
      <c r="B85" s="70"/>
      <c r="C85" s="60" t="s">
        <v>139</v>
      </c>
      <c r="D85" s="60"/>
      <c r="E85" s="60"/>
      <c r="F85" s="61"/>
    </row>
    <row r="86" spans="1:26" s="39" customFormat="1" ht="12.75">
      <c r="A86" s="54"/>
      <c r="B86" s="54"/>
      <c r="C86" s="38"/>
      <c r="D86" s="54"/>
      <c r="E86" s="54"/>
      <c r="F86" s="54"/>
      <c r="G86" s="54"/>
      <c r="H86" s="54"/>
      <c r="I86" s="54"/>
      <c r="J86" s="54"/>
    </row>
    <row r="87" spans="1:26" s="39" customFormat="1" ht="15.75" customHeight="1"/>
    <row r="88" spans="1:26" s="39" customFormat="1" ht="15.75" customHeight="1"/>
    <row r="89" spans="1:26" s="39" customFormat="1" ht="15.75" customHeight="1"/>
    <row r="90" spans="1:26" s="39" customFormat="1" ht="18">
      <c r="A90" s="63" t="s">
        <v>73</v>
      </c>
      <c r="B90" s="58" t="s">
        <v>239</v>
      </c>
      <c r="C90" s="58"/>
      <c r="D90" s="58"/>
      <c r="E90" s="58"/>
      <c r="F90" s="58"/>
    </row>
    <row r="92" spans="1:26" s="39" customFormat="1" ht="18">
      <c r="A92" s="35"/>
      <c r="B92" s="20"/>
      <c r="C92" s="20"/>
      <c r="D92" s="20"/>
      <c r="E92" s="20"/>
      <c r="F92" s="20"/>
      <c r="G92" s="20"/>
      <c r="H92" s="20"/>
      <c r="I92" s="20"/>
      <c r="J92" s="20"/>
      <c r="K92" s="20"/>
      <c r="L92" s="20"/>
      <c r="M92" s="20"/>
      <c r="N92" s="20"/>
      <c r="O92" s="20"/>
      <c r="P92" s="20"/>
      <c r="Q92" s="20"/>
      <c r="R92" s="20"/>
      <c r="S92" s="20"/>
      <c r="T92" s="20"/>
      <c r="U92" s="20"/>
      <c r="V92" s="20"/>
      <c r="W92" s="20"/>
      <c r="X92" s="20"/>
      <c r="Y92" s="20"/>
      <c r="Z92" s="20"/>
    </row>
    <row r="93" spans="1:26" s="39" customFormat="1" ht="15.75" customHeight="1"/>
    <row r="94" spans="1:26" s="39" customFormat="1" ht="15.75" customHeight="1">
      <c r="A94" s="23" t="s">
        <v>125</v>
      </c>
      <c r="B94" s="290" t="s">
        <v>22</v>
      </c>
      <c r="C94" s="299"/>
      <c r="D94" s="299"/>
      <c r="E94" s="299"/>
      <c r="F94" s="299"/>
    </row>
    <row r="95" spans="1:26" s="39" customFormat="1" ht="18.75" thickBot="1">
      <c r="A95" s="23"/>
      <c r="B95" s="19"/>
      <c r="C95" s="19"/>
      <c r="D95" s="19"/>
      <c r="E95" s="19"/>
      <c r="F95" s="19"/>
    </row>
    <row r="96" spans="1:26" s="39" customFormat="1" ht="47.25" customHeight="1">
      <c r="A96" s="24" t="s">
        <v>126</v>
      </c>
      <c r="B96" s="292" t="s">
        <v>127</v>
      </c>
      <c r="C96" s="293"/>
      <c r="D96" s="293"/>
      <c r="E96" s="293"/>
      <c r="F96" s="294"/>
    </row>
    <row r="97" spans="1:10" s="39" customFormat="1" ht="18">
      <c r="A97" s="25"/>
      <c r="B97" s="26"/>
      <c r="C97" s="19"/>
      <c r="D97" s="19"/>
      <c r="E97" s="19" t="s">
        <v>128</v>
      </c>
      <c r="F97" s="27"/>
    </row>
    <row r="98" spans="1:10" s="39" customFormat="1" ht="18">
      <c r="A98" s="25"/>
      <c r="B98" s="29" t="s">
        <v>129</v>
      </c>
      <c r="C98" s="19" t="s">
        <v>130</v>
      </c>
      <c r="D98" s="19"/>
      <c r="E98" s="71">
        <v>54.8</v>
      </c>
      <c r="F98" s="27" t="s">
        <v>258</v>
      </c>
    </row>
    <row r="99" spans="1:10" s="39" customFormat="1" ht="18">
      <c r="A99" s="25"/>
      <c r="B99" s="29"/>
      <c r="C99" s="19" t="s">
        <v>131</v>
      </c>
      <c r="D99" s="19"/>
      <c r="E99" s="19"/>
      <c r="F99" s="27"/>
    </row>
    <row r="100" spans="1:10" s="39" customFormat="1" ht="18">
      <c r="A100" s="25"/>
      <c r="B100" s="29"/>
      <c r="C100" s="19" t="s">
        <v>133</v>
      </c>
      <c r="D100" s="19"/>
      <c r="E100" s="19"/>
      <c r="F100" s="27"/>
    </row>
    <row r="101" spans="1:10" s="39" customFormat="1" ht="30">
      <c r="A101" s="25"/>
      <c r="B101" s="29" t="s">
        <v>134</v>
      </c>
      <c r="C101" s="19" t="s">
        <v>135</v>
      </c>
      <c r="D101" s="19"/>
      <c r="E101" s="19"/>
      <c r="F101" s="27"/>
    </row>
    <row r="102" spans="1:10" s="39" customFormat="1" ht="18">
      <c r="A102" s="25"/>
      <c r="B102" s="29"/>
      <c r="C102" s="19" t="s">
        <v>136</v>
      </c>
      <c r="D102" s="19" t="s">
        <v>75</v>
      </c>
      <c r="E102" s="19"/>
      <c r="F102" s="27"/>
    </row>
    <row r="103" spans="1:10" s="39" customFormat="1" ht="18">
      <c r="A103" s="25"/>
      <c r="B103" s="26"/>
      <c r="C103" s="19" t="s">
        <v>138</v>
      </c>
      <c r="D103" s="19"/>
      <c r="E103" s="71">
        <v>5448.8</v>
      </c>
      <c r="F103" s="27" t="s">
        <v>258</v>
      </c>
    </row>
    <row r="104" spans="1:10" s="39" customFormat="1" ht="18.75" thickBot="1">
      <c r="A104" s="30"/>
      <c r="B104" s="31"/>
      <c r="C104" s="32" t="s">
        <v>139</v>
      </c>
      <c r="D104" s="32"/>
      <c r="E104" s="32"/>
      <c r="F104" s="33"/>
    </row>
    <row r="105" spans="1:10" s="39" customFormat="1" ht="18">
      <c r="A105" s="23"/>
      <c r="B105" s="19"/>
      <c r="C105" s="19"/>
      <c r="D105" s="19"/>
      <c r="E105" s="19"/>
      <c r="F105" s="19"/>
    </row>
    <row r="106" spans="1:10" s="39" customFormat="1" ht="12.75">
      <c r="A106" s="16"/>
      <c r="B106" s="16"/>
      <c r="C106" s="16"/>
      <c r="D106" s="16"/>
      <c r="E106" s="16"/>
      <c r="F106" s="16"/>
      <c r="G106" s="16"/>
      <c r="H106" s="16"/>
      <c r="I106" s="16"/>
      <c r="J106" s="16"/>
    </row>
    <row r="107" spans="1:10" s="39" customFormat="1" ht="12.75">
      <c r="A107" s="16"/>
      <c r="B107" s="16"/>
      <c r="C107" s="16"/>
      <c r="D107" s="16"/>
      <c r="E107" s="16"/>
      <c r="F107" s="16"/>
      <c r="G107" s="16"/>
      <c r="H107" s="16"/>
      <c r="I107" s="16"/>
      <c r="J107" s="16"/>
    </row>
    <row r="108" spans="1:10" s="39" customFormat="1" ht="12.75">
      <c r="A108" s="16"/>
      <c r="B108" s="16"/>
      <c r="C108" s="16"/>
      <c r="D108" s="16"/>
      <c r="E108" s="16"/>
      <c r="F108" s="16"/>
      <c r="G108" s="16"/>
      <c r="H108" s="16"/>
      <c r="I108" s="16"/>
      <c r="J108" s="16"/>
    </row>
    <row r="109" spans="1:10" s="39" customFormat="1" ht="12.75">
      <c r="A109" s="16"/>
      <c r="B109" s="16"/>
      <c r="C109" s="16"/>
      <c r="D109" s="16"/>
      <c r="E109" s="36"/>
      <c r="F109" s="16"/>
      <c r="G109" s="16"/>
      <c r="H109" s="16"/>
      <c r="I109" s="16"/>
      <c r="J109" s="16"/>
    </row>
  </sheetData>
  <mergeCells count="13">
    <mergeCell ref="D57:H57"/>
    <mergeCell ref="B96:F96"/>
    <mergeCell ref="B58:F58"/>
    <mergeCell ref="B60:F60"/>
    <mergeCell ref="B75:F75"/>
    <mergeCell ref="B77:F77"/>
    <mergeCell ref="B94:F94"/>
    <mergeCell ref="B3:F3"/>
    <mergeCell ref="B5:F5"/>
    <mergeCell ref="B21:F21"/>
    <mergeCell ref="B40:F40"/>
    <mergeCell ref="B42:F42"/>
    <mergeCell ref="B24:F24"/>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3:O31"/>
  <sheetViews>
    <sheetView tabSelected="1" zoomScaleNormal="100" workbookViewId="0">
      <selection activeCell="E25" sqref="E25"/>
    </sheetView>
  </sheetViews>
  <sheetFormatPr defaultColWidth="12.7109375" defaultRowHeight="15.75" customHeight="1"/>
  <cols>
    <col min="1" max="1" width="39.85546875" style="129" customWidth="1"/>
    <col min="2" max="2" width="12.7109375" style="129"/>
    <col min="3" max="3" width="26.7109375" style="129" customWidth="1"/>
    <col min="4" max="16384" width="12.7109375" style="129"/>
  </cols>
  <sheetData>
    <row r="3" spans="1:15" ht="15">
      <c r="A3" s="260" t="s">
        <v>141</v>
      </c>
    </row>
    <row r="5" spans="1:15" ht="15">
      <c r="A5" s="260" t="s">
        <v>142</v>
      </c>
    </row>
    <row r="7" spans="1:15" ht="15.75" customHeight="1">
      <c r="A7" s="260" t="s">
        <v>143</v>
      </c>
    </row>
    <row r="9" spans="1:15" ht="12.75">
      <c r="A9" s="261"/>
      <c r="B9" s="261"/>
      <c r="C9" s="261"/>
      <c r="D9" s="306" t="s">
        <v>144</v>
      </c>
      <c r="E9" s="307"/>
      <c r="F9" s="307"/>
      <c r="G9" s="307"/>
      <c r="H9" s="307"/>
      <c r="I9" s="308"/>
      <c r="J9" s="306" t="s">
        <v>145</v>
      </c>
      <c r="K9" s="307"/>
      <c r="L9" s="307"/>
      <c r="M9" s="307"/>
      <c r="N9" s="307"/>
      <c r="O9" s="308"/>
    </row>
    <row r="10" spans="1:15" ht="48.75">
      <c r="A10" s="262" t="s">
        <v>146</v>
      </c>
      <c r="B10" s="263" t="s">
        <v>147</v>
      </c>
      <c r="C10" s="264" t="s">
        <v>148</v>
      </c>
      <c r="D10" s="259" t="s">
        <v>299</v>
      </c>
      <c r="E10" s="259" t="s">
        <v>300</v>
      </c>
      <c r="F10" s="259" t="s">
        <v>301</v>
      </c>
      <c r="G10" s="259" t="s">
        <v>302</v>
      </c>
      <c r="H10" s="259" t="s">
        <v>303</v>
      </c>
      <c r="I10" s="259" t="s">
        <v>304</v>
      </c>
      <c r="J10" s="258" t="s">
        <v>299</v>
      </c>
      <c r="K10" s="258" t="s">
        <v>300</v>
      </c>
      <c r="L10" s="258" t="s">
        <v>301</v>
      </c>
      <c r="M10" s="258" t="s">
        <v>302</v>
      </c>
      <c r="N10" s="258" t="s">
        <v>303</v>
      </c>
      <c r="O10" s="258" t="s">
        <v>304</v>
      </c>
    </row>
    <row r="11" spans="1:15" ht="12.75">
      <c r="A11" s="262" t="s">
        <v>149</v>
      </c>
      <c r="B11" s="265">
        <v>5</v>
      </c>
      <c r="C11" s="265">
        <v>0</v>
      </c>
      <c r="D11" s="266">
        <v>4.0999999999999996</v>
      </c>
      <c r="E11" s="266">
        <v>4.0999999999999996</v>
      </c>
      <c r="F11" s="267">
        <v>3.9</v>
      </c>
      <c r="G11" s="267">
        <v>3.9</v>
      </c>
      <c r="H11" s="267">
        <v>2.83</v>
      </c>
      <c r="I11" s="267">
        <v>3.83</v>
      </c>
      <c r="J11" s="257">
        <f t="shared" ref="J11:J13" si="0">(D11-C11)/(B11-C11)</f>
        <v>0.82</v>
      </c>
      <c r="K11" s="257">
        <f t="shared" ref="K11:K13" si="1">(E11-C11)/(B11-C11)</f>
        <v>0.82</v>
      </c>
      <c r="L11" s="257">
        <f t="shared" ref="L11:L13" si="2">(F11-C11)/(B11-C11)</f>
        <v>0.78</v>
      </c>
      <c r="M11" s="257">
        <f t="shared" ref="M11:M13" si="3">(G11-C11)/(B11-C11)</f>
        <v>0.78</v>
      </c>
      <c r="N11" s="257">
        <f>(H11-C11)/(B11-C11)</f>
        <v>0.56600000000000006</v>
      </c>
      <c r="O11" s="257">
        <f>(I11-C11)/(B11-C11)</f>
        <v>0.76600000000000001</v>
      </c>
    </row>
    <row r="12" spans="1:15" ht="12.75">
      <c r="A12" s="262" t="s">
        <v>150</v>
      </c>
      <c r="B12" s="265">
        <v>20</v>
      </c>
      <c r="C12" s="265">
        <v>0</v>
      </c>
      <c r="D12" s="266">
        <v>15.5</v>
      </c>
      <c r="E12" s="266">
        <v>10.33</v>
      </c>
      <c r="F12" s="267">
        <v>14.83</v>
      </c>
      <c r="G12" s="267">
        <v>12.83</v>
      </c>
      <c r="H12" s="267">
        <v>12.83</v>
      </c>
      <c r="I12" s="267">
        <v>14.66</v>
      </c>
      <c r="J12" s="257">
        <f t="shared" si="0"/>
        <v>0.77500000000000002</v>
      </c>
      <c r="K12" s="257">
        <f t="shared" si="1"/>
        <v>0.51649999999999996</v>
      </c>
      <c r="L12" s="257">
        <f t="shared" si="2"/>
        <v>0.74150000000000005</v>
      </c>
      <c r="M12" s="257">
        <f t="shared" si="3"/>
        <v>0.64149999999999996</v>
      </c>
      <c r="N12" s="257">
        <f>(H12-C12)/(B12-C12)</f>
        <v>0.64149999999999996</v>
      </c>
      <c r="O12" s="257">
        <f>(I12-C12)/(B12-C12)</f>
        <v>0.73299999999999998</v>
      </c>
    </row>
    <row r="13" spans="1:15" ht="12.75">
      <c r="A13" s="262" t="s">
        <v>151</v>
      </c>
      <c r="B13" s="265">
        <v>20</v>
      </c>
      <c r="C13" s="265">
        <v>0</v>
      </c>
      <c r="D13" s="266">
        <v>14</v>
      </c>
      <c r="E13" s="266">
        <v>15</v>
      </c>
      <c r="F13" s="267">
        <v>15</v>
      </c>
      <c r="G13" s="267">
        <v>15</v>
      </c>
      <c r="H13" s="267">
        <v>16</v>
      </c>
      <c r="I13" s="267">
        <v>15</v>
      </c>
      <c r="J13" s="257">
        <f t="shared" si="0"/>
        <v>0.7</v>
      </c>
      <c r="K13" s="257">
        <f t="shared" si="1"/>
        <v>0.75</v>
      </c>
      <c r="L13" s="257">
        <f t="shared" si="2"/>
        <v>0.75</v>
      </c>
      <c r="M13" s="257">
        <f t="shared" si="3"/>
        <v>0.75</v>
      </c>
      <c r="N13" s="257">
        <f>(H13-C13)/(B13-C13)</f>
        <v>0.8</v>
      </c>
      <c r="O13" s="257">
        <f>(I13-C13)/(B13-C13)</f>
        <v>0.75</v>
      </c>
    </row>
    <row r="14" spans="1:15" ht="25.5">
      <c r="A14" s="268" t="s">
        <v>152</v>
      </c>
      <c r="B14" s="265">
        <f>MAX(D14:I14)</f>
        <v>5503.6</v>
      </c>
      <c r="C14" s="265">
        <v>0</v>
      </c>
      <c r="D14" s="266">
        <v>3746.05</v>
      </c>
      <c r="E14" s="266">
        <v>5448.8</v>
      </c>
      <c r="F14" s="267">
        <v>3260.28</v>
      </c>
      <c r="G14" s="267">
        <v>3201.17</v>
      </c>
      <c r="H14" s="267">
        <v>4086.6</v>
      </c>
      <c r="I14" s="267">
        <v>5503.6</v>
      </c>
      <c r="J14" s="257">
        <f>($D14-$C14)/($B14-$C14)</f>
        <v>0.68065448070353951</v>
      </c>
      <c r="K14" s="257">
        <f>($E14-$C14)/($B14-$C14)</f>
        <v>0.99004288102333016</v>
      </c>
      <c r="L14" s="257">
        <f>($F14-$C14)/($B14-$C14)</f>
        <v>0.59239043535140634</v>
      </c>
      <c r="M14" s="257">
        <f>($G14-$C14)/($B14-$C14)</f>
        <v>0.58165019260120643</v>
      </c>
      <c r="N14" s="257">
        <f>($H14-$C14)/($B14-$C14)</f>
        <v>0.74253216076749762</v>
      </c>
      <c r="O14" s="257">
        <f>($I14-$C14)/($B14-$C14)</f>
        <v>1</v>
      </c>
    </row>
    <row r="15" spans="1:15" ht="12.75">
      <c r="H15" s="269"/>
      <c r="I15" s="269"/>
      <c r="J15" s="283">
        <f t="shared" ref="J15:O15" si="4">SUM(J11:J14)</f>
        <v>2.9756544807035397</v>
      </c>
      <c r="K15" s="283">
        <f t="shared" si="4"/>
        <v>3.0765428810233302</v>
      </c>
      <c r="L15" s="283">
        <f t="shared" si="4"/>
        <v>2.8638904353514065</v>
      </c>
      <c r="M15" s="283">
        <f t="shared" si="4"/>
        <v>2.7531501926012063</v>
      </c>
      <c r="N15" s="283">
        <f t="shared" si="4"/>
        <v>2.750032160767498</v>
      </c>
      <c r="O15" s="283">
        <f t="shared" si="4"/>
        <v>3.2490000000000001</v>
      </c>
    </row>
    <row r="17" spans="1:12" ht="15.75" customHeight="1">
      <c r="A17" s="309" t="s">
        <v>305</v>
      </c>
      <c r="B17" s="310"/>
      <c r="C17" s="311"/>
    </row>
    <row r="18" spans="1:12" ht="15.75" customHeight="1">
      <c r="A18" s="271" t="s">
        <v>79</v>
      </c>
      <c r="B18" s="271" t="s">
        <v>306</v>
      </c>
      <c r="C18" s="271" t="s">
        <v>307</v>
      </c>
      <c r="G18" s="224"/>
      <c r="H18" s="224"/>
      <c r="I18" s="224"/>
      <c r="J18" s="224"/>
      <c r="K18" s="224"/>
      <c r="L18" s="224"/>
    </row>
    <row r="19" spans="1:12" ht="15.75" customHeight="1">
      <c r="A19" s="276" t="s">
        <v>309</v>
      </c>
      <c r="B19" s="270">
        <f>ROUND(O15,2)</f>
        <v>3.25</v>
      </c>
      <c r="C19" s="270">
        <v>1</v>
      </c>
    </row>
    <row r="20" spans="1:12" ht="15.75" customHeight="1">
      <c r="A20" s="276" t="s">
        <v>14</v>
      </c>
      <c r="B20" s="270">
        <f>ROUND(K15,2)</f>
        <v>3.08</v>
      </c>
      <c r="C20" s="270">
        <v>2</v>
      </c>
      <c r="F20" s="282"/>
    </row>
    <row r="21" spans="1:12" ht="15.75" customHeight="1">
      <c r="A21" s="276" t="s">
        <v>12</v>
      </c>
      <c r="B21" s="270">
        <f>ROUND(J15,2)</f>
        <v>2.98</v>
      </c>
      <c r="C21" s="270">
        <v>3</v>
      </c>
    </row>
    <row r="22" spans="1:12" ht="15.75" customHeight="1">
      <c r="A22" s="276" t="s">
        <v>16</v>
      </c>
      <c r="B22" s="270">
        <f>ROUND(L15,2)</f>
        <v>2.86</v>
      </c>
      <c r="C22" s="270">
        <v>4</v>
      </c>
    </row>
    <row r="23" spans="1:12" ht="15.75" customHeight="1">
      <c r="A23" s="276" t="s">
        <v>308</v>
      </c>
      <c r="B23" s="270">
        <f>ROUND(M15,2)</f>
        <v>2.75</v>
      </c>
      <c r="C23" s="270">
        <v>5</v>
      </c>
    </row>
    <row r="24" spans="1:12" ht="15.75" customHeight="1">
      <c r="A24" s="276" t="s">
        <v>20</v>
      </c>
      <c r="B24" s="270">
        <f>ROUND(N15,2)</f>
        <v>2.75</v>
      </c>
      <c r="C24" s="270">
        <v>6</v>
      </c>
    </row>
    <row r="26" spans="1:12" ht="15.75" customHeight="1">
      <c r="F26" s="280"/>
      <c r="G26" s="280"/>
      <c r="H26" s="280"/>
      <c r="I26" s="280"/>
      <c r="J26" s="280"/>
      <c r="K26" s="280"/>
      <c r="L26" s="280"/>
    </row>
    <row r="27" spans="1:12" ht="15.75" customHeight="1">
      <c r="F27" s="280"/>
      <c r="G27" s="280"/>
      <c r="H27" s="280"/>
      <c r="I27" s="280"/>
      <c r="J27" s="280"/>
      <c r="K27" s="280"/>
      <c r="L27" s="280"/>
    </row>
    <row r="28" spans="1:12" ht="15.75" customHeight="1">
      <c r="F28" s="280"/>
      <c r="G28" s="280"/>
      <c r="H28" s="280"/>
      <c r="I28" s="280"/>
      <c r="J28" s="280"/>
      <c r="K28" s="280"/>
      <c r="L28" s="280"/>
    </row>
    <row r="29" spans="1:12" ht="15.75" customHeight="1">
      <c r="F29" s="280"/>
      <c r="G29" s="280"/>
      <c r="H29" s="280"/>
      <c r="I29" s="280"/>
      <c r="J29" s="280"/>
      <c r="K29" s="280"/>
      <c r="L29" s="280"/>
    </row>
    <row r="30" spans="1:12" ht="15.75" customHeight="1">
      <c r="F30" s="280"/>
      <c r="G30" s="280"/>
      <c r="H30" s="280"/>
      <c r="I30" s="280"/>
      <c r="J30" s="280"/>
      <c r="K30" s="280"/>
      <c r="L30" s="280"/>
    </row>
    <row r="31" spans="1:12" ht="15.75" customHeight="1">
      <c r="F31" s="280"/>
      <c r="G31" s="280"/>
      <c r="H31" s="280"/>
    </row>
  </sheetData>
  <mergeCells count="3">
    <mergeCell ref="D9:I9"/>
    <mergeCell ref="J9:O9"/>
    <mergeCell ref="A17:C17"/>
  </mergeCells>
  <phoneticPr fontId="53" type="noConversion"/>
  <conditionalFormatting sqref="G20:L20 F21:K24">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Start</vt:lpstr>
      <vt:lpstr>1. Identify Business problems </vt:lpstr>
      <vt:lpstr>2. Feasibility Check</vt:lpstr>
      <vt:lpstr>3. Complexity Rating</vt:lpstr>
      <vt:lpstr>4. Strategic Value</vt:lpstr>
      <vt:lpstr>5. Business Value</vt:lpstr>
      <vt:lpstr>Summary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Girish Sandhya</dc:creator>
  <cp:lastModifiedBy>Sanjay Prayag</cp:lastModifiedBy>
  <dcterms:created xsi:type="dcterms:W3CDTF">2022-11-16T10:41:30Z</dcterms:created>
  <dcterms:modified xsi:type="dcterms:W3CDTF">2022-11-23T14:40:35Z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9540963-e559-4020-8a90-fe8a502c2801_Enabled">
    <vt:lpwstr>true</vt:lpwstr>
  </property>
  <property fmtid="{D5CDD505-2E9C-101B-9397-08002B2CF9AE}" pid="3" name="MSIP_Label_19540963-e559-4020-8a90-fe8a502c2801_SetDate">
    <vt:lpwstr>2022-11-16T10:41:01Z</vt:lpwstr>
  </property>
  <property fmtid="{D5CDD505-2E9C-101B-9397-08002B2CF9AE}" pid="4" name="MSIP_Label_19540963-e559-4020-8a90-fe8a502c2801_Method">
    <vt:lpwstr>Standard</vt:lpwstr>
  </property>
  <property fmtid="{D5CDD505-2E9C-101B-9397-08002B2CF9AE}" pid="5" name="MSIP_Label_19540963-e559-4020-8a90-fe8a502c2801_Name">
    <vt:lpwstr>19540963-e559-4020-8a90-fe8a502c2801</vt:lpwstr>
  </property>
  <property fmtid="{D5CDD505-2E9C-101B-9397-08002B2CF9AE}" pid="6" name="MSIP_Label_19540963-e559-4020-8a90-fe8a502c2801_SiteId">
    <vt:lpwstr>f25493ae-1c98-41d7-8a33-0be75f5fe603</vt:lpwstr>
  </property>
  <property fmtid="{D5CDD505-2E9C-101B-9397-08002B2CF9AE}" pid="7" name="MSIP_Label_19540963-e559-4020-8a90-fe8a502c2801_ActionId">
    <vt:lpwstr>7efef349-ec73-4dda-91e2-d657509e3af4</vt:lpwstr>
  </property>
  <property fmtid="{D5CDD505-2E9C-101B-9397-08002B2CF9AE}" pid="8" name="MSIP_Label_19540963-e559-4020-8a90-fe8a502c2801_ContentBits">
    <vt:lpwstr>0</vt:lpwstr>
  </property>
</Properties>
</file>