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ayakJ2\Downloads\"/>
    </mc:Choice>
  </mc:AlternateContent>
  <bookViews>
    <workbookView xWindow="0" yWindow="0" windowWidth="19200" windowHeight="7050" activeTab="2"/>
  </bookViews>
  <sheets>
    <sheet name="Sheet1" sheetId="1" r:id="rId1"/>
    <sheet name="Sheet2" sheetId="2" r:id="rId2"/>
    <sheet name="Sheet3" sheetId="3" r:id="rId3"/>
    <sheet name="Sheet4" sheetId="4" r:id="rId4"/>
    <sheet name="Sheet5" sheetId="5" r:id="rId5"/>
  </sheets>
  <calcPr calcId="162913"/>
</workbook>
</file>

<file path=xl/calcChain.xml><?xml version="1.0" encoding="utf-8"?>
<calcChain xmlns="http://schemas.openxmlformats.org/spreadsheetml/2006/main">
  <c r="E13" i="3" l="1"/>
  <c r="D11" i="3"/>
  <c r="E11" i="3"/>
  <c r="C11" i="3" l="1"/>
  <c r="B11" i="3"/>
  <c r="B20" i="1" l="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K20" i="1"/>
  <c r="L20" i="1" l="1"/>
  <c r="E20" i="1"/>
  <c r="I20" i="1"/>
  <c r="M20" i="1" l="1"/>
  <c r="H21" i="1" s="1"/>
  <c r="D21" i="1"/>
  <c r="C21" i="1" s="1"/>
  <c r="G21" i="1" l="1"/>
  <c r="L21" i="1" s="1"/>
  <c r="E21" i="1"/>
  <c r="D22" i="1" s="1"/>
  <c r="C22" i="1" l="1"/>
  <c r="E22" i="1" s="1"/>
  <c r="D23" i="1" s="1"/>
  <c r="I21" i="1"/>
  <c r="M21" i="1" s="1"/>
  <c r="K22" i="1" s="1"/>
  <c r="G22" i="1" l="1"/>
  <c r="I22" i="1" s="1"/>
  <c r="H22" i="1"/>
  <c r="C23" i="1"/>
  <c r="L22" i="1" l="1"/>
  <c r="M22" i="1" s="1"/>
  <c r="K23" i="1" s="1"/>
  <c r="E23" i="1"/>
  <c r="D24" i="1" s="1"/>
  <c r="H23" i="1" l="1"/>
  <c r="G23" i="1"/>
  <c r="I23" i="1" s="1"/>
  <c r="C24" i="1"/>
  <c r="L23" i="1" l="1"/>
  <c r="M23" i="1" s="1"/>
  <c r="K24" i="1" s="1"/>
  <c r="E24" i="1"/>
  <c r="D25" i="1" s="1"/>
  <c r="G24" i="1" l="1"/>
  <c r="I24" i="1" s="1"/>
  <c r="H24" i="1"/>
  <c r="C25" i="1"/>
  <c r="L24" i="1" l="1"/>
  <c r="M24" i="1" s="1"/>
  <c r="K25" i="1" s="1"/>
  <c r="H25" i="1" l="1"/>
  <c r="G25" i="1"/>
  <c r="I25" i="1" s="1"/>
  <c r="E25" i="1"/>
  <c r="D26" i="1" s="1"/>
  <c r="L25" i="1" l="1"/>
  <c r="M25" i="1" s="1"/>
  <c r="C26" i="1"/>
  <c r="H26" i="1" l="1"/>
  <c r="K26" i="1"/>
  <c r="G26" i="1"/>
  <c r="E26" i="1"/>
  <c r="D27" i="1" s="1"/>
  <c r="L26" i="1" l="1"/>
  <c r="I26" i="1"/>
  <c r="C27" i="1"/>
  <c r="M26" i="1" l="1"/>
  <c r="K27" i="1" s="1"/>
  <c r="H27" i="1" l="1"/>
  <c r="G27" i="1"/>
  <c r="I27" i="1" s="1"/>
  <c r="E27" i="1"/>
  <c r="D28" i="1" s="1"/>
  <c r="L27" i="1" l="1"/>
  <c r="M27" i="1" s="1"/>
  <c r="K28" i="1" s="1"/>
  <c r="C28" i="1"/>
  <c r="H28" i="1" l="1"/>
  <c r="G28" i="1"/>
  <c r="I28" i="1" s="1"/>
  <c r="E28" i="1"/>
  <c r="D29" i="1" s="1"/>
  <c r="L28" i="1" l="1"/>
  <c r="M28" i="1" s="1"/>
  <c r="K29" i="1" s="1"/>
  <c r="C29" i="1"/>
  <c r="H29" i="1" l="1"/>
  <c r="G29" i="1"/>
  <c r="I29" i="1" s="1"/>
  <c r="E29" i="1"/>
  <c r="D30" i="1" s="1"/>
  <c r="L29" i="1" l="1"/>
  <c r="M29" i="1" s="1"/>
  <c r="K30" i="1" s="1"/>
  <c r="C30" i="1"/>
  <c r="H30" i="1" l="1"/>
  <c r="G30" i="1"/>
  <c r="I30" i="1" s="1"/>
  <c r="E30" i="1"/>
  <c r="D31" i="1" s="1"/>
  <c r="L30" i="1" l="1"/>
  <c r="M30" i="1" s="1"/>
  <c r="K31" i="1" s="1"/>
  <c r="C31" i="1"/>
  <c r="H31" i="1" l="1"/>
  <c r="G31" i="1"/>
  <c r="I31" i="1" s="1"/>
  <c r="E31" i="1"/>
  <c r="D32" i="1" s="1"/>
  <c r="L31" i="1" l="1"/>
  <c r="M31" i="1" s="1"/>
  <c r="K32" i="1" s="1"/>
  <c r="C32" i="1"/>
  <c r="H32" i="1" l="1"/>
  <c r="G32" i="1"/>
  <c r="I32" i="1" s="1"/>
  <c r="E32" i="1"/>
  <c r="D33" i="1" s="1"/>
  <c r="L32" i="1" l="1"/>
  <c r="M32" i="1" s="1"/>
  <c r="K33" i="1" s="1"/>
  <c r="C33" i="1"/>
  <c r="H33" i="1" l="1"/>
  <c r="G33" i="1"/>
  <c r="I33" i="1" s="1"/>
  <c r="E33" i="1"/>
  <c r="D34" i="1" s="1"/>
  <c r="L33" i="1" l="1"/>
  <c r="M33" i="1" s="1"/>
  <c r="K34" i="1" s="1"/>
  <c r="C34" i="1"/>
  <c r="H34" i="1" l="1"/>
  <c r="G34" i="1"/>
  <c r="I34" i="1" s="1"/>
  <c r="E34" i="1"/>
  <c r="D35" i="1" s="1"/>
  <c r="L34" i="1" l="1"/>
  <c r="M34" i="1" s="1"/>
  <c r="K35" i="1" s="1"/>
  <c r="C35" i="1"/>
  <c r="H35" i="1" l="1"/>
  <c r="G35" i="1"/>
  <c r="I35" i="1" s="1"/>
  <c r="E35" i="1"/>
  <c r="D36" i="1" s="1"/>
  <c r="L35" i="1" l="1"/>
  <c r="M35" i="1" s="1"/>
  <c r="K36" i="1" s="1"/>
  <c r="C36" i="1"/>
  <c r="H36" i="1" l="1"/>
  <c r="G36" i="1"/>
  <c r="I36" i="1" s="1"/>
  <c r="E36" i="1"/>
  <c r="D37" i="1" s="1"/>
  <c r="L36" i="1" l="1"/>
  <c r="M36" i="1" s="1"/>
  <c r="K37" i="1" s="1"/>
  <c r="C37" i="1"/>
  <c r="H37" i="1" l="1"/>
  <c r="G37" i="1"/>
  <c r="I37" i="1" s="1"/>
  <c r="E37" i="1"/>
  <c r="D38" i="1" s="1"/>
  <c r="L37" i="1" l="1"/>
  <c r="M37" i="1" s="1"/>
  <c r="K38" i="1" s="1"/>
  <c r="C38" i="1"/>
  <c r="H38" i="1" l="1"/>
  <c r="G38" i="1"/>
  <c r="I38" i="1" s="1"/>
  <c r="E38" i="1"/>
  <c r="D39" i="1" s="1"/>
  <c r="L38" i="1" l="1"/>
  <c r="M38" i="1" s="1"/>
  <c r="K39" i="1" s="1"/>
  <c r="C39" i="1"/>
  <c r="H39" i="1" l="1"/>
  <c r="G39" i="1"/>
  <c r="I39" i="1" s="1"/>
  <c r="E39" i="1"/>
  <c r="D40" i="1" s="1"/>
  <c r="L39" i="1" l="1"/>
  <c r="M39" i="1" s="1"/>
  <c r="K40" i="1" s="1"/>
  <c r="C40" i="1"/>
  <c r="H40" i="1" l="1"/>
  <c r="G40" i="1"/>
  <c r="I40" i="1" s="1"/>
  <c r="E40" i="1"/>
  <c r="D41" i="1" s="1"/>
  <c r="L40" i="1" l="1"/>
  <c r="M40" i="1" s="1"/>
  <c r="K41" i="1" s="1"/>
  <c r="C41" i="1"/>
  <c r="H41" i="1" l="1"/>
  <c r="G41" i="1"/>
  <c r="I41" i="1" s="1"/>
  <c r="E41" i="1"/>
  <c r="D42" i="1" s="1"/>
  <c r="L41" i="1" l="1"/>
  <c r="M41" i="1" s="1"/>
  <c r="K42" i="1" s="1"/>
  <c r="C42" i="1"/>
  <c r="H42" i="1" l="1"/>
  <c r="G42" i="1"/>
  <c r="I42" i="1" s="1"/>
  <c r="E42" i="1"/>
  <c r="D43" i="1" s="1"/>
  <c r="L42" i="1" l="1"/>
  <c r="M42" i="1" s="1"/>
  <c r="K43" i="1" s="1"/>
  <c r="C43" i="1"/>
  <c r="H43" i="1" l="1"/>
  <c r="G43" i="1"/>
  <c r="I43" i="1" s="1"/>
  <c r="E43" i="1"/>
  <c r="D44" i="1" s="1"/>
  <c r="L43" i="1" l="1"/>
  <c r="M43" i="1" s="1"/>
  <c r="K44" i="1" s="1"/>
  <c r="C44" i="1"/>
  <c r="H44" i="1" l="1"/>
  <c r="G44" i="1"/>
  <c r="I44" i="1" s="1"/>
  <c r="E44" i="1"/>
  <c r="D45" i="1" s="1"/>
  <c r="L44" i="1" l="1"/>
  <c r="M44" i="1" s="1"/>
  <c r="K45" i="1" s="1"/>
  <c r="C45" i="1"/>
  <c r="H45" i="1" l="1"/>
  <c r="G45" i="1"/>
  <c r="I45" i="1" s="1"/>
  <c r="E45" i="1"/>
  <c r="D46" i="1" s="1"/>
  <c r="L45" i="1" l="1"/>
  <c r="M45" i="1" s="1"/>
  <c r="K46" i="1" s="1"/>
  <c r="C46" i="1"/>
  <c r="H46" i="1" l="1"/>
  <c r="G46" i="1"/>
  <c r="I46" i="1" s="1"/>
  <c r="E46" i="1"/>
  <c r="D47" i="1" s="1"/>
  <c r="L46" i="1" l="1"/>
  <c r="M46" i="1" s="1"/>
  <c r="K47" i="1" s="1"/>
  <c r="C47" i="1"/>
  <c r="H47" i="1" l="1"/>
  <c r="G47" i="1"/>
  <c r="I47" i="1" s="1"/>
  <c r="E47" i="1"/>
  <c r="D48" i="1" s="1"/>
  <c r="L47" i="1" l="1"/>
  <c r="M47" i="1" s="1"/>
  <c r="K48" i="1" s="1"/>
  <c r="C48" i="1"/>
  <c r="H48" i="1" l="1"/>
  <c r="G48" i="1"/>
  <c r="I48" i="1" s="1"/>
  <c r="E48" i="1"/>
  <c r="D49" i="1" s="1"/>
  <c r="L48" i="1" l="1"/>
  <c r="M48" i="1" s="1"/>
  <c r="K49" i="1" s="1"/>
  <c r="C49" i="1"/>
  <c r="H49" i="1" l="1"/>
  <c r="G49" i="1"/>
  <c r="I49" i="1" s="1"/>
  <c r="E49" i="1"/>
  <c r="D50" i="1" s="1"/>
  <c r="L49" i="1" l="1"/>
  <c r="M49" i="1" s="1"/>
  <c r="K50" i="1" s="1"/>
  <c r="C50" i="1"/>
  <c r="H50" i="1" l="1"/>
  <c r="G50" i="1"/>
  <c r="I50" i="1" s="1"/>
  <c r="E50" i="1"/>
  <c r="D51" i="1" s="1"/>
  <c r="L50" i="1" l="1"/>
  <c r="M50" i="1" s="1"/>
  <c r="K51" i="1" s="1"/>
  <c r="C51" i="1"/>
  <c r="H51" i="1" l="1"/>
  <c r="G51" i="1"/>
  <c r="I51" i="1" s="1"/>
  <c r="E51" i="1"/>
  <c r="D52" i="1" s="1"/>
  <c r="L51" i="1" l="1"/>
  <c r="M51" i="1" s="1"/>
  <c r="K52" i="1" s="1"/>
  <c r="C52" i="1"/>
  <c r="H52" i="1" l="1"/>
  <c r="G52" i="1"/>
  <c r="I52" i="1" s="1"/>
  <c r="E52" i="1"/>
  <c r="D53" i="1" s="1"/>
  <c r="L52" i="1" l="1"/>
  <c r="M52" i="1" s="1"/>
  <c r="K53" i="1" s="1"/>
  <c r="C53" i="1"/>
  <c r="H53" i="1" l="1"/>
  <c r="G53" i="1"/>
  <c r="I53" i="1" s="1"/>
  <c r="E53" i="1"/>
  <c r="D54" i="1" s="1"/>
  <c r="L53" i="1" l="1"/>
  <c r="M53" i="1" s="1"/>
  <c r="K54" i="1" s="1"/>
  <c r="C54" i="1"/>
  <c r="H54" i="1" l="1"/>
  <c r="G54" i="1"/>
  <c r="I54" i="1" s="1"/>
  <c r="E54" i="1"/>
  <c r="D55" i="1" s="1"/>
  <c r="L54" i="1" l="1"/>
  <c r="M54" i="1" s="1"/>
  <c r="K55" i="1" s="1"/>
  <c r="C55" i="1"/>
  <c r="H55" i="1" l="1"/>
  <c r="G55" i="1"/>
  <c r="I55" i="1" s="1"/>
  <c r="E55" i="1"/>
  <c r="D56" i="1" s="1"/>
  <c r="L55" i="1" l="1"/>
  <c r="M55" i="1" s="1"/>
  <c r="K56" i="1" s="1"/>
  <c r="C56" i="1"/>
  <c r="H56" i="1" l="1"/>
  <c r="G56" i="1"/>
  <c r="I56" i="1" s="1"/>
  <c r="E56" i="1"/>
  <c r="D57" i="1" s="1"/>
  <c r="L56" i="1" l="1"/>
  <c r="M56" i="1" s="1"/>
  <c r="K57" i="1" s="1"/>
  <c r="C57" i="1"/>
  <c r="H57" i="1" l="1"/>
  <c r="G57" i="1"/>
  <c r="I57" i="1" s="1"/>
  <c r="E57" i="1"/>
  <c r="D58" i="1" s="1"/>
  <c r="L57" i="1" l="1"/>
  <c r="M57" i="1" s="1"/>
  <c r="K58" i="1" s="1"/>
  <c r="C58" i="1"/>
  <c r="H58" i="1" l="1"/>
  <c r="G58" i="1"/>
  <c r="I58" i="1" s="1"/>
  <c r="E58" i="1"/>
  <c r="D59" i="1" s="1"/>
  <c r="L58" i="1" l="1"/>
  <c r="M58" i="1" s="1"/>
  <c r="K59" i="1" s="1"/>
  <c r="C59" i="1"/>
  <c r="H59" i="1" l="1"/>
  <c r="G59" i="1"/>
  <c r="I59" i="1" s="1"/>
  <c r="E59" i="1"/>
  <c r="D60" i="1" s="1"/>
  <c r="L59" i="1" l="1"/>
  <c r="M59" i="1" s="1"/>
  <c r="K60" i="1" s="1"/>
  <c r="C60" i="1"/>
  <c r="H60" i="1" l="1"/>
  <c r="G60" i="1"/>
  <c r="I60" i="1" s="1"/>
  <c r="E60" i="1"/>
  <c r="D61" i="1" s="1"/>
  <c r="L60" i="1" l="1"/>
  <c r="M60" i="1" s="1"/>
  <c r="K61" i="1" s="1"/>
  <c r="C61" i="1"/>
  <c r="H61" i="1" l="1"/>
  <c r="G61" i="1"/>
  <c r="I61" i="1" s="1"/>
  <c r="E61" i="1"/>
  <c r="D62" i="1" s="1"/>
  <c r="L61" i="1" l="1"/>
  <c r="M61" i="1" s="1"/>
  <c r="K62" i="1" s="1"/>
  <c r="C62" i="1"/>
  <c r="H62" i="1" l="1"/>
  <c r="G62" i="1"/>
  <c r="I62" i="1" s="1"/>
  <c r="E62" i="1"/>
  <c r="D63" i="1" s="1"/>
  <c r="L62" i="1" l="1"/>
  <c r="M62" i="1" s="1"/>
  <c r="K63" i="1" s="1"/>
  <c r="C63" i="1"/>
  <c r="H63" i="1" l="1"/>
  <c r="G63" i="1"/>
  <c r="I63" i="1" s="1"/>
  <c r="E63" i="1"/>
  <c r="D64" i="1" s="1"/>
  <c r="L63" i="1" l="1"/>
  <c r="M63" i="1" s="1"/>
  <c r="K64" i="1" s="1"/>
  <c r="C64" i="1"/>
  <c r="H64" i="1" l="1"/>
  <c r="G64" i="1"/>
  <c r="I64" i="1" s="1"/>
  <c r="E64" i="1"/>
  <c r="D65" i="1" s="1"/>
  <c r="L64" i="1" l="1"/>
  <c r="M64" i="1" s="1"/>
  <c r="K65" i="1" s="1"/>
  <c r="C65" i="1"/>
  <c r="H65" i="1" l="1"/>
  <c r="G65" i="1"/>
  <c r="I65" i="1" s="1"/>
  <c r="E65" i="1"/>
  <c r="D66" i="1" s="1"/>
  <c r="L65" i="1" l="1"/>
  <c r="M65" i="1" s="1"/>
  <c r="K66" i="1" s="1"/>
  <c r="C66" i="1"/>
  <c r="H66" i="1" l="1"/>
  <c r="G66" i="1"/>
  <c r="I66" i="1" s="1"/>
  <c r="E66" i="1"/>
  <c r="D67" i="1" s="1"/>
  <c r="L66" i="1" l="1"/>
  <c r="M66" i="1" s="1"/>
  <c r="K67" i="1" s="1"/>
  <c r="C67" i="1"/>
  <c r="H67" i="1" l="1"/>
  <c r="G67" i="1"/>
  <c r="I67" i="1" s="1"/>
  <c r="E67" i="1"/>
  <c r="D68" i="1" s="1"/>
  <c r="L67" i="1" l="1"/>
  <c r="M67" i="1" s="1"/>
  <c r="K68" i="1" s="1"/>
  <c r="C68" i="1"/>
  <c r="H68" i="1" l="1"/>
  <c r="G68" i="1"/>
  <c r="I68" i="1" s="1"/>
  <c r="E68" i="1"/>
  <c r="D69" i="1" s="1"/>
  <c r="L68" i="1" l="1"/>
  <c r="M68" i="1" s="1"/>
  <c r="K69" i="1" s="1"/>
  <c r="C69" i="1"/>
  <c r="H69" i="1" l="1"/>
  <c r="G69" i="1"/>
  <c r="I69" i="1" s="1"/>
  <c r="E69" i="1"/>
  <c r="D70" i="1" s="1"/>
  <c r="L69" i="1" l="1"/>
  <c r="M69" i="1" s="1"/>
  <c r="K70" i="1" s="1"/>
  <c r="C70" i="1"/>
  <c r="H70" i="1" l="1"/>
  <c r="G70" i="1"/>
  <c r="I70" i="1" s="1"/>
  <c r="E70" i="1"/>
  <c r="D71" i="1" s="1"/>
  <c r="L70" i="1" l="1"/>
  <c r="M70" i="1" s="1"/>
  <c r="K71" i="1" s="1"/>
  <c r="C71" i="1"/>
  <c r="H71" i="1" l="1"/>
  <c r="G71" i="1"/>
  <c r="I71" i="1" s="1"/>
  <c r="E71" i="1"/>
  <c r="D72" i="1" s="1"/>
  <c r="L71" i="1" l="1"/>
  <c r="M71" i="1" s="1"/>
  <c r="K72" i="1" s="1"/>
  <c r="C72" i="1"/>
  <c r="H72" i="1" l="1"/>
  <c r="G72" i="1"/>
  <c r="I72" i="1" s="1"/>
  <c r="E72" i="1"/>
  <c r="D73" i="1" s="1"/>
  <c r="L72" i="1" l="1"/>
  <c r="M72" i="1" s="1"/>
  <c r="K73" i="1" s="1"/>
  <c r="C73" i="1"/>
  <c r="H73" i="1" l="1"/>
  <c r="G73" i="1"/>
  <c r="I73" i="1" s="1"/>
  <c r="E73" i="1"/>
  <c r="D74" i="1" s="1"/>
  <c r="L73" i="1" l="1"/>
  <c r="M73" i="1" s="1"/>
  <c r="K74" i="1" s="1"/>
  <c r="C74" i="1"/>
  <c r="H74" i="1" l="1"/>
  <c r="G74" i="1"/>
  <c r="I74" i="1" s="1"/>
  <c r="E74" i="1"/>
  <c r="D75" i="1" s="1"/>
  <c r="L74" i="1" l="1"/>
  <c r="M74" i="1" s="1"/>
  <c r="K75" i="1" s="1"/>
  <c r="C75" i="1"/>
  <c r="H75" i="1" l="1"/>
  <c r="G75" i="1"/>
  <c r="I75" i="1" s="1"/>
  <c r="E75" i="1"/>
  <c r="D76" i="1" s="1"/>
  <c r="L75" i="1" l="1"/>
  <c r="M75" i="1" s="1"/>
  <c r="K76" i="1" s="1"/>
  <c r="C76" i="1"/>
  <c r="H76" i="1" l="1"/>
  <c r="G76" i="1"/>
  <c r="I76" i="1" s="1"/>
  <c r="E76" i="1"/>
  <c r="D77" i="1" s="1"/>
  <c r="L76" i="1" l="1"/>
  <c r="M76" i="1" s="1"/>
  <c r="K77" i="1" s="1"/>
  <c r="C77" i="1"/>
  <c r="H77" i="1" l="1"/>
  <c r="G77" i="1"/>
  <c r="I77" i="1" s="1"/>
  <c r="E77" i="1"/>
  <c r="D78" i="1" s="1"/>
  <c r="L77" i="1" l="1"/>
  <c r="M77" i="1" s="1"/>
  <c r="K78" i="1" s="1"/>
  <c r="C78" i="1"/>
  <c r="H78" i="1" l="1"/>
  <c r="G78" i="1"/>
  <c r="I78" i="1" s="1"/>
  <c r="E78" i="1"/>
  <c r="D79" i="1" s="1"/>
  <c r="L78" i="1" l="1"/>
  <c r="M78" i="1" s="1"/>
  <c r="K79" i="1" s="1"/>
  <c r="C79" i="1"/>
  <c r="H79" i="1" l="1"/>
  <c r="G79" i="1"/>
  <c r="I79" i="1" s="1"/>
  <c r="E79" i="1"/>
  <c r="D80" i="1" s="1"/>
  <c r="L79" i="1" l="1"/>
  <c r="M79" i="1" s="1"/>
  <c r="K80" i="1" s="1"/>
  <c r="C80" i="1"/>
  <c r="H80" i="1" l="1"/>
  <c r="G80" i="1"/>
  <c r="I80" i="1" s="1"/>
  <c r="E80" i="1"/>
  <c r="D81" i="1" s="1"/>
  <c r="L80" i="1" l="1"/>
  <c r="M80" i="1" s="1"/>
  <c r="K81" i="1" s="1"/>
  <c r="C81" i="1"/>
  <c r="H81" i="1" l="1"/>
  <c r="G81" i="1"/>
  <c r="I81" i="1" s="1"/>
  <c r="E81" i="1"/>
  <c r="D82" i="1" s="1"/>
  <c r="L81" i="1" l="1"/>
  <c r="M81" i="1" s="1"/>
  <c r="K82" i="1" s="1"/>
  <c r="C82" i="1"/>
  <c r="H82" i="1" l="1"/>
  <c r="G82" i="1"/>
  <c r="I82" i="1" s="1"/>
  <c r="E82" i="1"/>
  <c r="D83" i="1" s="1"/>
  <c r="L82" i="1" l="1"/>
  <c r="M82" i="1" s="1"/>
  <c r="K83" i="1" s="1"/>
  <c r="C83" i="1"/>
  <c r="H83" i="1" l="1"/>
  <c r="G83" i="1"/>
  <c r="I83" i="1" s="1"/>
  <c r="E83" i="1"/>
  <c r="D84" i="1" s="1"/>
  <c r="L83" i="1" l="1"/>
  <c r="M83" i="1" s="1"/>
  <c r="K84" i="1" s="1"/>
  <c r="C84" i="1"/>
  <c r="H84" i="1" l="1"/>
  <c r="G84" i="1"/>
  <c r="I84" i="1" s="1"/>
  <c r="E84" i="1"/>
  <c r="D85" i="1" s="1"/>
  <c r="L84" i="1" l="1"/>
  <c r="M84" i="1" s="1"/>
  <c r="K85" i="1" s="1"/>
  <c r="C85" i="1"/>
  <c r="H85" i="1" l="1"/>
  <c r="G85" i="1"/>
  <c r="I85" i="1" s="1"/>
  <c r="E85" i="1"/>
  <c r="D86" i="1" s="1"/>
  <c r="L85" i="1" l="1"/>
  <c r="M85" i="1" s="1"/>
  <c r="K86" i="1" s="1"/>
  <c r="C86" i="1"/>
  <c r="H86" i="1" l="1"/>
  <c r="G86" i="1"/>
  <c r="I86" i="1" s="1"/>
  <c r="E86" i="1"/>
  <c r="D87" i="1" s="1"/>
  <c r="L86" i="1" l="1"/>
  <c r="M86" i="1" s="1"/>
  <c r="K87" i="1" s="1"/>
  <c r="C87" i="1"/>
  <c r="H87" i="1" l="1"/>
  <c r="G87" i="1"/>
  <c r="I87" i="1" s="1"/>
  <c r="E87" i="1"/>
  <c r="D88" i="1" s="1"/>
  <c r="L87" i="1" l="1"/>
  <c r="M87" i="1" s="1"/>
  <c r="K88" i="1" s="1"/>
  <c r="C88" i="1"/>
  <c r="H88" i="1" l="1"/>
  <c r="G88" i="1"/>
  <c r="I88" i="1" s="1"/>
  <c r="E88" i="1"/>
  <c r="D89" i="1" s="1"/>
  <c r="L88" i="1" l="1"/>
  <c r="M88" i="1" s="1"/>
  <c r="K89" i="1" s="1"/>
  <c r="C89" i="1"/>
  <c r="H89" i="1" l="1"/>
  <c r="G89" i="1"/>
  <c r="I89" i="1" s="1"/>
  <c r="E89" i="1"/>
  <c r="D90" i="1" s="1"/>
  <c r="L89" i="1" l="1"/>
  <c r="M89" i="1" s="1"/>
  <c r="K90" i="1" s="1"/>
  <c r="C90" i="1"/>
  <c r="H90" i="1" l="1"/>
  <c r="G90" i="1"/>
  <c r="I90" i="1" s="1"/>
  <c r="E90" i="1"/>
  <c r="D91" i="1" s="1"/>
  <c r="L90" i="1" l="1"/>
  <c r="M90" i="1" s="1"/>
  <c r="K91" i="1" s="1"/>
  <c r="C91" i="1"/>
  <c r="H91" i="1" l="1"/>
  <c r="G91" i="1"/>
  <c r="I91" i="1" s="1"/>
  <c r="E91" i="1"/>
  <c r="D92" i="1" s="1"/>
  <c r="L91" i="1" l="1"/>
  <c r="M91" i="1" s="1"/>
  <c r="K92" i="1" s="1"/>
  <c r="C92" i="1"/>
  <c r="H92" i="1" l="1"/>
  <c r="G92" i="1"/>
  <c r="I92" i="1" s="1"/>
  <c r="E92" i="1"/>
  <c r="D93" i="1" s="1"/>
  <c r="L92" i="1" l="1"/>
  <c r="M92" i="1" s="1"/>
  <c r="K93" i="1" s="1"/>
  <c r="C93" i="1"/>
  <c r="H93" i="1" l="1"/>
  <c r="G93" i="1"/>
  <c r="I93" i="1" s="1"/>
  <c r="E93" i="1"/>
  <c r="D94" i="1" s="1"/>
  <c r="L93" i="1" l="1"/>
  <c r="M93" i="1" s="1"/>
  <c r="K94" i="1" s="1"/>
  <c r="C94" i="1"/>
  <c r="H94" i="1" l="1"/>
  <c r="G94" i="1"/>
  <c r="I94" i="1" s="1"/>
  <c r="E94" i="1"/>
  <c r="D95" i="1" s="1"/>
  <c r="L94" i="1" l="1"/>
  <c r="M94" i="1" s="1"/>
  <c r="K95" i="1" s="1"/>
  <c r="C95" i="1"/>
  <c r="H95" i="1" l="1"/>
  <c r="G95" i="1"/>
  <c r="I95" i="1" s="1"/>
  <c r="E95" i="1"/>
  <c r="D96" i="1" s="1"/>
  <c r="L95" i="1" l="1"/>
  <c r="M95" i="1" s="1"/>
  <c r="K96" i="1" s="1"/>
  <c r="C96" i="1"/>
  <c r="H96" i="1" l="1"/>
  <c r="G96" i="1"/>
  <c r="I96" i="1" s="1"/>
  <c r="E96" i="1"/>
  <c r="D97" i="1" s="1"/>
  <c r="L96" i="1" l="1"/>
  <c r="M96" i="1" s="1"/>
  <c r="K97" i="1" s="1"/>
  <c r="C97" i="1"/>
  <c r="H97" i="1" l="1"/>
  <c r="G97" i="1"/>
  <c r="I97" i="1" s="1"/>
  <c r="E97" i="1"/>
  <c r="D98" i="1" s="1"/>
  <c r="L97" i="1" l="1"/>
  <c r="M97" i="1" s="1"/>
  <c r="K98" i="1" s="1"/>
  <c r="C98" i="1"/>
  <c r="H98" i="1" l="1"/>
  <c r="G98" i="1"/>
  <c r="I98" i="1" s="1"/>
  <c r="E98" i="1"/>
  <c r="D99" i="1" s="1"/>
  <c r="L98" i="1" l="1"/>
  <c r="M98" i="1" s="1"/>
  <c r="K99" i="1" s="1"/>
  <c r="C99" i="1"/>
  <c r="H99" i="1" l="1"/>
  <c r="G99" i="1"/>
  <c r="I99" i="1" s="1"/>
  <c r="E99" i="1"/>
  <c r="D100" i="1" s="1"/>
  <c r="L99" i="1" l="1"/>
  <c r="M99" i="1" s="1"/>
  <c r="K100" i="1" s="1"/>
  <c r="C100" i="1"/>
  <c r="H100" i="1" l="1"/>
  <c r="G100" i="1"/>
  <c r="I100" i="1" s="1"/>
  <c r="E100" i="1"/>
  <c r="D101" i="1" s="1"/>
  <c r="L100" i="1" l="1"/>
  <c r="M100" i="1" s="1"/>
  <c r="K101" i="1" s="1"/>
  <c r="C101" i="1"/>
  <c r="H101" i="1" l="1"/>
  <c r="G101" i="1"/>
  <c r="I101" i="1" s="1"/>
  <c r="E101" i="1"/>
  <c r="D102" i="1" s="1"/>
  <c r="L101" i="1" l="1"/>
  <c r="M101" i="1" s="1"/>
  <c r="K102" i="1" s="1"/>
  <c r="C102" i="1"/>
  <c r="H102" i="1" l="1"/>
  <c r="G102" i="1"/>
  <c r="I102" i="1" s="1"/>
  <c r="E102" i="1"/>
  <c r="D103" i="1" s="1"/>
  <c r="L102" i="1" l="1"/>
  <c r="M102" i="1" s="1"/>
  <c r="K103" i="1" s="1"/>
  <c r="C103" i="1"/>
  <c r="H103" i="1" l="1"/>
  <c r="G103" i="1"/>
  <c r="I103" i="1" s="1"/>
  <c r="E103" i="1"/>
  <c r="D104" i="1" s="1"/>
  <c r="L103" i="1" l="1"/>
  <c r="M103" i="1" s="1"/>
  <c r="K104" i="1" s="1"/>
  <c r="C104" i="1"/>
  <c r="H104" i="1" l="1"/>
  <c r="G104" i="1"/>
  <c r="I104" i="1" s="1"/>
  <c r="E104" i="1"/>
  <c r="D105" i="1" s="1"/>
  <c r="L104" i="1" l="1"/>
  <c r="M104" i="1" s="1"/>
  <c r="K105" i="1" s="1"/>
  <c r="C105" i="1"/>
  <c r="H105" i="1" l="1"/>
  <c r="G105" i="1"/>
  <c r="I105" i="1" s="1"/>
  <c r="E105" i="1"/>
  <c r="D106" i="1" s="1"/>
  <c r="L105" i="1" l="1"/>
  <c r="M105" i="1" s="1"/>
  <c r="K106" i="1" s="1"/>
  <c r="C106" i="1"/>
  <c r="H106" i="1" l="1"/>
  <c r="G106" i="1"/>
  <c r="I106" i="1" s="1"/>
  <c r="E106" i="1"/>
  <c r="D107" i="1" s="1"/>
  <c r="L106" i="1" l="1"/>
  <c r="M106" i="1" s="1"/>
  <c r="K107" i="1" s="1"/>
  <c r="C107" i="1"/>
  <c r="H107" i="1" l="1"/>
  <c r="G107" i="1"/>
  <c r="I107" i="1" s="1"/>
  <c r="E107" i="1"/>
  <c r="D108" i="1" s="1"/>
  <c r="L107" i="1" l="1"/>
  <c r="M107" i="1" s="1"/>
  <c r="K108" i="1" s="1"/>
  <c r="C108" i="1"/>
  <c r="H108" i="1" l="1"/>
  <c r="G108" i="1"/>
  <c r="I108" i="1" s="1"/>
  <c r="E108" i="1"/>
  <c r="D109" i="1" s="1"/>
  <c r="L108" i="1" l="1"/>
  <c r="M108" i="1" s="1"/>
  <c r="K109" i="1" s="1"/>
  <c r="C109" i="1"/>
  <c r="H109" i="1" l="1"/>
  <c r="G109" i="1"/>
  <c r="I109" i="1" s="1"/>
  <c r="E109" i="1"/>
  <c r="D110" i="1" s="1"/>
  <c r="L109" i="1" l="1"/>
  <c r="M109" i="1" s="1"/>
  <c r="K110" i="1" s="1"/>
  <c r="C110" i="1"/>
  <c r="H110" i="1" l="1"/>
  <c r="G110" i="1"/>
  <c r="I110" i="1" s="1"/>
  <c r="E110" i="1"/>
  <c r="D111" i="1" s="1"/>
  <c r="L110" i="1" l="1"/>
  <c r="M110" i="1" s="1"/>
  <c r="K111" i="1" s="1"/>
  <c r="C111" i="1"/>
  <c r="H111" i="1" l="1"/>
  <c r="G111" i="1"/>
  <c r="I111" i="1" s="1"/>
  <c r="E111" i="1"/>
  <c r="D112" i="1" s="1"/>
  <c r="L111" i="1" l="1"/>
  <c r="M111" i="1" s="1"/>
  <c r="K112" i="1" s="1"/>
  <c r="C112" i="1"/>
  <c r="H112" i="1" l="1"/>
  <c r="G112" i="1"/>
  <c r="I112" i="1" s="1"/>
  <c r="E112" i="1"/>
  <c r="D113" i="1" s="1"/>
  <c r="L112" i="1" l="1"/>
  <c r="M112" i="1" s="1"/>
  <c r="K113" i="1" s="1"/>
  <c r="C113" i="1"/>
  <c r="H113" i="1" l="1"/>
  <c r="G113" i="1"/>
  <c r="I113" i="1" s="1"/>
  <c r="E113" i="1"/>
  <c r="D114" i="1" s="1"/>
  <c r="L113" i="1" l="1"/>
  <c r="M113" i="1" s="1"/>
  <c r="K114" i="1" s="1"/>
  <c r="C114" i="1"/>
  <c r="H114" i="1" l="1"/>
  <c r="G114" i="1"/>
  <c r="I114" i="1" s="1"/>
  <c r="E114" i="1"/>
  <c r="D115" i="1" s="1"/>
  <c r="L114" i="1" l="1"/>
  <c r="M114" i="1" s="1"/>
  <c r="K115" i="1" s="1"/>
  <c r="C115" i="1"/>
  <c r="H115" i="1" l="1"/>
  <c r="G115" i="1"/>
  <c r="I115" i="1" s="1"/>
  <c r="E115" i="1"/>
  <c r="D116" i="1" s="1"/>
  <c r="L115" i="1" l="1"/>
  <c r="M115" i="1" s="1"/>
  <c r="K116" i="1" s="1"/>
  <c r="C116" i="1"/>
  <c r="H116" i="1" l="1"/>
  <c r="G116" i="1"/>
  <c r="I116" i="1" s="1"/>
  <c r="E116" i="1"/>
  <c r="D117" i="1" s="1"/>
  <c r="L116" i="1" l="1"/>
  <c r="M116" i="1" s="1"/>
  <c r="K117" i="1" s="1"/>
  <c r="C117" i="1"/>
  <c r="H117" i="1" l="1"/>
  <c r="G117" i="1"/>
  <c r="I117" i="1" s="1"/>
  <c r="E117" i="1"/>
  <c r="D118" i="1" s="1"/>
  <c r="L117" i="1" l="1"/>
  <c r="M117" i="1" s="1"/>
  <c r="K118" i="1" s="1"/>
  <c r="C118" i="1"/>
  <c r="H118" i="1" l="1"/>
  <c r="G118" i="1"/>
  <c r="I118" i="1" s="1"/>
  <c r="E118" i="1"/>
  <c r="D119" i="1" s="1"/>
  <c r="L118" i="1" l="1"/>
  <c r="M118" i="1" s="1"/>
  <c r="K119" i="1" s="1"/>
  <c r="C119" i="1"/>
  <c r="H119" i="1" l="1"/>
  <c r="G119" i="1"/>
  <c r="I119" i="1" s="1"/>
  <c r="E119" i="1"/>
  <c r="D120" i="1" s="1"/>
  <c r="L119" i="1" l="1"/>
  <c r="M119" i="1" s="1"/>
  <c r="K120" i="1" s="1"/>
  <c r="C120" i="1"/>
  <c r="H120" i="1" l="1"/>
  <c r="G120" i="1"/>
  <c r="I120" i="1" s="1"/>
  <c r="E120" i="1"/>
  <c r="D121" i="1" s="1"/>
  <c r="L120" i="1" l="1"/>
  <c r="M120" i="1" s="1"/>
  <c r="K121" i="1" s="1"/>
  <c r="C121" i="1"/>
  <c r="H121" i="1" l="1"/>
  <c r="G121" i="1"/>
  <c r="I121" i="1" s="1"/>
  <c r="E121" i="1"/>
  <c r="D122" i="1" s="1"/>
  <c r="L121" i="1" l="1"/>
  <c r="M121" i="1" s="1"/>
  <c r="K122" i="1" s="1"/>
  <c r="C122" i="1"/>
  <c r="H122" i="1" l="1"/>
  <c r="G122" i="1"/>
  <c r="I122" i="1" s="1"/>
  <c r="E122" i="1"/>
  <c r="D123" i="1" s="1"/>
  <c r="L122" i="1" l="1"/>
  <c r="M122" i="1" s="1"/>
  <c r="K123" i="1" s="1"/>
  <c r="C123" i="1"/>
  <c r="H123" i="1" l="1"/>
  <c r="G123" i="1"/>
  <c r="I123" i="1" s="1"/>
  <c r="E123" i="1"/>
  <c r="D124" i="1" s="1"/>
  <c r="L123" i="1" l="1"/>
  <c r="M123" i="1" s="1"/>
  <c r="K124" i="1" s="1"/>
  <c r="C124" i="1"/>
  <c r="H124" i="1" l="1"/>
  <c r="G124" i="1"/>
  <c r="I124" i="1" s="1"/>
  <c r="E124" i="1"/>
  <c r="D125" i="1" s="1"/>
  <c r="L124" i="1" l="1"/>
  <c r="M124" i="1" s="1"/>
  <c r="K125" i="1" s="1"/>
  <c r="C125" i="1"/>
  <c r="H125" i="1" l="1"/>
  <c r="G125" i="1"/>
  <c r="I125" i="1" s="1"/>
  <c r="E125" i="1"/>
  <c r="D126" i="1" s="1"/>
  <c r="L125" i="1" l="1"/>
  <c r="M125" i="1" s="1"/>
  <c r="K126" i="1" s="1"/>
  <c r="C126" i="1"/>
  <c r="H126" i="1" l="1"/>
  <c r="G126" i="1"/>
  <c r="I126" i="1" s="1"/>
  <c r="E126" i="1"/>
  <c r="D127" i="1" s="1"/>
  <c r="L126" i="1" l="1"/>
  <c r="M126" i="1" s="1"/>
  <c r="K127" i="1" s="1"/>
  <c r="C127" i="1"/>
  <c r="H127" i="1" l="1"/>
  <c r="G127" i="1"/>
  <c r="I127" i="1" s="1"/>
  <c r="E127" i="1"/>
  <c r="D128" i="1" s="1"/>
  <c r="L127" i="1" l="1"/>
  <c r="M127" i="1" s="1"/>
  <c r="K128" i="1" s="1"/>
  <c r="C128" i="1"/>
  <c r="H128" i="1" l="1"/>
  <c r="G128" i="1"/>
  <c r="I128" i="1" s="1"/>
  <c r="E128" i="1"/>
  <c r="D129" i="1" s="1"/>
  <c r="L128" i="1" l="1"/>
  <c r="M128" i="1" s="1"/>
  <c r="K129" i="1" s="1"/>
  <c r="C129" i="1"/>
  <c r="H129" i="1" l="1"/>
  <c r="G129" i="1"/>
  <c r="I129" i="1" s="1"/>
  <c r="E129" i="1"/>
  <c r="D130" i="1" s="1"/>
  <c r="L129" i="1" l="1"/>
  <c r="M129" i="1" s="1"/>
  <c r="K130" i="1" s="1"/>
  <c r="C130" i="1"/>
  <c r="H130" i="1" l="1"/>
  <c r="G130" i="1"/>
  <c r="I130" i="1" s="1"/>
  <c r="E130" i="1"/>
  <c r="D131" i="1" s="1"/>
  <c r="L130" i="1" l="1"/>
  <c r="M130" i="1" s="1"/>
  <c r="K131" i="1" s="1"/>
  <c r="C131" i="1"/>
  <c r="H131" i="1" l="1"/>
  <c r="G131" i="1"/>
  <c r="I131" i="1" s="1"/>
  <c r="E131" i="1"/>
  <c r="D132" i="1" s="1"/>
  <c r="L131" i="1" l="1"/>
  <c r="M131" i="1" s="1"/>
  <c r="K132" i="1" s="1"/>
  <c r="C132" i="1"/>
  <c r="H132" i="1" l="1"/>
  <c r="G132" i="1"/>
  <c r="I132" i="1" s="1"/>
  <c r="E132" i="1"/>
  <c r="D133" i="1" s="1"/>
  <c r="L132" i="1" l="1"/>
  <c r="M132" i="1" s="1"/>
  <c r="K133" i="1" s="1"/>
  <c r="C133" i="1"/>
  <c r="H133" i="1" l="1"/>
  <c r="G133" i="1"/>
  <c r="I133" i="1" s="1"/>
  <c r="E133" i="1"/>
  <c r="D134" i="1" s="1"/>
  <c r="L133" i="1" l="1"/>
  <c r="M133" i="1" s="1"/>
  <c r="K134" i="1" s="1"/>
  <c r="C134" i="1"/>
  <c r="H134" i="1" l="1"/>
  <c r="G134" i="1"/>
  <c r="I134" i="1" s="1"/>
  <c r="E134" i="1"/>
  <c r="D135" i="1" s="1"/>
  <c r="L134" i="1" l="1"/>
  <c r="M134" i="1" s="1"/>
  <c r="K135" i="1" s="1"/>
  <c r="C135" i="1"/>
  <c r="H135" i="1" l="1"/>
  <c r="G135" i="1"/>
  <c r="I135" i="1" s="1"/>
  <c r="E135" i="1"/>
  <c r="D136" i="1" s="1"/>
  <c r="L135" i="1" l="1"/>
  <c r="M135" i="1" s="1"/>
  <c r="K136" i="1" s="1"/>
  <c r="C136" i="1"/>
  <c r="H136" i="1" l="1"/>
  <c r="G136" i="1"/>
  <c r="I136" i="1" s="1"/>
  <c r="E136" i="1"/>
  <c r="D137" i="1" s="1"/>
  <c r="L136" i="1" l="1"/>
  <c r="M136" i="1" s="1"/>
  <c r="K137" i="1" s="1"/>
  <c r="C137" i="1"/>
  <c r="H137" i="1" l="1"/>
  <c r="G137" i="1"/>
  <c r="I137" i="1" s="1"/>
  <c r="E137" i="1"/>
  <c r="D138" i="1" s="1"/>
  <c r="L137" i="1" l="1"/>
  <c r="M137" i="1" s="1"/>
  <c r="K138" i="1" s="1"/>
  <c r="C138" i="1"/>
  <c r="H138" i="1" l="1"/>
  <c r="G138" i="1"/>
  <c r="I138" i="1" s="1"/>
  <c r="E138" i="1"/>
  <c r="D139" i="1" s="1"/>
  <c r="L138" i="1" l="1"/>
  <c r="M138" i="1" s="1"/>
  <c r="K139" i="1" s="1"/>
  <c r="C139" i="1"/>
  <c r="H139" i="1" l="1"/>
  <c r="G139" i="1"/>
  <c r="I139" i="1" s="1"/>
  <c r="E139" i="1"/>
  <c r="D140" i="1" s="1"/>
  <c r="L139" i="1" l="1"/>
  <c r="M139" i="1" s="1"/>
  <c r="K140" i="1" s="1"/>
  <c r="C140" i="1"/>
  <c r="H140" i="1" l="1"/>
  <c r="G140" i="1"/>
  <c r="I140" i="1" s="1"/>
  <c r="E140" i="1"/>
  <c r="D141" i="1" s="1"/>
  <c r="L140" i="1" l="1"/>
  <c r="M140" i="1" s="1"/>
  <c r="K141" i="1" s="1"/>
  <c r="C141" i="1"/>
  <c r="H141" i="1" l="1"/>
  <c r="G141" i="1"/>
  <c r="I141" i="1" s="1"/>
  <c r="E141" i="1"/>
  <c r="D142" i="1" s="1"/>
  <c r="L141" i="1" l="1"/>
  <c r="M141" i="1" s="1"/>
  <c r="K142" i="1" s="1"/>
  <c r="C142" i="1"/>
  <c r="H142" i="1" l="1"/>
  <c r="G142" i="1"/>
  <c r="I142" i="1" s="1"/>
  <c r="E142" i="1"/>
  <c r="D143" i="1" s="1"/>
  <c r="L142" i="1" l="1"/>
  <c r="M142" i="1" s="1"/>
  <c r="K143" i="1" s="1"/>
  <c r="C143" i="1"/>
  <c r="H143" i="1" l="1"/>
  <c r="G143" i="1"/>
  <c r="I143" i="1" s="1"/>
  <c r="E143" i="1"/>
  <c r="D144" i="1" s="1"/>
  <c r="L143" i="1" l="1"/>
  <c r="M143" i="1" s="1"/>
  <c r="K144" i="1" s="1"/>
  <c r="C144" i="1"/>
  <c r="H144" i="1" l="1"/>
  <c r="G144" i="1"/>
  <c r="I144" i="1" s="1"/>
  <c r="E144" i="1"/>
  <c r="D145" i="1" s="1"/>
  <c r="L144" i="1" l="1"/>
  <c r="M144" i="1" s="1"/>
  <c r="K145" i="1" s="1"/>
  <c r="C145" i="1"/>
  <c r="H145" i="1" l="1"/>
  <c r="G145" i="1"/>
  <c r="I145" i="1" s="1"/>
  <c r="E145" i="1"/>
  <c r="D146" i="1" s="1"/>
  <c r="L145" i="1" l="1"/>
  <c r="M145" i="1" s="1"/>
  <c r="K146" i="1" s="1"/>
  <c r="C146" i="1"/>
  <c r="H146" i="1" l="1"/>
  <c r="G146" i="1"/>
  <c r="I146" i="1" s="1"/>
  <c r="E146" i="1"/>
  <c r="D147" i="1" s="1"/>
  <c r="L146" i="1" l="1"/>
  <c r="M146" i="1" s="1"/>
  <c r="K147" i="1" s="1"/>
  <c r="C147" i="1"/>
  <c r="H147" i="1" l="1"/>
  <c r="G147" i="1"/>
  <c r="I147" i="1" s="1"/>
  <c r="E147" i="1"/>
  <c r="D148" i="1" s="1"/>
  <c r="L147" i="1" l="1"/>
  <c r="M147" i="1" s="1"/>
  <c r="K148" i="1" s="1"/>
  <c r="C148" i="1"/>
  <c r="H148" i="1" l="1"/>
  <c r="G148" i="1"/>
  <c r="I148" i="1" s="1"/>
  <c r="E148" i="1"/>
  <c r="D149" i="1" s="1"/>
  <c r="L148" i="1" l="1"/>
  <c r="M148" i="1" s="1"/>
  <c r="K149" i="1" s="1"/>
  <c r="C149" i="1"/>
  <c r="H149" i="1" l="1"/>
  <c r="G149" i="1"/>
  <c r="I149" i="1" s="1"/>
  <c r="E149" i="1"/>
  <c r="D150" i="1" s="1"/>
  <c r="L149" i="1" l="1"/>
  <c r="M149" i="1" s="1"/>
  <c r="K150" i="1" s="1"/>
  <c r="C150" i="1"/>
  <c r="H150" i="1" l="1"/>
  <c r="G150" i="1"/>
  <c r="I150" i="1" s="1"/>
  <c r="E150" i="1"/>
  <c r="D151" i="1" s="1"/>
  <c r="L150" i="1" l="1"/>
  <c r="M150" i="1" s="1"/>
  <c r="K151" i="1" s="1"/>
  <c r="C151" i="1"/>
  <c r="H151" i="1" l="1"/>
  <c r="G151" i="1"/>
  <c r="I151" i="1" s="1"/>
  <c r="E151" i="1"/>
  <c r="D152" i="1" s="1"/>
  <c r="L151" i="1" l="1"/>
  <c r="M151" i="1" s="1"/>
  <c r="K152" i="1" s="1"/>
  <c r="C152" i="1"/>
  <c r="H152" i="1" l="1"/>
  <c r="G152" i="1"/>
  <c r="I152" i="1" s="1"/>
  <c r="E152" i="1"/>
  <c r="D153" i="1" s="1"/>
  <c r="L152" i="1" l="1"/>
  <c r="M152" i="1" s="1"/>
  <c r="K153" i="1" s="1"/>
  <c r="C153" i="1"/>
  <c r="H153" i="1" l="1"/>
  <c r="G153" i="1"/>
  <c r="I153" i="1" s="1"/>
  <c r="E153" i="1"/>
  <c r="D154" i="1" s="1"/>
  <c r="L153" i="1" l="1"/>
  <c r="M153" i="1" s="1"/>
  <c r="K154" i="1" s="1"/>
  <c r="C154" i="1"/>
  <c r="H154" i="1" l="1"/>
  <c r="G154" i="1"/>
  <c r="I154" i="1" s="1"/>
  <c r="E154" i="1"/>
  <c r="D155" i="1" s="1"/>
  <c r="L154" i="1" l="1"/>
  <c r="M154" i="1" s="1"/>
  <c r="K155" i="1" s="1"/>
  <c r="C155" i="1"/>
  <c r="H155" i="1" l="1"/>
  <c r="G155" i="1"/>
  <c r="I155" i="1" s="1"/>
  <c r="E155" i="1"/>
  <c r="D156" i="1" s="1"/>
  <c r="L155" i="1" l="1"/>
  <c r="M155" i="1" s="1"/>
  <c r="K156" i="1" s="1"/>
  <c r="C156" i="1"/>
  <c r="H156" i="1" l="1"/>
  <c r="G156" i="1"/>
  <c r="I156" i="1" s="1"/>
  <c r="E156" i="1"/>
  <c r="D157" i="1" s="1"/>
  <c r="L156" i="1" l="1"/>
  <c r="M156" i="1" s="1"/>
  <c r="K157" i="1" s="1"/>
  <c r="C157" i="1"/>
  <c r="H157" i="1" l="1"/>
  <c r="G157" i="1"/>
  <c r="I157" i="1" s="1"/>
  <c r="E157" i="1"/>
  <c r="D158" i="1" s="1"/>
  <c r="L157" i="1" l="1"/>
  <c r="M157" i="1" s="1"/>
  <c r="K158" i="1" s="1"/>
  <c r="C158" i="1"/>
  <c r="H158" i="1" l="1"/>
  <c r="G158" i="1"/>
  <c r="I158" i="1" s="1"/>
  <c r="E158" i="1"/>
  <c r="D159" i="1" s="1"/>
  <c r="L158" i="1" l="1"/>
  <c r="M158" i="1" s="1"/>
  <c r="K159" i="1" s="1"/>
  <c r="C159" i="1"/>
  <c r="H159" i="1" l="1"/>
  <c r="G159" i="1"/>
  <c r="I159" i="1" s="1"/>
  <c r="E159" i="1"/>
  <c r="D160" i="1" s="1"/>
  <c r="L159" i="1" l="1"/>
  <c r="M159" i="1" s="1"/>
  <c r="K160" i="1" s="1"/>
  <c r="C160" i="1"/>
  <c r="H160" i="1" l="1"/>
  <c r="G160" i="1"/>
  <c r="I160" i="1" s="1"/>
  <c r="E160" i="1"/>
  <c r="D161" i="1" s="1"/>
  <c r="L160" i="1" l="1"/>
  <c r="M160" i="1" s="1"/>
  <c r="K161" i="1" s="1"/>
  <c r="C161" i="1"/>
  <c r="H161" i="1" l="1"/>
  <c r="G161" i="1"/>
  <c r="I161" i="1" s="1"/>
  <c r="E161" i="1"/>
  <c r="D162" i="1" s="1"/>
  <c r="L161" i="1" l="1"/>
  <c r="M161" i="1" s="1"/>
  <c r="K162" i="1" s="1"/>
  <c r="C162" i="1"/>
  <c r="H162" i="1" l="1"/>
  <c r="G162" i="1"/>
  <c r="I162" i="1" s="1"/>
  <c r="E162" i="1"/>
  <c r="D163" i="1" s="1"/>
  <c r="L162" i="1" l="1"/>
  <c r="M162" i="1" s="1"/>
  <c r="K163" i="1" s="1"/>
  <c r="C163" i="1"/>
  <c r="H163" i="1" l="1"/>
  <c r="G163" i="1"/>
  <c r="I163" i="1" s="1"/>
  <c r="E163" i="1"/>
  <c r="D164" i="1" s="1"/>
  <c r="L163" i="1" l="1"/>
  <c r="M163" i="1" s="1"/>
  <c r="K164" i="1" s="1"/>
  <c r="C164" i="1"/>
  <c r="H164" i="1" l="1"/>
  <c r="G164" i="1"/>
  <c r="I164" i="1" s="1"/>
  <c r="E164" i="1"/>
  <c r="D165" i="1" s="1"/>
  <c r="L164" i="1" l="1"/>
  <c r="M164" i="1" s="1"/>
  <c r="K165" i="1" s="1"/>
  <c r="C165" i="1"/>
  <c r="H165" i="1" l="1"/>
  <c r="G165" i="1"/>
  <c r="I165" i="1" s="1"/>
  <c r="E165" i="1"/>
  <c r="D166" i="1" s="1"/>
  <c r="L165" i="1" l="1"/>
  <c r="M165" i="1" s="1"/>
  <c r="K166" i="1" s="1"/>
  <c r="C166" i="1"/>
  <c r="H166" i="1" l="1"/>
  <c r="G166" i="1"/>
  <c r="I166" i="1" s="1"/>
  <c r="E166" i="1"/>
  <c r="D167" i="1" s="1"/>
  <c r="L166" i="1" l="1"/>
  <c r="M166" i="1" s="1"/>
  <c r="K167" i="1" s="1"/>
  <c r="C167" i="1"/>
  <c r="H167" i="1" l="1"/>
  <c r="G167" i="1"/>
  <c r="I167" i="1" s="1"/>
  <c r="E167" i="1"/>
  <c r="D168" i="1" s="1"/>
  <c r="L167" i="1" l="1"/>
  <c r="M167" i="1" s="1"/>
  <c r="K168" i="1" s="1"/>
  <c r="C168" i="1"/>
  <c r="H168" i="1" l="1"/>
  <c r="G168" i="1"/>
  <c r="I168" i="1" s="1"/>
  <c r="E168" i="1"/>
  <c r="D169" i="1" s="1"/>
  <c r="L168" i="1" l="1"/>
  <c r="M168" i="1" s="1"/>
  <c r="K169" i="1" s="1"/>
  <c r="C169" i="1"/>
  <c r="H169" i="1" l="1"/>
  <c r="G169" i="1"/>
  <c r="I169" i="1" s="1"/>
  <c r="E169" i="1"/>
  <c r="D170" i="1" s="1"/>
  <c r="L169" i="1" l="1"/>
  <c r="M169" i="1" s="1"/>
  <c r="K170" i="1" s="1"/>
  <c r="C170" i="1"/>
  <c r="H170" i="1" l="1"/>
  <c r="G170" i="1"/>
  <c r="I170" i="1" s="1"/>
  <c r="E170" i="1"/>
  <c r="D171" i="1" s="1"/>
  <c r="L170" i="1" l="1"/>
  <c r="M170" i="1" s="1"/>
  <c r="K171" i="1" s="1"/>
  <c r="C171" i="1"/>
  <c r="H171" i="1" l="1"/>
  <c r="G171" i="1"/>
  <c r="I171" i="1" s="1"/>
  <c r="E171" i="1"/>
  <c r="D172" i="1" s="1"/>
  <c r="L171" i="1" l="1"/>
  <c r="M171" i="1" s="1"/>
  <c r="K172" i="1" s="1"/>
  <c r="C172" i="1"/>
  <c r="H172" i="1" l="1"/>
  <c r="G172" i="1"/>
  <c r="I172" i="1" s="1"/>
  <c r="E172" i="1"/>
  <c r="D173" i="1" s="1"/>
  <c r="L172" i="1" l="1"/>
  <c r="M172" i="1" s="1"/>
  <c r="K173" i="1" s="1"/>
  <c r="C173" i="1"/>
  <c r="H173" i="1" l="1"/>
  <c r="G173" i="1"/>
  <c r="I173" i="1" s="1"/>
  <c r="E173" i="1"/>
  <c r="D174" i="1" s="1"/>
  <c r="L173" i="1" l="1"/>
  <c r="M173" i="1" s="1"/>
  <c r="K174" i="1" s="1"/>
  <c r="C174" i="1"/>
  <c r="H174" i="1" l="1"/>
  <c r="G174" i="1"/>
  <c r="I174" i="1" s="1"/>
  <c r="E174" i="1"/>
  <c r="D175" i="1" s="1"/>
  <c r="L174" i="1" l="1"/>
  <c r="M174" i="1" s="1"/>
  <c r="K175" i="1" s="1"/>
  <c r="C175" i="1"/>
  <c r="H175" i="1" l="1"/>
  <c r="G175" i="1"/>
  <c r="I175" i="1" s="1"/>
  <c r="E175" i="1"/>
  <c r="D176" i="1" s="1"/>
  <c r="L175" i="1" l="1"/>
  <c r="M175" i="1" s="1"/>
  <c r="K176" i="1" s="1"/>
  <c r="C176" i="1"/>
  <c r="H176" i="1" l="1"/>
  <c r="G176" i="1"/>
  <c r="I176" i="1" s="1"/>
  <c r="E176" i="1"/>
  <c r="D177" i="1" s="1"/>
  <c r="L176" i="1" l="1"/>
  <c r="M176" i="1" s="1"/>
  <c r="K177" i="1" s="1"/>
  <c r="C177" i="1"/>
  <c r="H177" i="1" l="1"/>
  <c r="G177" i="1"/>
  <c r="I177" i="1" s="1"/>
  <c r="E177" i="1"/>
  <c r="D178" i="1" s="1"/>
  <c r="L177" i="1" l="1"/>
  <c r="M177" i="1" s="1"/>
  <c r="K178" i="1" s="1"/>
  <c r="C178" i="1"/>
  <c r="H178" i="1" l="1"/>
  <c r="G178" i="1"/>
  <c r="I178" i="1" s="1"/>
  <c r="E178" i="1"/>
  <c r="D179" i="1" s="1"/>
  <c r="L178" i="1" l="1"/>
  <c r="M178" i="1" s="1"/>
  <c r="K179" i="1" s="1"/>
  <c r="C179" i="1"/>
  <c r="H179" i="1" l="1"/>
  <c r="G179" i="1"/>
  <c r="I179" i="1" s="1"/>
  <c r="E179" i="1"/>
  <c r="D180" i="1" s="1"/>
  <c r="L179" i="1" l="1"/>
  <c r="M179" i="1" s="1"/>
  <c r="K180" i="1" s="1"/>
  <c r="C180" i="1"/>
  <c r="H180" i="1" l="1"/>
  <c r="G180" i="1"/>
  <c r="I180" i="1" s="1"/>
  <c r="E180" i="1"/>
  <c r="D181" i="1" s="1"/>
  <c r="L180" i="1" l="1"/>
  <c r="M180" i="1" s="1"/>
  <c r="K181" i="1" s="1"/>
  <c r="C181" i="1"/>
  <c r="H181" i="1" l="1"/>
  <c r="G181" i="1"/>
  <c r="I181" i="1" s="1"/>
  <c r="E181" i="1"/>
  <c r="D182" i="1" s="1"/>
  <c r="L181" i="1" l="1"/>
  <c r="M181" i="1" s="1"/>
  <c r="K182" i="1" s="1"/>
  <c r="C182" i="1"/>
  <c r="H182" i="1" l="1"/>
  <c r="G182" i="1"/>
  <c r="I182" i="1" s="1"/>
  <c r="E182" i="1"/>
  <c r="D183" i="1" s="1"/>
  <c r="L182" i="1" l="1"/>
  <c r="M182" i="1" s="1"/>
  <c r="K183" i="1" s="1"/>
  <c r="C183" i="1"/>
  <c r="H183" i="1" l="1"/>
  <c r="G183" i="1"/>
  <c r="I183" i="1" s="1"/>
  <c r="E183" i="1"/>
  <c r="D184" i="1" s="1"/>
  <c r="L183" i="1" l="1"/>
  <c r="M183" i="1" s="1"/>
  <c r="K184" i="1" s="1"/>
  <c r="C184" i="1"/>
  <c r="H184" i="1" l="1"/>
  <c r="G184" i="1"/>
  <c r="I184" i="1" s="1"/>
  <c r="E184" i="1"/>
  <c r="D185" i="1" s="1"/>
  <c r="L184" i="1" l="1"/>
  <c r="M184" i="1" s="1"/>
  <c r="K185" i="1" s="1"/>
  <c r="C185" i="1"/>
  <c r="H185" i="1" l="1"/>
  <c r="G185" i="1"/>
  <c r="I185" i="1" s="1"/>
  <c r="E185" i="1"/>
  <c r="D186" i="1" s="1"/>
  <c r="L185" i="1" l="1"/>
  <c r="M185" i="1" s="1"/>
  <c r="K186" i="1" s="1"/>
  <c r="C186" i="1"/>
  <c r="H186" i="1" l="1"/>
  <c r="G186" i="1"/>
  <c r="I186" i="1" s="1"/>
  <c r="E186" i="1"/>
  <c r="D187" i="1" s="1"/>
  <c r="L186" i="1" l="1"/>
  <c r="M186" i="1" s="1"/>
  <c r="K187" i="1" s="1"/>
  <c r="C187" i="1"/>
  <c r="H187" i="1" l="1"/>
  <c r="G187" i="1"/>
  <c r="I187" i="1" s="1"/>
  <c r="E187" i="1"/>
  <c r="D188" i="1" s="1"/>
  <c r="L187" i="1" l="1"/>
  <c r="M187" i="1" s="1"/>
  <c r="K188" i="1" s="1"/>
  <c r="C188" i="1"/>
  <c r="H188" i="1" l="1"/>
  <c r="G188" i="1"/>
  <c r="I188" i="1" s="1"/>
  <c r="E188" i="1"/>
  <c r="D189" i="1" s="1"/>
  <c r="L188" i="1" l="1"/>
  <c r="M188" i="1" s="1"/>
  <c r="K189" i="1" s="1"/>
  <c r="C189" i="1"/>
  <c r="H189" i="1" l="1"/>
  <c r="G189" i="1"/>
  <c r="I189" i="1" s="1"/>
  <c r="E189" i="1"/>
  <c r="D190" i="1" s="1"/>
  <c r="L189" i="1" l="1"/>
  <c r="M189" i="1" s="1"/>
  <c r="K190" i="1" s="1"/>
  <c r="C190" i="1"/>
  <c r="H190" i="1" l="1"/>
  <c r="G190" i="1"/>
  <c r="I190" i="1" s="1"/>
  <c r="E190" i="1"/>
  <c r="D191" i="1" s="1"/>
  <c r="L190" i="1" l="1"/>
  <c r="M190" i="1" s="1"/>
  <c r="K191" i="1" s="1"/>
  <c r="C191" i="1"/>
  <c r="H191" i="1" l="1"/>
  <c r="G191" i="1"/>
  <c r="I191" i="1" s="1"/>
  <c r="E191" i="1"/>
  <c r="D192" i="1" s="1"/>
  <c r="L191" i="1" l="1"/>
  <c r="M191" i="1" s="1"/>
  <c r="K192" i="1" s="1"/>
  <c r="C192" i="1"/>
  <c r="H192" i="1" l="1"/>
  <c r="G192" i="1"/>
  <c r="I192" i="1" s="1"/>
  <c r="E192" i="1"/>
  <c r="D193" i="1" s="1"/>
  <c r="L192" i="1" l="1"/>
  <c r="M192" i="1" s="1"/>
  <c r="K193" i="1" s="1"/>
  <c r="C193" i="1"/>
  <c r="H193" i="1" l="1"/>
  <c r="G193" i="1"/>
  <c r="I193" i="1" s="1"/>
  <c r="E193" i="1"/>
  <c r="D194" i="1" s="1"/>
  <c r="L193" i="1" l="1"/>
  <c r="M193" i="1" s="1"/>
  <c r="K194" i="1" s="1"/>
  <c r="C194" i="1"/>
  <c r="H194" i="1" l="1"/>
  <c r="G194" i="1"/>
  <c r="I194" i="1" s="1"/>
  <c r="E194" i="1"/>
  <c r="D195" i="1" s="1"/>
  <c r="L194" i="1" l="1"/>
  <c r="M194" i="1" s="1"/>
  <c r="K195" i="1" s="1"/>
  <c r="C195" i="1"/>
  <c r="H195" i="1" l="1"/>
  <c r="G195" i="1"/>
  <c r="I195" i="1" s="1"/>
  <c r="E195" i="1"/>
  <c r="D196" i="1" s="1"/>
  <c r="L195" i="1" l="1"/>
  <c r="M195" i="1" s="1"/>
  <c r="K196" i="1" s="1"/>
  <c r="C196" i="1"/>
  <c r="H196" i="1" l="1"/>
  <c r="G196" i="1"/>
  <c r="I196" i="1" s="1"/>
  <c r="E196" i="1"/>
  <c r="D197" i="1" s="1"/>
  <c r="L196" i="1" l="1"/>
  <c r="M196" i="1" s="1"/>
  <c r="K197" i="1" s="1"/>
  <c r="C197" i="1"/>
  <c r="H197" i="1" l="1"/>
  <c r="G197" i="1"/>
  <c r="I197" i="1" s="1"/>
  <c r="E197" i="1"/>
  <c r="D198" i="1" s="1"/>
  <c r="L197" i="1" l="1"/>
  <c r="M197" i="1" s="1"/>
  <c r="K198" i="1" s="1"/>
  <c r="C198" i="1"/>
  <c r="H198" i="1" l="1"/>
  <c r="G198" i="1"/>
  <c r="I198" i="1" s="1"/>
  <c r="E198" i="1"/>
  <c r="D199" i="1" s="1"/>
  <c r="L198" i="1" l="1"/>
  <c r="M198" i="1" s="1"/>
  <c r="K199" i="1" s="1"/>
  <c r="C199" i="1"/>
  <c r="H199" i="1" l="1"/>
  <c r="G199" i="1"/>
  <c r="I199" i="1" s="1"/>
  <c r="E199" i="1"/>
  <c r="D200" i="1" s="1"/>
  <c r="L199" i="1" l="1"/>
  <c r="M199" i="1" s="1"/>
  <c r="K200" i="1" s="1"/>
  <c r="C200" i="1"/>
  <c r="H200" i="1" l="1"/>
  <c r="G200" i="1"/>
  <c r="I200" i="1" s="1"/>
  <c r="E200" i="1"/>
  <c r="D201" i="1" s="1"/>
  <c r="L200" i="1" l="1"/>
  <c r="M200" i="1" s="1"/>
  <c r="K201" i="1" s="1"/>
  <c r="C201" i="1"/>
  <c r="H201" i="1" l="1"/>
  <c r="G201" i="1"/>
  <c r="I201" i="1" s="1"/>
  <c r="E201" i="1"/>
  <c r="D202" i="1" s="1"/>
  <c r="L201" i="1" l="1"/>
  <c r="M201" i="1" s="1"/>
  <c r="K202" i="1" s="1"/>
  <c r="C202" i="1"/>
  <c r="H202" i="1" l="1"/>
  <c r="G202" i="1"/>
  <c r="I202" i="1" s="1"/>
  <c r="E202" i="1"/>
  <c r="D203" i="1" s="1"/>
  <c r="L202" i="1" l="1"/>
  <c r="M202" i="1" s="1"/>
  <c r="K203" i="1" s="1"/>
  <c r="C203" i="1"/>
  <c r="H203" i="1" l="1"/>
  <c r="G203" i="1"/>
  <c r="I203" i="1" s="1"/>
  <c r="E203" i="1"/>
  <c r="D204" i="1" s="1"/>
  <c r="L203" i="1" l="1"/>
  <c r="M203" i="1" s="1"/>
  <c r="K204" i="1" s="1"/>
  <c r="C204" i="1"/>
  <c r="H204" i="1" l="1"/>
  <c r="G204" i="1"/>
  <c r="I204" i="1" s="1"/>
  <c r="E204" i="1"/>
  <c r="D205" i="1" s="1"/>
  <c r="L204" i="1" l="1"/>
  <c r="M204" i="1" s="1"/>
  <c r="K205" i="1" s="1"/>
  <c r="C205" i="1"/>
  <c r="H205" i="1" l="1"/>
  <c r="G205" i="1"/>
  <c r="I205" i="1" s="1"/>
  <c r="E205" i="1"/>
  <c r="D206" i="1" s="1"/>
  <c r="L205" i="1" l="1"/>
  <c r="M205" i="1" s="1"/>
  <c r="K206" i="1" s="1"/>
  <c r="C206" i="1"/>
  <c r="H206" i="1" l="1"/>
  <c r="G206" i="1"/>
  <c r="I206" i="1" s="1"/>
  <c r="E206" i="1"/>
  <c r="D207" i="1" s="1"/>
  <c r="L206" i="1" l="1"/>
  <c r="M206" i="1" s="1"/>
  <c r="K207" i="1" s="1"/>
  <c r="C207" i="1"/>
  <c r="H207" i="1" l="1"/>
  <c r="G207" i="1"/>
  <c r="I207" i="1" s="1"/>
  <c r="E207" i="1"/>
  <c r="D208" i="1" s="1"/>
  <c r="L207" i="1" l="1"/>
  <c r="M207" i="1" s="1"/>
  <c r="K208" i="1" s="1"/>
  <c r="C208" i="1"/>
  <c r="H208" i="1" l="1"/>
  <c r="G208" i="1"/>
  <c r="I208" i="1" s="1"/>
  <c r="E208" i="1"/>
  <c r="D209" i="1" s="1"/>
  <c r="L208" i="1" l="1"/>
  <c r="M208" i="1" s="1"/>
  <c r="K209" i="1" s="1"/>
  <c r="C209" i="1"/>
  <c r="H209" i="1" l="1"/>
  <c r="G209" i="1"/>
  <c r="I209" i="1" s="1"/>
  <c r="E209" i="1"/>
  <c r="D210" i="1" s="1"/>
  <c r="L209" i="1" l="1"/>
  <c r="M209" i="1" s="1"/>
  <c r="K210" i="1" s="1"/>
  <c r="C210" i="1"/>
  <c r="H210" i="1" l="1"/>
  <c r="G210" i="1"/>
  <c r="I210" i="1" s="1"/>
  <c r="E210" i="1"/>
  <c r="D211" i="1" s="1"/>
  <c r="L210" i="1" l="1"/>
  <c r="M210" i="1" s="1"/>
  <c r="K211" i="1" s="1"/>
  <c r="C211" i="1"/>
  <c r="H211" i="1" l="1"/>
  <c r="G211" i="1"/>
  <c r="I211" i="1" s="1"/>
  <c r="E211" i="1"/>
  <c r="D212" i="1" s="1"/>
  <c r="L211" i="1" l="1"/>
  <c r="M211" i="1" s="1"/>
  <c r="K212" i="1" s="1"/>
  <c r="C212" i="1"/>
  <c r="H212" i="1" l="1"/>
  <c r="G212" i="1"/>
  <c r="I212" i="1" s="1"/>
  <c r="E212" i="1"/>
  <c r="D213" i="1" s="1"/>
  <c r="L212" i="1" l="1"/>
  <c r="M212" i="1" s="1"/>
  <c r="K213" i="1" s="1"/>
  <c r="C213" i="1"/>
  <c r="H213" i="1" l="1"/>
  <c r="G213" i="1"/>
  <c r="I213" i="1" s="1"/>
  <c r="E213" i="1"/>
  <c r="D214" i="1" s="1"/>
  <c r="L213" i="1" l="1"/>
  <c r="M213" i="1" s="1"/>
  <c r="K214" i="1" s="1"/>
  <c r="C214" i="1"/>
  <c r="H214" i="1" l="1"/>
  <c r="G214" i="1"/>
  <c r="I214" i="1" s="1"/>
  <c r="E214" i="1"/>
  <c r="D215" i="1" s="1"/>
  <c r="L214" i="1" l="1"/>
  <c r="M214" i="1" s="1"/>
  <c r="K215" i="1" s="1"/>
  <c r="C215" i="1"/>
  <c r="H215" i="1" l="1"/>
  <c r="G215" i="1"/>
  <c r="I215" i="1" s="1"/>
  <c r="E215" i="1"/>
  <c r="D216" i="1" s="1"/>
  <c r="L215" i="1" l="1"/>
  <c r="M215" i="1" s="1"/>
  <c r="K216" i="1" s="1"/>
  <c r="C216" i="1"/>
  <c r="H216" i="1" l="1"/>
  <c r="G216" i="1"/>
  <c r="I216" i="1" s="1"/>
  <c r="E216" i="1"/>
  <c r="D217" i="1" s="1"/>
  <c r="L216" i="1" l="1"/>
  <c r="C217" i="1"/>
  <c r="M216" i="1" l="1"/>
  <c r="K217" i="1" s="1"/>
  <c r="H217" i="1" l="1"/>
  <c r="G217" i="1"/>
  <c r="I217" i="1" s="1"/>
  <c r="E217" i="1"/>
  <c r="D218" i="1" s="1"/>
  <c r="L217" i="1" l="1"/>
  <c r="M217" i="1" s="1"/>
  <c r="K218" i="1" s="1"/>
  <c r="C218" i="1"/>
  <c r="H218" i="1" l="1"/>
  <c r="G218" i="1"/>
  <c r="I218" i="1" s="1"/>
  <c r="E218" i="1"/>
  <c r="D219" i="1" s="1"/>
  <c r="L218" i="1" l="1"/>
  <c r="C219" i="1"/>
  <c r="M218" i="1" l="1"/>
  <c r="K219" i="1" s="1"/>
  <c r="H219" i="1" l="1"/>
  <c r="G219" i="1"/>
  <c r="I219" i="1" s="1"/>
  <c r="E219" i="1"/>
  <c r="D220" i="1" s="1"/>
  <c r="L219" i="1" l="1"/>
  <c r="M219" i="1" s="1"/>
  <c r="K220" i="1" s="1"/>
  <c r="C220" i="1"/>
  <c r="H220" i="1" l="1"/>
  <c r="G220" i="1"/>
  <c r="I220" i="1" s="1"/>
  <c r="E220" i="1"/>
  <c r="D221" i="1" s="1"/>
  <c r="L220" i="1" l="1"/>
  <c r="C221" i="1"/>
  <c r="M220" i="1" l="1"/>
  <c r="K221" i="1" s="1"/>
  <c r="H221" i="1" l="1"/>
  <c r="G221" i="1"/>
  <c r="I221" i="1" s="1"/>
  <c r="E221" i="1"/>
  <c r="D222" i="1" s="1"/>
  <c r="L221" i="1" l="1"/>
  <c r="M221" i="1" s="1"/>
  <c r="K222" i="1" s="1"/>
  <c r="C222" i="1"/>
  <c r="H222" i="1" l="1"/>
  <c r="G222" i="1"/>
  <c r="I222" i="1" s="1"/>
  <c r="E222" i="1"/>
  <c r="D223" i="1" s="1"/>
  <c r="L222" i="1" l="1"/>
  <c r="C223" i="1"/>
  <c r="M222" i="1" l="1"/>
  <c r="K223" i="1" s="1"/>
  <c r="H223" i="1" l="1"/>
  <c r="G223" i="1"/>
  <c r="I223" i="1" s="1"/>
  <c r="E223" i="1"/>
  <c r="D224" i="1" s="1"/>
  <c r="L223" i="1" l="1"/>
  <c r="M223" i="1" s="1"/>
  <c r="K224" i="1" s="1"/>
  <c r="C224" i="1"/>
  <c r="H224" i="1" l="1"/>
  <c r="G224" i="1"/>
  <c r="I224" i="1" s="1"/>
  <c r="E224" i="1"/>
  <c r="D225" i="1" s="1"/>
  <c r="L224" i="1" l="1"/>
  <c r="C225" i="1"/>
  <c r="M224" i="1" l="1"/>
  <c r="K225" i="1" s="1"/>
  <c r="H225" i="1" l="1"/>
  <c r="G225" i="1"/>
  <c r="I225" i="1" s="1"/>
  <c r="E225" i="1"/>
  <c r="D226" i="1" s="1"/>
  <c r="L225" i="1" l="1"/>
  <c r="M225" i="1" s="1"/>
  <c r="K226" i="1" s="1"/>
  <c r="C226" i="1"/>
  <c r="H226" i="1" l="1"/>
  <c r="G226" i="1"/>
  <c r="I226" i="1" s="1"/>
  <c r="E226" i="1"/>
  <c r="D227" i="1" s="1"/>
  <c r="L226" i="1" l="1"/>
  <c r="C227" i="1"/>
  <c r="M226" i="1" l="1"/>
  <c r="K227" i="1" s="1"/>
  <c r="H227" i="1" l="1"/>
  <c r="G227" i="1"/>
  <c r="I227" i="1" s="1"/>
  <c r="E227" i="1"/>
  <c r="D228" i="1" s="1"/>
  <c r="L227" i="1" l="1"/>
  <c r="M227" i="1" s="1"/>
  <c r="K228" i="1" s="1"/>
  <c r="C228" i="1"/>
  <c r="H228" i="1" l="1"/>
  <c r="G228" i="1"/>
  <c r="I228" i="1" s="1"/>
  <c r="E228" i="1"/>
  <c r="D229" i="1" s="1"/>
  <c r="L228" i="1" l="1"/>
  <c r="C229" i="1"/>
  <c r="M228" i="1" l="1"/>
  <c r="K229" i="1" s="1"/>
  <c r="H229" i="1" l="1"/>
  <c r="G229" i="1"/>
  <c r="I229" i="1" s="1"/>
  <c r="E229" i="1"/>
  <c r="D230" i="1" s="1"/>
  <c r="L229" i="1" l="1"/>
  <c r="M229" i="1" s="1"/>
  <c r="K230" i="1" s="1"/>
  <c r="C230" i="1"/>
  <c r="H230" i="1" l="1"/>
  <c r="G230" i="1"/>
  <c r="I230" i="1" s="1"/>
  <c r="E230" i="1"/>
  <c r="D231" i="1" s="1"/>
  <c r="L230" i="1" l="1"/>
  <c r="C231" i="1"/>
  <c r="M230" i="1" l="1"/>
  <c r="K231" i="1" s="1"/>
  <c r="H231" i="1" l="1"/>
  <c r="G231" i="1"/>
  <c r="I231" i="1" s="1"/>
  <c r="E231" i="1"/>
  <c r="D232" i="1" s="1"/>
  <c r="L231" i="1" l="1"/>
  <c r="M231" i="1" s="1"/>
  <c r="K232" i="1" s="1"/>
  <c r="C232" i="1"/>
  <c r="H232" i="1" l="1"/>
  <c r="G232" i="1"/>
  <c r="I232" i="1" s="1"/>
  <c r="E232" i="1"/>
  <c r="D233" i="1" s="1"/>
  <c r="L232" i="1" l="1"/>
  <c r="C233" i="1"/>
  <c r="M232" i="1" l="1"/>
  <c r="K233" i="1" s="1"/>
  <c r="H233" i="1" l="1"/>
  <c r="G233" i="1"/>
  <c r="I233" i="1" s="1"/>
  <c r="E233" i="1"/>
  <c r="D234" i="1" s="1"/>
  <c r="L233" i="1" l="1"/>
  <c r="M233" i="1" s="1"/>
  <c r="K234" i="1" s="1"/>
  <c r="C234" i="1"/>
  <c r="H234" i="1" l="1"/>
  <c r="G234" i="1"/>
  <c r="I234" i="1" s="1"/>
  <c r="E234" i="1"/>
  <c r="D235" i="1" s="1"/>
  <c r="L234" i="1" l="1"/>
  <c r="C235" i="1"/>
  <c r="M234" i="1" l="1"/>
  <c r="K235" i="1" s="1"/>
  <c r="H235" i="1" l="1"/>
  <c r="G235" i="1"/>
  <c r="I235" i="1" s="1"/>
  <c r="E235" i="1"/>
  <c r="D236" i="1" s="1"/>
  <c r="L235" i="1" l="1"/>
  <c r="M235" i="1" s="1"/>
  <c r="K236" i="1" s="1"/>
  <c r="C236" i="1"/>
  <c r="H236" i="1" l="1"/>
  <c r="G236" i="1"/>
  <c r="I236" i="1" s="1"/>
  <c r="E236" i="1"/>
  <c r="D237" i="1" s="1"/>
  <c r="L236" i="1" l="1"/>
  <c r="C237" i="1"/>
  <c r="M236" i="1" l="1"/>
  <c r="K237" i="1" s="1"/>
  <c r="H237" i="1" l="1"/>
  <c r="G237" i="1"/>
  <c r="I237" i="1" s="1"/>
  <c r="E237" i="1"/>
  <c r="D238" i="1" s="1"/>
  <c r="L237" i="1" l="1"/>
  <c r="M237" i="1" s="1"/>
  <c r="K238" i="1" s="1"/>
  <c r="C238" i="1"/>
  <c r="H238" i="1" l="1"/>
  <c r="G238" i="1"/>
  <c r="I238" i="1" s="1"/>
  <c r="E238" i="1"/>
  <c r="D239" i="1" s="1"/>
  <c r="L238" i="1" l="1"/>
  <c r="C239" i="1"/>
  <c r="M238" i="1" l="1"/>
  <c r="K239" i="1" s="1"/>
  <c r="H239" i="1" l="1"/>
  <c r="G239" i="1"/>
  <c r="I239" i="1" s="1"/>
  <c r="E239" i="1"/>
  <c r="D240" i="1" s="1"/>
  <c r="L239" i="1" l="1"/>
  <c r="M239" i="1" s="1"/>
  <c r="K240" i="1" s="1"/>
  <c r="C240" i="1"/>
  <c r="H240" i="1" l="1"/>
  <c r="G240" i="1"/>
  <c r="I240" i="1" s="1"/>
  <c r="E240" i="1"/>
  <c r="D241" i="1" s="1"/>
  <c r="L240" i="1" l="1"/>
  <c r="C241" i="1"/>
  <c r="M240" i="1" l="1"/>
  <c r="K241" i="1" s="1"/>
  <c r="H241" i="1" l="1"/>
  <c r="G241" i="1"/>
  <c r="I241" i="1" s="1"/>
  <c r="E241" i="1"/>
  <c r="D242" i="1" s="1"/>
  <c r="L241" i="1" l="1"/>
  <c r="M241" i="1" s="1"/>
  <c r="K242" i="1" s="1"/>
  <c r="C242" i="1"/>
  <c r="H242" i="1" l="1"/>
  <c r="G242" i="1"/>
  <c r="I242" i="1" s="1"/>
  <c r="E242" i="1"/>
  <c r="D243" i="1" s="1"/>
  <c r="L242" i="1" l="1"/>
  <c r="C243" i="1"/>
  <c r="M242" i="1" l="1"/>
  <c r="K243" i="1" s="1"/>
  <c r="H243" i="1" l="1"/>
  <c r="G243" i="1"/>
  <c r="I243" i="1" s="1"/>
  <c r="E243" i="1"/>
  <c r="D244" i="1" s="1"/>
  <c r="L243" i="1" l="1"/>
  <c r="M243" i="1" s="1"/>
  <c r="K244" i="1" s="1"/>
  <c r="C244" i="1"/>
  <c r="H244" i="1" l="1"/>
  <c r="G244" i="1"/>
  <c r="I244" i="1" s="1"/>
  <c r="E244" i="1"/>
  <c r="D245" i="1" s="1"/>
  <c r="L244" i="1" l="1"/>
  <c r="C245" i="1"/>
  <c r="M244" i="1" l="1"/>
  <c r="K245" i="1" s="1"/>
  <c r="H245" i="1" l="1"/>
  <c r="G245" i="1"/>
  <c r="I245" i="1" s="1"/>
  <c r="E245" i="1"/>
  <c r="D246" i="1" s="1"/>
  <c r="L245" i="1" l="1"/>
  <c r="M245" i="1" s="1"/>
  <c r="K246" i="1" s="1"/>
  <c r="C246" i="1"/>
  <c r="H246" i="1" l="1"/>
  <c r="G246" i="1"/>
  <c r="I246" i="1" s="1"/>
  <c r="E246" i="1"/>
  <c r="D247" i="1" s="1"/>
  <c r="L246" i="1" l="1"/>
  <c r="C247" i="1"/>
  <c r="M246" i="1" l="1"/>
  <c r="K247" i="1" s="1"/>
  <c r="H247" i="1" l="1"/>
  <c r="G247" i="1"/>
  <c r="I247" i="1" s="1"/>
  <c r="E247" i="1"/>
  <c r="D248" i="1" s="1"/>
  <c r="L247" i="1" l="1"/>
  <c r="M247" i="1" s="1"/>
  <c r="K248" i="1" s="1"/>
  <c r="C248" i="1"/>
  <c r="H248" i="1" l="1"/>
  <c r="G248" i="1"/>
  <c r="I248" i="1" s="1"/>
  <c r="E248" i="1"/>
  <c r="D249" i="1" s="1"/>
  <c r="L248" i="1" l="1"/>
  <c r="C249" i="1"/>
  <c r="M248" i="1" l="1"/>
  <c r="K249" i="1" s="1"/>
  <c r="H249" i="1" l="1"/>
  <c r="G249" i="1"/>
  <c r="I249" i="1" s="1"/>
  <c r="E249" i="1"/>
  <c r="D250" i="1" s="1"/>
  <c r="L249" i="1" l="1"/>
  <c r="M249" i="1" s="1"/>
  <c r="K250" i="1" s="1"/>
  <c r="C250" i="1"/>
  <c r="H250" i="1" l="1"/>
  <c r="G250" i="1"/>
  <c r="I250" i="1" s="1"/>
  <c r="E250" i="1"/>
  <c r="D251" i="1" s="1"/>
  <c r="L250" i="1" l="1"/>
  <c r="C251" i="1"/>
  <c r="M250" i="1" l="1"/>
  <c r="K251" i="1" s="1"/>
  <c r="H251" i="1" l="1"/>
  <c r="G251" i="1"/>
  <c r="I251" i="1" s="1"/>
  <c r="E251" i="1"/>
  <c r="D252" i="1" s="1"/>
  <c r="L251" i="1" l="1"/>
  <c r="M251" i="1" s="1"/>
  <c r="K252" i="1" s="1"/>
  <c r="C252" i="1"/>
  <c r="H252" i="1" l="1"/>
  <c r="G252" i="1"/>
  <c r="I252" i="1" s="1"/>
  <c r="E252" i="1"/>
  <c r="D253" i="1" s="1"/>
  <c r="L252" i="1" l="1"/>
  <c r="C253" i="1"/>
  <c r="M252" i="1" l="1"/>
  <c r="K253" i="1" s="1"/>
  <c r="H253" i="1" l="1"/>
  <c r="G253" i="1"/>
  <c r="I253" i="1" s="1"/>
  <c r="E253" i="1"/>
  <c r="D254" i="1" s="1"/>
  <c r="L253" i="1" l="1"/>
  <c r="M253" i="1" s="1"/>
  <c r="K254" i="1" s="1"/>
  <c r="C254" i="1"/>
  <c r="H254" i="1" l="1"/>
  <c r="G254" i="1"/>
  <c r="I254" i="1" s="1"/>
  <c r="E254" i="1"/>
  <c r="D255" i="1" s="1"/>
  <c r="L254" i="1" l="1"/>
  <c r="C255" i="1"/>
  <c r="M254" i="1" l="1"/>
  <c r="K255" i="1" s="1"/>
  <c r="H255" i="1" l="1"/>
  <c r="G255" i="1"/>
  <c r="I255" i="1" s="1"/>
  <c r="E255" i="1"/>
  <c r="D256" i="1" s="1"/>
  <c r="L255" i="1" l="1"/>
  <c r="M255" i="1" s="1"/>
  <c r="K256" i="1" s="1"/>
  <c r="C256" i="1"/>
  <c r="H256" i="1" l="1"/>
  <c r="G256" i="1"/>
  <c r="I256" i="1" s="1"/>
  <c r="E256" i="1"/>
  <c r="D257" i="1" s="1"/>
  <c r="L256" i="1" l="1"/>
  <c r="C257" i="1"/>
  <c r="M256" i="1" l="1"/>
  <c r="K257" i="1" s="1"/>
  <c r="H257" i="1" l="1"/>
  <c r="G257" i="1"/>
  <c r="E257" i="1"/>
  <c r="D258" i="1" s="1"/>
  <c r="L257" i="1" l="1"/>
  <c r="I257" i="1"/>
  <c r="C258" i="1"/>
  <c r="M257" i="1" l="1"/>
  <c r="K258" i="1" s="1"/>
  <c r="E258" i="1"/>
  <c r="D259" i="1" s="1"/>
  <c r="G258" i="1" l="1"/>
  <c r="L258" i="1" s="1"/>
  <c r="H258" i="1"/>
  <c r="I258" i="1"/>
  <c r="C259" i="1"/>
  <c r="M258" i="1" l="1"/>
  <c r="L259" i="1" l="1"/>
  <c r="K259" i="1"/>
  <c r="I259" i="1"/>
  <c r="H259" i="1"/>
  <c r="G259" i="1"/>
  <c r="E259" i="1"/>
  <c r="D260" i="1" s="1"/>
  <c r="C260" i="1" l="1"/>
  <c r="M259" i="1"/>
  <c r="L260" i="1" l="1"/>
  <c r="K260" i="1"/>
  <c r="I260" i="1"/>
  <c r="H260" i="1"/>
  <c r="G260" i="1"/>
  <c r="E260" i="1"/>
  <c r="D261" i="1" l="1"/>
  <c r="C261" i="1" s="1"/>
  <c r="M260" i="1" l="1"/>
  <c r="L261" i="1" l="1"/>
  <c r="K261" i="1"/>
  <c r="I261" i="1"/>
  <c r="H261" i="1"/>
  <c r="G261" i="1"/>
  <c r="E261" i="1"/>
  <c r="C262" i="1" l="1"/>
  <c r="D262" i="1"/>
  <c r="M261" i="1"/>
  <c r="L262" i="1" l="1"/>
  <c r="K262" i="1"/>
  <c r="I262" i="1"/>
  <c r="H262" i="1"/>
  <c r="G262" i="1"/>
  <c r="E262" i="1"/>
  <c r="C263" i="1" l="1"/>
  <c r="D263" i="1"/>
  <c r="M262" i="1" l="1"/>
  <c r="L263" i="1" l="1"/>
  <c r="K263" i="1"/>
  <c r="I263" i="1"/>
  <c r="H263" i="1"/>
  <c r="G263" i="1"/>
  <c r="E263" i="1"/>
  <c r="C264" i="1" l="1"/>
  <c r="D264" i="1"/>
  <c r="M263" i="1"/>
  <c r="L264" i="1" l="1"/>
  <c r="K264" i="1"/>
  <c r="I264" i="1"/>
  <c r="H264" i="1"/>
  <c r="G264" i="1"/>
  <c r="E264" i="1"/>
  <c r="C265" i="1" l="1"/>
  <c r="D265" i="1"/>
  <c r="M264" i="1" l="1"/>
  <c r="L265" i="1" l="1"/>
  <c r="K265" i="1"/>
  <c r="I265" i="1"/>
  <c r="H265" i="1"/>
  <c r="G265" i="1"/>
  <c r="E265" i="1"/>
  <c r="C266" i="1" l="1"/>
  <c r="D266" i="1"/>
  <c r="M265" i="1" l="1"/>
  <c r="L266" i="1" l="1"/>
  <c r="K266" i="1"/>
  <c r="I266" i="1"/>
  <c r="H266" i="1"/>
  <c r="G266" i="1"/>
  <c r="E266" i="1"/>
  <c r="M266" i="1" l="1"/>
  <c r="L267" i="1" s="1"/>
  <c r="C267" i="1"/>
  <c r="E267" i="1" s="1"/>
  <c r="D267" i="1"/>
  <c r="I267" i="1" l="1"/>
  <c r="G267" i="1"/>
  <c r="H267" i="1"/>
  <c r="K267" i="1"/>
  <c r="C268" i="1"/>
  <c r="D268" i="1"/>
  <c r="M267" i="1" l="1"/>
  <c r="L268" i="1" l="1"/>
  <c r="K268" i="1"/>
  <c r="I268" i="1"/>
  <c r="H268" i="1"/>
  <c r="G268" i="1"/>
  <c r="E268" i="1"/>
  <c r="M268" i="1" l="1"/>
  <c r="H269" i="1" s="1"/>
  <c r="C269" i="1"/>
  <c r="E269" i="1" s="1"/>
  <c r="D269" i="1"/>
  <c r="I269" i="1" l="1"/>
  <c r="L269" i="1"/>
  <c r="K269" i="1"/>
  <c r="G269" i="1"/>
  <c r="C270" i="1"/>
  <c r="D270" i="1"/>
  <c r="M269" i="1" l="1"/>
  <c r="L270" i="1" l="1"/>
  <c r="K270" i="1"/>
  <c r="I270" i="1"/>
  <c r="H270" i="1"/>
  <c r="G270" i="1"/>
  <c r="E270" i="1"/>
  <c r="C271" i="1" l="1"/>
  <c r="D271" i="1"/>
  <c r="M270" i="1" l="1"/>
  <c r="L271" i="1" l="1"/>
  <c r="K271" i="1"/>
  <c r="I271" i="1"/>
  <c r="H271" i="1"/>
  <c r="G271" i="1"/>
  <c r="E271" i="1"/>
  <c r="C272" i="1" l="1"/>
  <c r="D272" i="1"/>
  <c r="M271" i="1" l="1"/>
  <c r="L272" i="1" l="1"/>
  <c r="K272" i="1"/>
  <c r="I272" i="1"/>
  <c r="H272" i="1"/>
  <c r="G272" i="1"/>
  <c r="E272" i="1"/>
  <c r="C273" i="1" l="1"/>
  <c r="D273" i="1"/>
  <c r="M272" i="1" l="1"/>
  <c r="L273" i="1" l="1"/>
  <c r="K273" i="1"/>
  <c r="I273" i="1"/>
  <c r="H273" i="1"/>
  <c r="G273" i="1"/>
  <c r="E273" i="1"/>
  <c r="C274" i="1" l="1"/>
  <c r="D274" i="1"/>
  <c r="M273" i="1" l="1"/>
  <c r="L274" i="1" l="1"/>
  <c r="K274" i="1"/>
  <c r="I274" i="1"/>
  <c r="H274" i="1"/>
  <c r="G274" i="1"/>
  <c r="E274" i="1"/>
  <c r="C275" i="1" l="1"/>
  <c r="D275" i="1"/>
  <c r="M274" i="1" l="1"/>
  <c r="L275" i="1" l="1"/>
  <c r="K275" i="1"/>
  <c r="I275" i="1"/>
  <c r="H275" i="1"/>
  <c r="G275" i="1"/>
  <c r="E275" i="1"/>
  <c r="C276" i="1" l="1"/>
  <c r="D276" i="1"/>
  <c r="M275" i="1" l="1"/>
  <c r="L276" i="1" l="1"/>
  <c r="K276" i="1"/>
  <c r="I276" i="1"/>
  <c r="H276" i="1"/>
  <c r="G276" i="1"/>
  <c r="E276" i="1"/>
  <c r="C277" i="1" l="1"/>
  <c r="D277" i="1"/>
  <c r="M276" i="1" l="1"/>
  <c r="L277" i="1" l="1"/>
  <c r="K277" i="1"/>
  <c r="I277" i="1"/>
  <c r="H277" i="1"/>
  <c r="G277" i="1"/>
  <c r="E277" i="1"/>
  <c r="C278" i="1" l="1"/>
  <c r="D278" i="1"/>
  <c r="M277" i="1" l="1"/>
  <c r="L278" i="1" l="1"/>
  <c r="K278" i="1"/>
  <c r="I278" i="1"/>
  <c r="H278" i="1"/>
  <c r="G278" i="1"/>
  <c r="E278" i="1"/>
  <c r="C279" i="1" l="1"/>
  <c r="D279" i="1"/>
  <c r="M278" i="1" l="1"/>
  <c r="L279" i="1" l="1"/>
  <c r="K279" i="1"/>
  <c r="I279" i="1"/>
  <c r="H279" i="1"/>
  <c r="G279" i="1"/>
  <c r="E279" i="1"/>
  <c r="C280" i="1" l="1"/>
  <c r="D280" i="1"/>
  <c r="M279" i="1" l="1"/>
  <c r="L280" i="1" l="1"/>
  <c r="K280" i="1"/>
  <c r="I280" i="1"/>
  <c r="H280" i="1"/>
  <c r="G280" i="1"/>
  <c r="E280" i="1"/>
  <c r="C281" i="1" l="1"/>
  <c r="D281" i="1"/>
  <c r="M280" i="1" l="1"/>
  <c r="L281" i="1" l="1"/>
  <c r="K281" i="1"/>
  <c r="I281" i="1"/>
  <c r="H281" i="1"/>
  <c r="G281" i="1"/>
  <c r="E281" i="1"/>
  <c r="C282" i="1" l="1"/>
  <c r="D282" i="1"/>
  <c r="M281" i="1" l="1"/>
  <c r="L282" i="1" l="1"/>
  <c r="K282" i="1"/>
  <c r="I282" i="1"/>
  <c r="H282" i="1"/>
  <c r="G282" i="1"/>
  <c r="E282" i="1"/>
  <c r="C283" i="1" l="1"/>
  <c r="D283" i="1"/>
  <c r="M282" i="1" l="1"/>
  <c r="L283" i="1" l="1"/>
  <c r="K283" i="1"/>
  <c r="I283" i="1"/>
  <c r="H283" i="1"/>
  <c r="G283" i="1"/>
  <c r="E283" i="1"/>
  <c r="C284" i="1" l="1"/>
  <c r="D284" i="1"/>
  <c r="M283" i="1" l="1"/>
  <c r="L284" i="1" l="1"/>
  <c r="K284" i="1"/>
  <c r="I284" i="1"/>
  <c r="H284" i="1"/>
  <c r="G284" i="1"/>
  <c r="E284" i="1"/>
  <c r="C285" i="1" l="1"/>
  <c r="D285" i="1"/>
  <c r="M284" i="1" l="1"/>
  <c r="L285" i="1" l="1"/>
  <c r="K285" i="1"/>
  <c r="I285" i="1"/>
  <c r="H285" i="1"/>
  <c r="G285" i="1"/>
  <c r="E285" i="1"/>
  <c r="C286" i="1" l="1"/>
  <c r="D286" i="1"/>
  <c r="M285" i="1" l="1"/>
  <c r="L286" i="1" l="1"/>
  <c r="K286" i="1"/>
  <c r="I286" i="1"/>
  <c r="H286" i="1"/>
  <c r="G286" i="1"/>
  <c r="E286" i="1"/>
  <c r="C287" i="1" l="1"/>
  <c r="D287" i="1"/>
  <c r="M286" i="1" l="1"/>
  <c r="L287" i="1" l="1"/>
  <c r="K287" i="1"/>
  <c r="I287" i="1"/>
  <c r="H287" i="1"/>
  <c r="G287" i="1"/>
  <c r="E287" i="1"/>
  <c r="C288" i="1" l="1"/>
  <c r="D288" i="1"/>
  <c r="M287" i="1" l="1"/>
  <c r="L288" i="1" l="1"/>
  <c r="K288" i="1"/>
  <c r="I288" i="1"/>
  <c r="H288" i="1"/>
  <c r="G288" i="1"/>
  <c r="E288" i="1"/>
  <c r="C289" i="1" l="1"/>
  <c r="D289" i="1"/>
  <c r="M288" i="1" l="1"/>
  <c r="L289" i="1" l="1"/>
  <c r="K289" i="1"/>
  <c r="I289" i="1"/>
  <c r="H289" i="1"/>
  <c r="G289" i="1"/>
  <c r="E289" i="1"/>
  <c r="C290" i="1" l="1"/>
  <c r="D290" i="1"/>
  <c r="M289" i="1" l="1"/>
  <c r="L290" i="1" l="1"/>
  <c r="K290" i="1"/>
  <c r="I290" i="1"/>
  <c r="H290" i="1"/>
  <c r="G290" i="1"/>
  <c r="E290" i="1"/>
  <c r="C291" i="1" l="1"/>
  <c r="D291" i="1"/>
  <c r="M290" i="1" l="1"/>
  <c r="L291" i="1" l="1"/>
  <c r="K291" i="1"/>
  <c r="I291" i="1"/>
  <c r="H291" i="1"/>
  <c r="G291" i="1"/>
  <c r="E291" i="1"/>
  <c r="C292" i="1" l="1"/>
  <c r="D292" i="1"/>
  <c r="M291" i="1" l="1"/>
  <c r="L292" i="1" l="1"/>
  <c r="K292" i="1"/>
  <c r="I292" i="1"/>
  <c r="H292" i="1"/>
  <c r="G292" i="1"/>
  <c r="E292" i="1"/>
  <c r="C293" i="1" l="1"/>
  <c r="D293" i="1"/>
  <c r="M292" i="1" l="1"/>
  <c r="L293" i="1" l="1"/>
  <c r="K293" i="1"/>
  <c r="I293" i="1"/>
  <c r="H293" i="1"/>
  <c r="G293" i="1"/>
  <c r="E293" i="1"/>
  <c r="C294" i="1" l="1"/>
  <c r="D294" i="1"/>
  <c r="M293" i="1" l="1"/>
  <c r="L294" i="1" l="1"/>
  <c r="K294" i="1"/>
  <c r="I294" i="1"/>
  <c r="H294" i="1"/>
  <c r="G294" i="1"/>
  <c r="E294" i="1"/>
  <c r="C295" i="1" l="1"/>
  <c r="D295" i="1"/>
  <c r="M294" i="1" l="1"/>
  <c r="L295" i="1" l="1"/>
  <c r="K295" i="1"/>
  <c r="I295" i="1"/>
  <c r="H295" i="1"/>
  <c r="G295" i="1"/>
  <c r="E295" i="1"/>
  <c r="C296" i="1" l="1"/>
  <c r="D296" i="1"/>
  <c r="M295" i="1" l="1"/>
  <c r="L296" i="1" l="1"/>
  <c r="K296" i="1"/>
  <c r="I296" i="1"/>
  <c r="H296" i="1"/>
  <c r="G296" i="1"/>
  <c r="E296" i="1"/>
  <c r="C297" i="1" l="1"/>
  <c r="D297" i="1"/>
  <c r="M296" i="1" l="1"/>
  <c r="L297" i="1" l="1"/>
  <c r="K297" i="1"/>
  <c r="I297" i="1"/>
  <c r="H297" i="1"/>
  <c r="G297" i="1"/>
  <c r="E297" i="1"/>
  <c r="C298" i="1" l="1"/>
  <c r="D298" i="1"/>
  <c r="M297" i="1" l="1"/>
  <c r="L298" i="1" l="1"/>
  <c r="K298" i="1"/>
  <c r="I298" i="1"/>
  <c r="H298" i="1"/>
  <c r="G298" i="1"/>
  <c r="E298" i="1"/>
  <c r="C299" i="1" l="1"/>
  <c r="D299" i="1"/>
  <c r="M298" i="1" l="1"/>
  <c r="L299" i="1" l="1"/>
  <c r="K299" i="1"/>
  <c r="I299" i="1"/>
  <c r="H299" i="1"/>
  <c r="G299" i="1"/>
  <c r="E299" i="1"/>
  <c r="C300" i="1" l="1"/>
  <c r="D300" i="1"/>
  <c r="M299" i="1" l="1"/>
  <c r="L300" i="1" l="1"/>
  <c r="K300" i="1"/>
  <c r="I300" i="1"/>
  <c r="H300" i="1"/>
  <c r="G300" i="1"/>
  <c r="E300" i="1"/>
  <c r="C301" i="1" l="1"/>
  <c r="D301" i="1"/>
  <c r="M300" i="1" l="1"/>
  <c r="L301" i="1" l="1"/>
  <c r="K301" i="1"/>
  <c r="I301" i="1"/>
  <c r="H301" i="1"/>
  <c r="G301" i="1"/>
  <c r="E301" i="1"/>
  <c r="C302" i="1" l="1"/>
  <c r="D302" i="1"/>
  <c r="M301" i="1" l="1"/>
  <c r="L302" i="1" l="1"/>
  <c r="K302" i="1"/>
  <c r="I302" i="1"/>
  <c r="H302" i="1"/>
  <c r="G302" i="1"/>
  <c r="E302" i="1"/>
  <c r="C303" i="1" l="1"/>
  <c r="D303" i="1"/>
  <c r="M302" i="1" l="1"/>
  <c r="L303" i="1" l="1"/>
  <c r="K303" i="1"/>
  <c r="I303" i="1"/>
  <c r="H303" i="1"/>
  <c r="G303" i="1"/>
  <c r="E303" i="1"/>
  <c r="C304" i="1" l="1"/>
  <c r="D304" i="1"/>
  <c r="M303" i="1" l="1"/>
  <c r="L304" i="1" l="1"/>
  <c r="K304" i="1"/>
  <c r="I304" i="1"/>
  <c r="H304" i="1"/>
  <c r="G304" i="1"/>
  <c r="E304" i="1"/>
  <c r="C305" i="1" l="1"/>
  <c r="D305" i="1"/>
  <c r="M304" i="1" l="1"/>
  <c r="L305" i="1" l="1"/>
  <c r="K305" i="1"/>
  <c r="I305" i="1"/>
  <c r="H305" i="1"/>
  <c r="G305" i="1"/>
  <c r="E305" i="1"/>
  <c r="C306" i="1" l="1"/>
  <c r="D306" i="1"/>
  <c r="M305" i="1" l="1"/>
  <c r="L306" i="1" l="1"/>
  <c r="K306" i="1"/>
  <c r="I306" i="1"/>
  <c r="H306" i="1"/>
  <c r="G306" i="1"/>
  <c r="E306" i="1"/>
  <c r="C307" i="1" l="1"/>
  <c r="D307" i="1"/>
  <c r="M306" i="1" l="1"/>
  <c r="L307" i="1" l="1"/>
  <c r="K307" i="1"/>
  <c r="I307" i="1"/>
  <c r="H307" i="1"/>
  <c r="G307" i="1"/>
  <c r="E307" i="1"/>
  <c r="C308" i="1" l="1"/>
  <c r="D308" i="1"/>
  <c r="M307" i="1" l="1"/>
  <c r="L308" i="1" l="1"/>
  <c r="K308" i="1"/>
  <c r="I308" i="1"/>
  <c r="H308" i="1"/>
  <c r="G308" i="1"/>
  <c r="E308" i="1"/>
  <c r="C309" i="1" l="1"/>
  <c r="D309" i="1"/>
  <c r="M308" i="1" l="1"/>
  <c r="L309" i="1" l="1"/>
  <c r="K309" i="1"/>
  <c r="I309" i="1"/>
  <c r="H309" i="1"/>
  <c r="G309" i="1"/>
  <c r="E309" i="1"/>
  <c r="C310" i="1" l="1"/>
  <c r="D310" i="1"/>
  <c r="M309" i="1" l="1"/>
  <c r="L310" i="1" l="1"/>
  <c r="K310" i="1"/>
  <c r="I310" i="1"/>
  <c r="H310" i="1"/>
  <c r="G310" i="1"/>
  <c r="E310" i="1"/>
  <c r="C311" i="1" l="1"/>
  <c r="D311" i="1"/>
  <c r="M310" i="1" l="1"/>
  <c r="L311" i="1" l="1"/>
  <c r="K311" i="1"/>
  <c r="I311" i="1"/>
  <c r="H311" i="1"/>
  <c r="G311" i="1"/>
  <c r="E311" i="1"/>
  <c r="C312" i="1" l="1"/>
  <c r="D312" i="1"/>
  <c r="M311" i="1" l="1"/>
  <c r="L312" i="1" l="1"/>
  <c r="K312" i="1"/>
  <c r="I312" i="1"/>
  <c r="H312" i="1"/>
  <c r="G312" i="1"/>
  <c r="E312" i="1"/>
  <c r="C313" i="1" l="1"/>
  <c r="D313" i="1"/>
  <c r="M312" i="1" l="1"/>
  <c r="L313" i="1" l="1"/>
  <c r="K313" i="1"/>
  <c r="I313" i="1"/>
  <c r="H313" i="1"/>
  <c r="G313" i="1"/>
  <c r="E313" i="1"/>
  <c r="C314" i="1" l="1"/>
  <c r="D314" i="1"/>
  <c r="M313" i="1" l="1"/>
  <c r="L314" i="1" l="1"/>
  <c r="K314" i="1"/>
  <c r="I314" i="1"/>
  <c r="H314" i="1"/>
  <c r="G314" i="1"/>
  <c r="E314" i="1"/>
  <c r="C315" i="1" l="1"/>
  <c r="D315" i="1"/>
  <c r="M314" i="1" l="1"/>
  <c r="L315" i="1" l="1"/>
  <c r="K315" i="1"/>
  <c r="I315" i="1"/>
  <c r="H315" i="1"/>
  <c r="G315" i="1"/>
  <c r="E315" i="1"/>
  <c r="C316" i="1" l="1"/>
  <c r="D316" i="1"/>
  <c r="M315" i="1" l="1"/>
  <c r="L316" i="1" l="1"/>
  <c r="K316" i="1"/>
  <c r="I316" i="1"/>
  <c r="H316" i="1"/>
  <c r="G316" i="1"/>
  <c r="E316" i="1"/>
  <c r="C317" i="1" l="1"/>
  <c r="D317" i="1"/>
  <c r="M316" i="1" l="1"/>
  <c r="L317" i="1" l="1"/>
  <c r="K317" i="1"/>
  <c r="I317" i="1"/>
  <c r="H317" i="1"/>
  <c r="G317" i="1"/>
  <c r="E317" i="1"/>
  <c r="C318" i="1" l="1"/>
  <c r="D318" i="1"/>
  <c r="M317" i="1" l="1"/>
  <c r="L318" i="1" l="1"/>
  <c r="K318" i="1"/>
  <c r="I318" i="1"/>
  <c r="H318" i="1"/>
  <c r="G318" i="1"/>
  <c r="E318" i="1"/>
  <c r="C319" i="1" l="1"/>
  <c r="D319" i="1"/>
  <c r="M318" i="1" l="1"/>
  <c r="L319" i="1" l="1"/>
  <c r="K319" i="1"/>
  <c r="I319" i="1"/>
  <c r="H319" i="1"/>
  <c r="G319" i="1"/>
  <c r="E319" i="1"/>
  <c r="C320" i="1" l="1"/>
  <c r="D320" i="1"/>
  <c r="M319" i="1" l="1"/>
  <c r="L320" i="1" l="1"/>
  <c r="K320" i="1"/>
  <c r="I320" i="1"/>
  <c r="H320" i="1"/>
  <c r="G320" i="1"/>
  <c r="E320" i="1"/>
  <c r="C321" i="1" l="1"/>
  <c r="D321" i="1"/>
  <c r="M320" i="1" l="1"/>
  <c r="L321" i="1" l="1"/>
  <c r="K321" i="1"/>
  <c r="I321" i="1"/>
  <c r="H321" i="1"/>
  <c r="G321" i="1"/>
  <c r="E321" i="1"/>
  <c r="C322" i="1" l="1"/>
  <c r="D322" i="1"/>
  <c r="M321" i="1" l="1"/>
  <c r="L322" i="1" l="1"/>
  <c r="K322" i="1"/>
  <c r="I322" i="1"/>
  <c r="H322" i="1"/>
  <c r="G322" i="1"/>
  <c r="E322" i="1"/>
  <c r="C323" i="1" l="1"/>
  <c r="D323" i="1"/>
  <c r="M322" i="1" l="1"/>
  <c r="L323" i="1" l="1"/>
  <c r="K323" i="1"/>
  <c r="I323" i="1"/>
  <c r="H323" i="1"/>
  <c r="G323" i="1"/>
  <c r="E323" i="1"/>
  <c r="C324" i="1" l="1"/>
  <c r="D324" i="1"/>
  <c r="M323" i="1" l="1"/>
  <c r="L324" i="1" l="1"/>
  <c r="K324" i="1"/>
  <c r="I324" i="1"/>
  <c r="H324" i="1"/>
  <c r="G324" i="1"/>
  <c r="E324" i="1"/>
  <c r="C325" i="1" l="1"/>
  <c r="D325" i="1"/>
  <c r="M324" i="1" l="1"/>
  <c r="L325" i="1" l="1"/>
  <c r="K325" i="1"/>
  <c r="I325" i="1"/>
  <c r="H325" i="1"/>
  <c r="G325" i="1"/>
  <c r="E325" i="1"/>
  <c r="C326" i="1" l="1"/>
  <c r="D326" i="1"/>
  <c r="M325" i="1" l="1"/>
  <c r="L326" i="1" l="1"/>
  <c r="K326" i="1"/>
  <c r="I326" i="1"/>
  <c r="H326" i="1"/>
  <c r="G326" i="1"/>
  <c r="E326" i="1"/>
  <c r="C327" i="1" l="1"/>
  <c r="D327" i="1"/>
  <c r="M326" i="1" l="1"/>
  <c r="L327" i="1" l="1"/>
  <c r="K327" i="1"/>
  <c r="I327" i="1"/>
  <c r="H327" i="1"/>
  <c r="G327" i="1"/>
  <c r="E327" i="1"/>
  <c r="C328" i="1" l="1"/>
  <c r="D328" i="1"/>
  <c r="M327" i="1" l="1"/>
  <c r="L328" i="1" l="1"/>
  <c r="K328" i="1"/>
  <c r="I328" i="1"/>
  <c r="H328" i="1"/>
  <c r="G328" i="1"/>
  <c r="E328" i="1"/>
  <c r="C329" i="1" l="1"/>
  <c r="D329" i="1"/>
  <c r="M328" i="1" l="1"/>
  <c r="L329" i="1" l="1"/>
  <c r="K329" i="1"/>
  <c r="I329" i="1"/>
  <c r="H329" i="1"/>
  <c r="G329" i="1"/>
  <c r="E329" i="1"/>
  <c r="C330" i="1" l="1"/>
  <c r="D330" i="1"/>
  <c r="M329" i="1" l="1"/>
  <c r="L330" i="1" l="1"/>
  <c r="K330" i="1"/>
  <c r="I330" i="1"/>
  <c r="H330" i="1"/>
  <c r="G330" i="1"/>
  <c r="E330" i="1"/>
  <c r="C331" i="1" l="1"/>
  <c r="D331" i="1"/>
  <c r="M330" i="1" l="1"/>
  <c r="L331" i="1" l="1"/>
  <c r="K331" i="1"/>
  <c r="I331" i="1"/>
  <c r="H331" i="1"/>
  <c r="G331" i="1"/>
  <c r="E331" i="1"/>
  <c r="C332" i="1" l="1"/>
  <c r="D332" i="1"/>
  <c r="M331" i="1" l="1"/>
  <c r="L332" i="1" l="1"/>
  <c r="K332" i="1"/>
  <c r="I332" i="1"/>
  <c r="H332" i="1"/>
  <c r="G332" i="1"/>
  <c r="E332" i="1"/>
  <c r="C333" i="1" l="1"/>
  <c r="D333" i="1"/>
  <c r="M332" i="1" l="1"/>
  <c r="L333" i="1" l="1"/>
  <c r="K333" i="1"/>
  <c r="I333" i="1"/>
  <c r="H333" i="1"/>
  <c r="G333" i="1"/>
  <c r="E333" i="1"/>
  <c r="C334" i="1" l="1"/>
  <c r="D334" i="1"/>
  <c r="M333" i="1" l="1"/>
  <c r="L334" i="1" l="1"/>
  <c r="K334" i="1"/>
  <c r="I334" i="1"/>
  <c r="H334" i="1"/>
  <c r="G334" i="1"/>
  <c r="E334" i="1"/>
  <c r="C335" i="1" l="1"/>
  <c r="D335" i="1"/>
  <c r="M334" i="1" l="1"/>
  <c r="L335" i="1" l="1"/>
  <c r="K335" i="1"/>
  <c r="I335" i="1"/>
  <c r="H335" i="1"/>
  <c r="G335" i="1"/>
  <c r="E335" i="1"/>
  <c r="C336" i="1" l="1"/>
  <c r="D336" i="1"/>
  <c r="M335" i="1" l="1"/>
  <c r="L336" i="1" l="1"/>
  <c r="K336" i="1"/>
  <c r="I336" i="1"/>
  <c r="H336" i="1"/>
  <c r="G336" i="1"/>
  <c r="E336" i="1"/>
  <c r="C337" i="1" l="1"/>
  <c r="D337" i="1"/>
  <c r="M336" i="1" l="1"/>
  <c r="L337" i="1" l="1"/>
  <c r="K337" i="1"/>
  <c r="I337" i="1"/>
  <c r="H337" i="1"/>
  <c r="G337" i="1"/>
  <c r="E337" i="1"/>
  <c r="C338" i="1" l="1"/>
  <c r="D338" i="1"/>
  <c r="M337" i="1" l="1"/>
  <c r="L338" i="1" l="1"/>
  <c r="K338" i="1"/>
  <c r="I338" i="1"/>
  <c r="H338" i="1"/>
  <c r="G338" i="1"/>
  <c r="E338" i="1"/>
  <c r="C339" i="1" l="1"/>
  <c r="D339" i="1"/>
  <c r="M338" i="1" l="1"/>
  <c r="L339" i="1" l="1"/>
  <c r="K339" i="1"/>
  <c r="I339" i="1"/>
  <c r="H339" i="1"/>
  <c r="G339" i="1"/>
  <c r="E339" i="1"/>
  <c r="C340" i="1" l="1"/>
  <c r="D340" i="1"/>
  <c r="M339" i="1" l="1"/>
  <c r="L340" i="1" l="1"/>
  <c r="K340" i="1"/>
  <c r="I340" i="1"/>
  <c r="H340" i="1"/>
  <c r="G340" i="1"/>
  <c r="E340" i="1"/>
  <c r="C341" i="1" l="1"/>
  <c r="D341" i="1"/>
  <c r="M340" i="1" l="1"/>
  <c r="L341" i="1" l="1"/>
  <c r="K341" i="1"/>
  <c r="I341" i="1"/>
  <c r="H341" i="1"/>
  <c r="G341" i="1"/>
  <c r="E341" i="1"/>
  <c r="C342" i="1" l="1"/>
  <c r="D342" i="1"/>
  <c r="M341" i="1" l="1"/>
  <c r="L342" i="1" l="1"/>
  <c r="K342" i="1"/>
  <c r="I342" i="1"/>
  <c r="H342" i="1"/>
  <c r="G342" i="1"/>
  <c r="E342" i="1"/>
  <c r="C343" i="1" l="1"/>
  <c r="D343" i="1"/>
  <c r="M342" i="1" l="1"/>
  <c r="L343" i="1" l="1"/>
  <c r="K343" i="1"/>
  <c r="I343" i="1"/>
  <c r="H343" i="1"/>
  <c r="G343" i="1"/>
  <c r="E343" i="1"/>
  <c r="C344" i="1" l="1"/>
  <c r="D344" i="1"/>
  <c r="M343" i="1" l="1"/>
  <c r="L344" i="1" l="1"/>
  <c r="K344" i="1"/>
  <c r="I344" i="1"/>
  <c r="H344" i="1"/>
  <c r="G344" i="1"/>
  <c r="E344" i="1"/>
  <c r="C345" i="1" l="1"/>
  <c r="D345" i="1"/>
  <c r="M344" i="1" l="1"/>
  <c r="L345" i="1" l="1"/>
  <c r="K345" i="1"/>
  <c r="I345" i="1"/>
  <c r="H345" i="1"/>
  <c r="G345" i="1"/>
  <c r="E345" i="1"/>
  <c r="C346" i="1" l="1"/>
  <c r="D346" i="1"/>
  <c r="M345" i="1" l="1"/>
  <c r="L346" i="1" l="1"/>
  <c r="K346" i="1"/>
  <c r="I346" i="1"/>
  <c r="H346" i="1"/>
  <c r="G346" i="1"/>
  <c r="E346" i="1"/>
  <c r="C347" i="1" l="1"/>
  <c r="D347" i="1"/>
  <c r="M346" i="1" l="1"/>
  <c r="L347" i="1" l="1"/>
  <c r="K347" i="1"/>
  <c r="I347" i="1"/>
  <c r="H347" i="1"/>
  <c r="G347" i="1"/>
  <c r="E347" i="1"/>
  <c r="C348" i="1" l="1"/>
  <c r="D348" i="1"/>
  <c r="M347" i="1" l="1"/>
  <c r="L348" i="1" l="1"/>
  <c r="K348" i="1"/>
  <c r="I348" i="1"/>
  <c r="H348" i="1"/>
  <c r="G348" i="1"/>
  <c r="E348" i="1"/>
  <c r="C349" i="1" l="1"/>
  <c r="D349" i="1"/>
  <c r="M348" i="1" l="1"/>
  <c r="L349" i="1" l="1"/>
  <c r="K349" i="1"/>
  <c r="I349" i="1"/>
  <c r="H349" i="1"/>
  <c r="G349" i="1"/>
  <c r="E349" i="1"/>
  <c r="C350" i="1" l="1"/>
  <c r="D350" i="1"/>
  <c r="M349" i="1" l="1"/>
  <c r="L350" i="1" l="1"/>
  <c r="K350" i="1"/>
  <c r="I350" i="1"/>
  <c r="H350" i="1"/>
  <c r="G350" i="1"/>
  <c r="E350" i="1"/>
  <c r="C351" i="1" l="1"/>
  <c r="D351" i="1"/>
  <c r="M350" i="1" l="1"/>
  <c r="L351" i="1" l="1"/>
  <c r="K351" i="1"/>
  <c r="I351" i="1"/>
  <c r="H351" i="1"/>
  <c r="G351" i="1"/>
  <c r="E351" i="1"/>
  <c r="C352" i="1" l="1"/>
  <c r="D352" i="1"/>
  <c r="M351" i="1" l="1"/>
  <c r="L352" i="1" l="1"/>
  <c r="K352" i="1"/>
  <c r="I352" i="1"/>
  <c r="H352" i="1"/>
  <c r="G352" i="1"/>
  <c r="E352" i="1"/>
  <c r="C353" i="1" l="1"/>
  <c r="D353" i="1"/>
  <c r="M352" i="1" l="1"/>
  <c r="L353" i="1" l="1"/>
  <c r="K353" i="1"/>
  <c r="I353" i="1"/>
  <c r="H353" i="1"/>
  <c r="G353" i="1"/>
  <c r="E353" i="1"/>
  <c r="C354" i="1" l="1"/>
  <c r="D354" i="1"/>
  <c r="M353" i="1" l="1"/>
  <c r="L354" i="1" l="1"/>
  <c r="K354" i="1"/>
  <c r="I354" i="1"/>
  <c r="H354" i="1"/>
  <c r="G354" i="1"/>
  <c r="E354" i="1"/>
  <c r="C355" i="1" l="1"/>
  <c r="D355" i="1"/>
  <c r="M354" i="1" l="1"/>
  <c r="L355" i="1" l="1"/>
  <c r="K355" i="1"/>
  <c r="I355" i="1"/>
  <c r="H355" i="1"/>
  <c r="G355" i="1"/>
  <c r="E355" i="1"/>
  <c r="C356" i="1" l="1"/>
  <c r="D356" i="1"/>
  <c r="M355" i="1" l="1"/>
  <c r="L356" i="1" l="1"/>
  <c r="K356" i="1"/>
  <c r="I356" i="1"/>
  <c r="H356" i="1"/>
  <c r="G356" i="1"/>
  <c r="E356" i="1"/>
  <c r="C357" i="1" l="1"/>
  <c r="D357" i="1"/>
  <c r="M356" i="1" l="1"/>
  <c r="L357" i="1" l="1"/>
  <c r="K357" i="1"/>
  <c r="I357" i="1"/>
  <c r="H357" i="1"/>
  <c r="G357" i="1"/>
  <c r="E357" i="1"/>
  <c r="C358" i="1" l="1"/>
  <c r="D358" i="1"/>
  <c r="M357" i="1" l="1"/>
  <c r="L358" i="1" l="1"/>
  <c r="K358" i="1"/>
  <c r="I358" i="1"/>
  <c r="H358" i="1"/>
  <c r="G358" i="1"/>
  <c r="E358" i="1"/>
  <c r="C359" i="1" l="1"/>
  <c r="D359" i="1"/>
  <c r="M358" i="1" l="1"/>
  <c r="L359" i="1" l="1"/>
  <c r="K359" i="1"/>
  <c r="I359" i="1"/>
  <c r="H359" i="1"/>
  <c r="G359" i="1"/>
  <c r="E359" i="1"/>
  <c r="C360" i="1" l="1"/>
  <c r="D360" i="1"/>
  <c r="M359" i="1" l="1"/>
  <c r="L360" i="1" l="1"/>
  <c r="K360" i="1"/>
  <c r="I360" i="1"/>
  <c r="H360" i="1"/>
  <c r="G360" i="1"/>
  <c r="E360" i="1"/>
  <c r="C361" i="1" l="1"/>
  <c r="D361" i="1"/>
  <c r="M360" i="1" l="1"/>
  <c r="L361" i="1" l="1"/>
  <c r="K361" i="1"/>
  <c r="I361" i="1"/>
  <c r="H361" i="1"/>
  <c r="G361" i="1"/>
  <c r="E361" i="1"/>
  <c r="C362" i="1" l="1"/>
  <c r="D362" i="1"/>
  <c r="M361" i="1" l="1"/>
  <c r="L362" i="1" l="1"/>
  <c r="K362" i="1"/>
  <c r="I362" i="1"/>
  <c r="H362" i="1"/>
  <c r="G362" i="1"/>
  <c r="E362" i="1"/>
  <c r="C363" i="1" l="1"/>
  <c r="D363" i="1"/>
  <c r="M362" i="1" l="1"/>
  <c r="L363" i="1" l="1"/>
  <c r="K363" i="1"/>
  <c r="I363" i="1"/>
  <c r="H363" i="1"/>
  <c r="G363" i="1"/>
  <c r="E363" i="1"/>
  <c r="C364" i="1" l="1"/>
  <c r="D364" i="1"/>
  <c r="M363" i="1" l="1"/>
  <c r="L364" i="1" l="1"/>
  <c r="K364" i="1"/>
  <c r="I364" i="1"/>
  <c r="H364" i="1"/>
  <c r="G364" i="1"/>
  <c r="E364" i="1"/>
  <c r="C365" i="1" l="1"/>
  <c r="D365" i="1"/>
  <c r="M364" i="1" l="1"/>
  <c r="L365" i="1" l="1"/>
  <c r="K365" i="1"/>
  <c r="I365" i="1"/>
  <c r="H365" i="1"/>
  <c r="G365" i="1"/>
  <c r="E365" i="1"/>
  <c r="C366" i="1" l="1"/>
  <c r="D366" i="1"/>
  <c r="M365" i="1" l="1"/>
  <c r="L366" i="1" l="1"/>
  <c r="K366" i="1"/>
  <c r="I366" i="1"/>
  <c r="H366" i="1"/>
  <c r="G366" i="1"/>
  <c r="E366" i="1"/>
  <c r="C367" i="1" l="1"/>
  <c r="D367" i="1"/>
  <c r="M366" i="1" l="1"/>
  <c r="L367" i="1" l="1"/>
  <c r="K367" i="1"/>
  <c r="I367" i="1"/>
  <c r="H367" i="1"/>
  <c r="G367" i="1"/>
  <c r="E367" i="1"/>
  <c r="C368" i="1" l="1"/>
  <c r="D368" i="1"/>
  <c r="M367" i="1" l="1"/>
  <c r="L368" i="1" l="1"/>
  <c r="K368" i="1"/>
  <c r="I368" i="1"/>
  <c r="H368" i="1"/>
  <c r="G368" i="1"/>
  <c r="E368" i="1"/>
  <c r="C369" i="1" l="1"/>
  <c r="D369" i="1"/>
  <c r="M368" i="1" l="1"/>
  <c r="L369" i="1" l="1"/>
  <c r="K369" i="1"/>
  <c r="I369" i="1"/>
  <c r="H369" i="1"/>
  <c r="G369" i="1"/>
  <c r="E369" i="1"/>
  <c r="C370" i="1" l="1"/>
  <c r="D370" i="1"/>
  <c r="M369" i="1" l="1"/>
  <c r="L370" i="1" l="1"/>
  <c r="K370" i="1"/>
  <c r="I370" i="1"/>
  <c r="H370" i="1"/>
  <c r="G370" i="1"/>
  <c r="E370" i="1"/>
  <c r="C371" i="1" l="1"/>
  <c r="D371" i="1"/>
  <c r="M370" i="1" l="1"/>
  <c r="L371" i="1" l="1"/>
  <c r="K371" i="1"/>
  <c r="I371" i="1"/>
  <c r="H371" i="1"/>
  <c r="G371" i="1"/>
  <c r="E371" i="1"/>
  <c r="C372" i="1" l="1"/>
  <c r="D372" i="1"/>
  <c r="M371" i="1" l="1"/>
  <c r="L372" i="1" l="1"/>
  <c r="K372" i="1"/>
  <c r="I372" i="1"/>
  <c r="H372" i="1"/>
  <c r="G372" i="1"/>
  <c r="E372" i="1"/>
  <c r="C373" i="1" l="1"/>
  <c r="D373" i="1"/>
  <c r="M372" i="1" l="1"/>
  <c r="L373" i="1" l="1"/>
  <c r="K373" i="1"/>
  <c r="I373" i="1"/>
  <c r="H373" i="1"/>
  <c r="G373" i="1"/>
  <c r="E373" i="1"/>
  <c r="C374" i="1" l="1"/>
  <c r="D374" i="1"/>
  <c r="M373" i="1" l="1"/>
  <c r="L374" i="1" l="1"/>
  <c r="K374" i="1"/>
  <c r="I374" i="1"/>
  <c r="H374" i="1"/>
  <c r="G374" i="1"/>
  <c r="E374" i="1"/>
  <c r="C375" i="1" l="1"/>
  <c r="D375" i="1"/>
  <c r="M374" i="1" l="1"/>
  <c r="L375" i="1" l="1"/>
  <c r="K375" i="1"/>
  <c r="I375" i="1"/>
  <c r="H375" i="1"/>
  <c r="G375" i="1"/>
  <c r="E375" i="1"/>
  <c r="C376" i="1" l="1"/>
  <c r="D376" i="1"/>
  <c r="M375" i="1" l="1"/>
  <c r="L376" i="1" l="1"/>
  <c r="K376" i="1"/>
  <c r="I376" i="1"/>
  <c r="H376" i="1"/>
  <c r="G376" i="1"/>
  <c r="E376" i="1"/>
  <c r="C377" i="1" l="1"/>
  <c r="D377" i="1"/>
  <c r="M376" i="1" l="1"/>
  <c r="L377" i="1" l="1"/>
  <c r="K377" i="1"/>
  <c r="I377" i="1"/>
  <c r="H377" i="1"/>
  <c r="G377" i="1"/>
  <c r="E377" i="1"/>
  <c r="C378" i="1" l="1"/>
  <c r="D378" i="1"/>
  <c r="M377" i="1" l="1"/>
  <c r="L378" i="1" l="1"/>
  <c r="K378" i="1"/>
  <c r="I378" i="1"/>
  <c r="H378" i="1"/>
  <c r="G378" i="1"/>
  <c r="E378" i="1"/>
  <c r="C379" i="1" l="1"/>
  <c r="D379" i="1"/>
  <c r="M378" i="1" l="1"/>
  <c r="L379" i="1" l="1"/>
  <c r="K379" i="1"/>
  <c r="I379" i="1"/>
  <c r="H379" i="1"/>
  <c r="G379" i="1"/>
  <c r="E379" i="1"/>
  <c r="C380" i="1" l="1"/>
  <c r="D380" i="1"/>
  <c r="M379" i="1" l="1"/>
  <c r="L380" i="1" l="1"/>
  <c r="K380" i="1"/>
  <c r="I380" i="1"/>
  <c r="H380" i="1"/>
  <c r="G380" i="1"/>
  <c r="E380" i="1"/>
  <c r="C381" i="1" l="1"/>
  <c r="D381" i="1"/>
  <c r="M380" i="1" l="1"/>
  <c r="L381" i="1" l="1"/>
  <c r="K381" i="1"/>
  <c r="I381" i="1"/>
  <c r="H381" i="1"/>
  <c r="G381" i="1"/>
  <c r="E381" i="1"/>
  <c r="C382" i="1" l="1"/>
  <c r="D382" i="1"/>
  <c r="M381" i="1" l="1"/>
  <c r="L382" i="1" l="1"/>
  <c r="K382" i="1"/>
  <c r="I382" i="1"/>
  <c r="H382" i="1"/>
  <c r="G382" i="1"/>
  <c r="E382" i="1"/>
  <c r="C383" i="1" l="1"/>
  <c r="D383" i="1"/>
  <c r="M382" i="1" l="1"/>
  <c r="L383" i="1" l="1"/>
  <c r="K383" i="1"/>
  <c r="I383" i="1"/>
  <c r="H383" i="1"/>
  <c r="G383" i="1"/>
  <c r="E383" i="1"/>
  <c r="C384" i="1" l="1"/>
  <c r="D384" i="1"/>
  <c r="M383" i="1" l="1"/>
  <c r="L384" i="1" l="1"/>
  <c r="K384" i="1"/>
  <c r="I384" i="1"/>
  <c r="H384" i="1"/>
  <c r="G384" i="1"/>
  <c r="E384" i="1"/>
  <c r="C385" i="1" l="1"/>
  <c r="D385" i="1"/>
  <c r="M384" i="1" l="1"/>
  <c r="L385" i="1" l="1"/>
  <c r="K385" i="1"/>
  <c r="I385" i="1"/>
  <c r="H385" i="1"/>
  <c r="G385" i="1"/>
  <c r="E385" i="1"/>
  <c r="C386" i="1" l="1"/>
  <c r="D386" i="1"/>
  <c r="M385" i="1" l="1"/>
  <c r="L386" i="1" l="1"/>
  <c r="K386" i="1"/>
  <c r="I386" i="1"/>
  <c r="H386" i="1"/>
  <c r="G386" i="1"/>
  <c r="E386" i="1"/>
  <c r="C387" i="1" l="1"/>
  <c r="D387" i="1"/>
  <c r="M386" i="1" l="1"/>
  <c r="L387" i="1" l="1"/>
  <c r="K387" i="1"/>
  <c r="I387" i="1"/>
  <c r="H387" i="1"/>
  <c r="G387" i="1"/>
  <c r="E387" i="1"/>
  <c r="C388" i="1" l="1"/>
  <c r="D388" i="1"/>
  <c r="M387" i="1" l="1"/>
  <c r="L388" i="1" l="1"/>
  <c r="K388" i="1"/>
  <c r="I388" i="1"/>
  <c r="H388" i="1"/>
  <c r="G388" i="1"/>
  <c r="E388" i="1"/>
  <c r="C389" i="1" l="1"/>
  <c r="D389" i="1"/>
  <c r="M388" i="1" l="1"/>
  <c r="L389" i="1" l="1"/>
  <c r="K389" i="1"/>
  <c r="I389" i="1"/>
  <c r="H389" i="1"/>
  <c r="G389" i="1"/>
  <c r="E389" i="1"/>
  <c r="C390" i="1" l="1"/>
  <c r="D390" i="1"/>
  <c r="M389" i="1" l="1"/>
  <c r="L390" i="1" l="1"/>
  <c r="K390" i="1"/>
  <c r="I390" i="1"/>
  <c r="H390" i="1"/>
  <c r="G390" i="1"/>
  <c r="E390" i="1"/>
  <c r="C391" i="1" l="1"/>
  <c r="D391" i="1"/>
  <c r="M390" i="1" l="1"/>
  <c r="L391" i="1" l="1"/>
  <c r="K391" i="1"/>
  <c r="I391" i="1"/>
  <c r="H391" i="1"/>
  <c r="G391" i="1"/>
  <c r="E391" i="1"/>
  <c r="C392" i="1" l="1"/>
  <c r="D392" i="1"/>
  <c r="M391" i="1" l="1"/>
  <c r="L392" i="1" l="1"/>
  <c r="K392" i="1"/>
  <c r="I392" i="1"/>
  <c r="H392" i="1"/>
  <c r="G392" i="1"/>
  <c r="E392" i="1"/>
  <c r="C393" i="1" l="1"/>
  <c r="D393" i="1"/>
  <c r="M392" i="1" l="1"/>
  <c r="L393" i="1" l="1"/>
  <c r="K393" i="1"/>
  <c r="I393" i="1"/>
  <c r="H393" i="1"/>
  <c r="G393" i="1"/>
  <c r="E393" i="1"/>
  <c r="C394" i="1" l="1"/>
  <c r="D394" i="1"/>
  <c r="M393" i="1" l="1"/>
  <c r="L394" i="1" l="1"/>
  <c r="K394" i="1"/>
  <c r="I394" i="1"/>
  <c r="H394" i="1"/>
  <c r="G394" i="1"/>
  <c r="E394" i="1"/>
  <c r="C395" i="1" l="1"/>
  <c r="D395" i="1"/>
  <c r="M394" i="1" l="1"/>
  <c r="L395" i="1" l="1"/>
  <c r="K395" i="1"/>
  <c r="I395" i="1"/>
  <c r="H395" i="1"/>
  <c r="G395" i="1"/>
  <c r="E395" i="1"/>
  <c r="C396" i="1" l="1"/>
  <c r="D396" i="1"/>
  <c r="M395" i="1" l="1"/>
  <c r="L396" i="1" l="1"/>
  <c r="K396" i="1"/>
  <c r="I396" i="1"/>
  <c r="H396" i="1"/>
  <c r="G396" i="1"/>
  <c r="E396" i="1"/>
  <c r="C397" i="1" l="1"/>
  <c r="D397" i="1"/>
  <c r="M396" i="1" l="1"/>
  <c r="L397" i="1" l="1"/>
  <c r="K397" i="1"/>
  <c r="I397" i="1"/>
  <c r="H397" i="1"/>
  <c r="G397" i="1"/>
  <c r="E397" i="1"/>
  <c r="C398" i="1" l="1"/>
  <c r="D398" i="1"/>
  <c r="M397" i="1" l="1"/>
  <c r="L398" i="1" l="1"/>
  <c r="K398" i="1"/>
  <c r="I398" i="1"/>
  <c r="H398" i="1"/>
  <c r="G398" i="1"/>
  <c r="E398" i="1"/>
  <c r="C399" i="1" l="1"/>
  <c r="D399" i="1"/>
  <c r="M398" i="1" l="1"/>
  <c r="L399" i="1" l="1"/>
  <c r="K399" i="1"/>
  <c r="I399" i="1"/>
  <c r="H399" i="1"/>
  <c r="G399" i="1"/>
  <c r="E399" i="1"/>
  <c r="C400" i="1" l="1"/>
  <c r="D400" i="1"/>
  <c r="M399" i="1" l="1"/>
  <c r="L400" i="1" l="1"/>
  <c r="K400" i="1"/>
  <c r="I400" i="1"/>
  <c r="H400" i="1"/>
  <c r="G400" i="1"/>
  <c r="E400" i="1"/>
  <c r="C401" i="1" l="1"/>
  <c r="D401" i="1"/>
  <c r="M400" i="1" l="1"/>
  <c r="L401" i="1" l="1"/>
  <c r="K401" i="1"/>
  <c r="I401" i="1"/>
  <c r="H401" i="1"/>
  <c r="G401" i="1"/>
  <c r="E401" i="1"/>
  <c r="C402" i="1" l="1"/>
  <c r="D402" i="1"/>
  <c r="M401" i="1" l="1"/>
  <c r="L402" i="1" l="1"/>
  <c r="K402" i="1"/>
  <c r="I402" i="1"/>
  <c r="H402" i="1"/>
  <c r="G402" i="1"/>
  <c r="E402" i="1"/>
  <c r="C403" i="1" l="1"/>
  <c r="D403" i="1"/>
  <c r="M402" i="1" l="1"/>
  <c r="L403" i="1" l="1"/>
  <c r="K403" i="1"/>
  <c r="I403" i="1"/>
  <c r="H403" i="1"/>
  <c r="G403" i="1"/>
  <c r="E403" i="1"/>
  <c r="C404" i="1" l="1"/>
  <c r="D404" i="1"/>
  <c r="M403" i="1" l="1"/>
  <c r="L404" i="1" l="1"/>
  <c r="K404" i="1"/>
  <c r="I404" i="1"/>
  <c r="H404" i="1"/>
  <c r="G404" i="1"/>
  <c r="E404" i="1"/>
  <c r="C405" i="1" l="1"/>
  <c r="D405" i="1"/>
  <c r="M404" i="1" l="1"/>
  <c r="L405" i="1" l="1"/>
  <c r="K405" i="1"/>
  <c r="I405" i="1"/>
  <c r="H405" i="1"/>
  <c r="G405" i="1"/>
  <c r="E405" i="1"/>
  <c r="C406" i="1" l="1"/>
  <c r="D406" i="1"/>
  <c r="M405" i="1" l="1"/>
  <c r="L406" i="1" l="1"/>
  <c r="K406" i="1"/>
  <c r="I406" i="1"/>
  <c r="H406" i="1"/>
  <c r="G406" i="1"/>
  <c r="E406" i="1"/>
  <c r="C407" i="1" l="1"/>
  <c r="D407" i="1"/>
  <c r="M406" i="1" l="1"/>
  <c r="L407" i="1" l="1"/>
  <c r="K407" i="1"/>
  <c r="I407" i="1"/>
  <c r="H407" i="1"/>
  <c r="G407" i="1"/>
  <c r="E407" i="1"/>
  <c r="C408" i="1" l="1"/>
  <c r="D408" i="1"/>
  <c r="M407" i="1" l="1"/>
  <c r="L408" i="1" l="1"/>
  <c r="K408" i="1"/>
  <c r="I408" i="1"/>
  <c r="H408" i="1"/>
  <c r="G408" i="1"/>
  <c r="E408" i="1"/>
  <c r="C409" i="1" l="1"/>
  <c r="D409" i="1"/>
  <c r="M408" i="1" l="1"/>
  <c r="L409" i="1" l="1"/>
  <c r="K409" i="1"/>
  <c r="I409" i="1"/>
  <c r="H409" i="1"/>
  <c r="G409" i="1"/>
  <c r="E409" i="1"/>
  <c r="C410" i="1" l="1"/>
  <c r="D410" i="1"/>
  <c r="M409" i="1" l="1"/>
  <c r="L410" i="1" l="1"/>
  <c r="K410" i="1"/>
  <c r="I410" i="1"/>
  <c r="H410" i="1"/>
  <c r="G410" i="1"/>
  <c r="E410" i="1"/>
  <c r="C411" i="1" l="1"/>
  <c r="D411" i="1"/>
  <c r="M410" i="1" l="1"/>
  <c r="L411" i="1" l="1"/>
  <c r="K411" i="1"/>
  <c r="I411" i="1"/>
  <c r="H411" i="1"/>
  <c r="G411" i="1"/>
  <c r="E411" i="1"/>
  <c r="C412" i="1" l="1"/>
  <c r="D412" i="1"/>
  <c r="M411" i="1" l="1"/>
  <c r="L412" i="1" l="1"/>
  <c r="K412" i="1"/>
  <c r="I412" i="1"/>
  <c r="H412" i="1"/>
  <c r="G412" i="1"/>
  <c r="E412" i="1"/>
  <c r="C413" i="1" l="1"/>
  <c r="D413" i="1"/>
  <c r="M412" i="1" l="1"/>
  <c r="L413" i="1" l="1"/>
  <c r="K413" i="1"/>
  <c r="I413" i="1"/>
  <c r="H413" i="1"/>
  <c r="G413" i="1"/>
  <c r="E413" i="1"/>
  <c r="C414" i="1" l="1"/>
  <c r="D414" i="1"/>
  <c r="M413" i="1" l="1"/>
  <c r="L414" i="1" l="1"/>
  <c r="K414" i="1"/>
  <c r="I414" i="1"/>
  <c r="H414" i="1"/>
  <c r="G414" i="1"/>
  <c r="E414" i="1"/>
  <c r="C415" i="1" l="1"/>
  <c r="D415" i="1"/>
  <c r="M414" i="1" l="1"/>
  <c r="L415" i="1" l="1"/>
  <c r="K415" i="1"/>
  <c r="I415" i="1"/>
  <c r="H415" i="1"/>
  <c r="G415" i="1"/>
  <c r="E415" i="1"/>
  <c r="C416" i="1" l="1"/>
  <c r="D416" i="1"/>
  <c r="M415" i="1" l="1"/>
  <c r="L416" i="1" l="1"/>
  <c r="K416" i="1"/>
  <c r="I416" i="1"/>
  <c r="H416" i="1"/>
  <c r="G416" i="1"/>
  <c r="E416" i="1"/>
  <c r="C417" i="1" l="1"/>
  <c r="D417" i="1"/>
  <c r="M416" i="1" l="1"/>
  <c r="L417" i="1" l="1"/>
  <c r="K417" i="1"/>
  <c r="I417" i="1"/>
  <c r="H417" i="1"/>
  <c r="G417" i="1"/>
  <c r="E417" i="1"/>
  <c r="C418" i="1" l="1"/>
  <c r="D418" i="1"/>
  <c r="M417" i="1" l="1"/>
  <c r="L418" i="1" l="1"/>
  <c r="K418" i="1"/>
  <c r="I418" i="1"/>
  <c r="H418" i="1"/>
  <c r="G418" i="1"/>
  <c r="E418" i="1"/>
  <c r="C419" i="1" l="1"/>
  <c r="D419" i="1"/>
  <c r="M418" i="1" l="1"/>
  <c r="L419" i="1" l="1"/>
  <c r="K419" i="1"/>
  <c r="I419" i="1"/>
  <c r="H419" i="1"/>
  <c r="G419" i="1"/>
  <c r="E419" i="1"/>
  <c r="C420" i="1" l="1"/>
  <c r="D420" i="1"/>
  <c r="M419" i="1" l="1"/>
  <c r="L420" i="1" l="1"/>
  <c r="K420" i="1"/>
  <c r="I420" i="1"/>
  <c r="H420" i="1"/>
  <c r="G420" i="1"/>
  <c r="E420" i="1"/>
  <c r="C421" i="1" l="1"/>
  <c r="D421" i="1"/>
  <c r="M420" i="1" l="1"/>
  <c r="L421" i="1" l="1"/>
  <c r="K421" i="1"/>
  <c r="I421" i="1"/>
  <c r="H421" i="1"/>
  <c r="G421" i="1"/>
  <c r="E421" i="1"/>
  <c r="C422" i="1" l="1"/>
  <c r="D422" i="1"/>
  <c r="M421" i="1" l="1"/>
  <c r="L422" i="1" l="1"/>
  <c r="K422" i="1"/>
  <c r="I422" i="1"/>
  <c r="H422" i="1"/>
  <c r="G422" i="1"/>
  <c r="E422" i="1"/>
  <c r="C423" i="1" l="1"/>
  <c r="D423" i="1"/>
  <c r="M422" i="1" l="1"/>
  <c r="L423" i="1" l="1"/>
  <c r="K423" i="1"/>
  <c r="I423" i="1"/>
  <c r="H423" i="1"/>
  <c r="G423" i="1"/>
  <c r="E423" i="1"/>
  <c r="C424" i="1" l="1"/>
  <c r="D424" i="1"/>
  <c r="M423" i="1" l="1"/>
  <c r="L424" i="1" l="1"/>
  <c r="K424" i="1"/>
  <c r="I424" i="1"/>
  <c r="H424" i="1"/>
  <c r="G424" i="1"/>
  <c r="E424" i="1"/>
  <c r="C425" i="1" l="1"/>
  <c r="D425" i="1"/>
  <c r="M424" i="1" l="1"/>
  <c r="L425" i="1" l="1"/>
  <c r="K425" i="1"/>
  <c r="I425" i="1"/>
  <c r="H425" i="1"/>
  <c r="G425" i="1"/>
  <c r="E425" i="1"/>
  <c r="C426" i="1" l="1"/>
  <c r="D426" i="1"/>
  <c r="M425" i="1" l="1"/>
  <c r="L426" i="1" l="1"/>
  <c r="K426" i="1"/>
  <c r="I426" i="1"/>
  <c r="H426" i="1"/>
  <c r="G426" i="1"/>
  <c r="E426" i="1"/>
  <c r="C427" i="1" l="1"/>
  <c r="D427" i="1"/>
  <c r="M426" i="1" l="1"/>
  <c r="L427" i="1" l="1"/>
  <c r="K427" i="1"/>
  <c r="I427" i="1"/>
  <c r="H427" i="1"/>
  <c r="G427" i="1"/>
  <c r="E427" i="1"/>
  <c r="C428" i="1" l="1"/>
  <c r="D428" i="1"/>
  <c r="M427" i="1" l="1"/>
  <c r="L428" i="1" l="1"/>
  <c r="K428" i="1"/>
  <c r="I428" i="1"/>
  <c r="H428" i="1"/>
  <c r="G428" i="1"/>
  <c r="E428" i="1"/>
  <c r="C429" i="1" l="1"/>
  <c r="D429" i="1"/>
  <c r="M428" i="1" l="1"/>
  <c r="L429" i="1" l="1"/>
  <c r="K429" i="1"/>
  <c r="I429" i="1"/>
  <c r="H429" i="1"/>
  <c r="G429" i="1"/>
  <c r="E429" i="1"/>
  <c r="C430" i="1" l="1"/>
  <c r="D430" i="1"/>
  <c r="M429" i="1" l="1"/>
  <c r="L430" i="1" l="1"/>
  <c r="K430" i="1"/>
  <c r="I430" i="1"/>
  <c r="H430" i="1"/>
  <c r="G430" i="1"/>
  <c r="E430" i="1"/>
  <c r="C431" i="1" l="1"/>
  <c r="D431" i="1"/>
  <c r="M430" i="1" l="1"/>
  <c r="L431" i="1" l="1"/>
  <c r="K431" i="1"/>
  <c r="I431" i="1"/>
  <c r="H431" i="1"/>
  <c r="G431" i="1"/>
  <c r="E431" i="1"/>
  <c r="C432" i="1" l="1"/>
  <c r="D432" i="1"/>
  <c r="M431" i="1" l="1"/>
  <c r="L432" i="1" l="1"/>
  <c r="K432" i="1"/>
  <c r="I432" i="1"/>
  <c r="H432" i="1"/>
  <c r="G432" i="1"/>
  <c r="E432" i="1"/>
  <c r="C433" i="1" l="1"/>
  <c r="D433" i="1"/>
  <c r="M432" i="1" l="1"/>
  <c r="L433" i="1" l="1"/>
  <c r="K433" i="1"/>
  <c r="I433" i="1"/>
  <c r="H433" i="1"/>
  <c r="G433" i="1"/>
  <c r="E433" i="1"/>
  <c r="C434" i="1" l="1"/>
  <c r="D434" i="1"/>
  <c r="M433" i="1" l="1"/>
  <c r="L434" i="1" l="1"/>
  <c r="K434" i="1"/>
  <c r="I434" i="1"/>
  <c r="H434" i="1"/>
  <c r="G434" i="1"/>
  <c r="E434" i="1"/>
  <c r="C435" i="1" l="1"/>
  <c r="D435" i="1"/>
  <c r="M434" i="1" l="1"/>
  <c r="L435" i="1" l="1"/>
  <c r="K435" i="1"/>
  <c r="I435" i="1"/>
  <c r="H435" i="1"/>
  <c r="G435" i="1"/>
  <c r="E435" i="1"/>
  <c r="C436" i="1" l="1"/>
  <c r="D436" i="1"/>
  <c r="M435" i="1" l="1"/>
  <c r="L436" i="1" l="1"/>
  <c r="K436" i="1"/>
  <c r="I436" i="1"/>
  <c r="H436" i="1"/>
  <c r="G436" i="1"/>
  <c r="E436" i="1"/>
  <c r="C437" i="1" l="1"/>
  <c r="D437" i="1"/>
  <c r="M436" i="1" l="1"/>
  <c r="L437" i="1" l="1"/>
  <c r="K437" i="1"/>
  <c r="I437" i="1"/>
  <c r="H437" i="1"/>
  <c r="G437" i="1"/>
  <c r="E437" i="1"/>
  <c r="C438" i="1" l="1"/>
  <c r="D438" i="1"/>
  <c r="M437" i="1" l="1"/>
  <c r="L438" i="1" l="1"/>
  <c r="K438" i="1"/>
  <c r="I438" i="1"/>
  <c r="H438" i="1"/>
  <c r="G438" i="1"/>
  <c r="E438" i="1"/>
  <c r="C439" i="1" l="1"/>
  <c r="D439" i="1"/>
  <c r="M438" i="1" l="1"/>
  <c r="L439" i="1" l="1"/>
  <c r="K439" i="1"/>
  <c r="I439" i="1"/>
  <c r="H439" i="1"/>
  <c r="G439" i="1"/>
  <c r="E439" i="1"/>
  <c r="C440" i="1" l="1"/>
  <c r="D440" i="1"/>
  <c r="M439" i="1" l="1"/>
  <c r="L440" i="1" l="1"/>
  <c r="K440" i="1"/>
  <c r="I440" i="1"/>
  <c r="H440" i="1"/>
  <c r="G440" i="1"/>
  <c r="E440" i="1"/>
  <c r="C441" i="1" l="1"/>
  <c r="D441" i="1"/>
  <c r="M440" i="1" l="1"/>
  <c r="L441" i="1" l="1"/>
  <c r="K441" i="1"/>
  <c r="I441" i="1"/>
  <c r="H441" i="1"/>
  <c r="G441" i="1"/>
  <c r="E441" i="1"/>
  <c r="C442" i="1" l="1"/>
  <c r="D442" i="1"/>
  <c r="M441" i="1" l="1"/>
  <c r="L442" i="1" l="1"/>
  <c r="K442" i="1"/>
  <c r="I442" i="1"/>
  <c r="H442" i="1"/>
  <c r="G442" i="1"/>
  <c r="E442" i="1"/>
  <c r="C443" i="1" l="1"/>
  <c r="D443" i="1"/>
  <c r="M442" i="1" l="1"/>
  <c r="L443" i="1" l="1"/>
  <c r="K443" i="1"/>
  <c r="I443" i="1"/>
  <c r="H443" i="1"/>
  <c r="G443" i="1"/>
  <c r="E443" i="1"/>
  <c r="C444" i="1" l="1"/>
  <c r="D444" i="1"/>
  <c r="M443" i="1" l="1"/>
  <c r="L444" i="1" l="1"/>
  <c r="K444" i="1"/>
  <c r="I444" i="1"/>
  <c r="H444" i="1"/>
  <c r="G444" i="1"/>
  <c r="E444" i="1"/>
  <c r="C445" i="1" l="1"/>
  <c r="D445" i="1"/>
  <c r="M444" i="1" l="1"/>
  <c r="L445" i="1" l="1"/>
  <c r="K445" i="1"/>
  <c r="I445" i="1"/>
  <c r="H445" i="1"/>
  <c r="G445" i="1"/>
  <c r="E445" i="1"/>
  <c r="C446" i="1" l="1"/>
  <c r="D446" i="1"/>
  <c r="M445" i="1" l="1"/>
  <c r="L446" i="1" l="1"/>
  <c r="K446" i="1"/>
  <c r="I446" i="1"/>
  <c r="H446" i="1"/>
  <c r="G446" i="1"/>
  <c r="E446" i="1"/>
  <c r="C447" i="1" l="1"/>
  <c r="D447" i="1"/>
  <c r="M446" i="1" l="1"/>
  <c r="L447" i="1" l="1"/>
  <c r="K447" i="1"/>
  <c r="I447" i="1"/>
  <c r="H447" i="1"/>
  <c r="G447" i="1"/>
  <c r="E447" i="1"/>
  <c r="C448" i="1" l="1"/>
  <c r="D448" i="1"/>
  <c r="M447" i="1" l="1"/>
  <c r="L448" i="1" l="1"/>
  <c r="K448" i="1"/>
  <c r="I448" i="1"/>
  <c r="H448" i="1"/>
  <c r="G448" i="1"/>
  <c r="E448" i="1"/>
  <c r="C449" i="1" l="1"/>
  <c r="D449" i="1"/>
  <c r="M448" i="1" l="1"/>
  <c r="L449" i="1" l="1"/>
  <c r="K449" i="1"/>
  <c r="I449" i="1"/>
  <c r="H449" i="1"/>
  <c r="G449" i="1"/>
  <c r="E449" i="1"/>
  <c r="C450" i="1" l="1"/>
  <c r="D450" i="1"/>
  <c r="M449" i="1" l="1"/>
  <c r="L450" i="1" l="1"/>
  <c r="K450" i="1"/>
  <c r="I450" i="1"/>
  <c r="H450" i="1"/>
  <c r="G450" i="1"/>
  <c r="E450" i="1"/>
  <c r="C451" i="1" l="1"/>
  <c r="D451" i="1"/>
  <c r="M450" i="1" l="1"/>
  <c r="L451" i="1" l="1"/>
  <c r="K451" i="1"/>
  <c r="I451" i="1"/>
  <c r="H451" i="1"/>
  <c r="G451" i="1"/>
  <c r="E451" i="1"/>
  <c r="C452" i="1" l="1"/>
  <c r="D452" i="1"/>
  <c r="M451" i="1" l="1"/>
  <c r="L452" i="1" l="1"/>
  <c r="K452" i="1"/>
  <c r="I452" i="1"/>
  <c r="H452" i="1"/>
  <c r="G452" i="1"/>
  <c r="E452" i="1"/>
  <c r="C453" i="1" l="1"/>
  <c r="D453" i="1"/>
  <c r="M452" i="1" l="1"/>
  <c r="L453" i="1" l="1"/>
  <c r="K453" i="1"/>
  <c r="I453" i="1"/>
  <c r="H453" i="1"/>
  <c r="G453" i="1"/>
  <c r="E453" i="1"/>
  <c r="C454" i="1" l="1"/>
  <c r="D454" i="1"/>
  <c r="M453" i="1" l="1"/>
  <c r="L454" i="1" l="1"/>
  <c r="K454" i="1"/>
  <c r="I454" i="1"/>
  <c r="H454" i="1"/>
  <c r="G454" i="1"/>
  <c r="E454" i="1"/>
  <c r="C455" i="1" l="1"/>
  <c r="D455" i="1"/>
  <c r="M454" i="1" l="1"/>
  <c r="L455" i="1" l="1"/>
  <c r="K455" i="1"/>
  <c r="I455" i="1"/>
  <c r="H455" i="1"/>
  <c r="G455" i="1"/>
  <c r="E455" i="1"/>
  <c r="C456" i="1" l="1"/>
  <c r="D456" i="1"/>
  <c r="M455" i="1" l="1"/>
  <c r="L456" i="1" l="1"/>
  <c r="K456" i="1"/>
  <c r="I456" i="1"/>
  <c r="H456" i="1"/>
  <c r="G456" i="1"/>
  <c r="E456" i="1"/>
  <c r="C457" i="1" l="1"/>
  <c r="D457" i="1"/>
  <c r="M456" i="1" l="1"/>
  <c r="L457" i="1" l="1"/>
  <c r="K457" i="1"/>
  <c r="I457" i="1"/>
  <c r="H457" i="1"/>
  <c r="G457" i="1"/>
  <c r="E457" i="1"/>
  <c r="C458" i="1" l="1"/>
  <c r="D458" i="1"/>
  <c r="M457" i="1" l="1"/>
  <c r="L458" i="1" l="1"/>
  <c r="K458" i="1"/>
  <c r="I458" i="1"/>
  <c r="H458" i="1"/>
  <c r="G458" i="1"/>
  <c r="E458" i="1"/>
  <c r="C459" i="1" l="1"/>
  <c r="D459" i="1"/>
  <c r="M458" i="1" l="1"/>
  <c r="L459" i="1" l="1"/>
  <c r="K459" i="1"/>
  <c r="I459" i="1"/>
  <c r="H459" i="1"/>
  <c r="G459" i="1"/>
  <c r="E459" i="1"/>
  <c r="C460" i="1" l="1"/>
  <c r="D460" i="1"/>
  <c r="M459" i="1" l="1"/>
  <c r="L460" i="1" l="1"/>
  <c r="K460" i="1"/>
  <c r="I460" i="1"/>
  <c r="H460" i="1"/>
  <c r="G460" i="1"/>
  <c r="E460" i="1"/>
  <c r="C461" i="1" l="1"/>
  <c r="D461" i="1"/>
  <c r="M460" i="1" l="1"/>
  <c r="L461" i="1" l="1"/>
  <c r="K461" i="1"/>
  <c r="I461" i="1"/>
  <c r="H461" i="1"/>
  <c r="G461" i="1"/>
  <c r="E461" i="1"/>
  <c r="C462" i="1" l="1"/>
  <c r="D462" i="1"/>
  <c r="M461" i="1" l="1"/>
  <c r="L462" i="1" l="1"/>
  <c r="K462" i="1"/>
  <c r="I462" i="1"/>
  <c r="H462" i="1"/>
  <c r="G462" i="1"/>
  <c r="E462" i="1"/>
  <c r="C463" i="1" l="1"/>
  <c r="D463" i="1"/>
  <c r="M462" i="1" l="1"/>
  <c r="L463" i="1" l="1"/>
  <c r="K463" i="1"/>
  <c r="I463" i="1"/>
  <c r="H463" i="1"/>
  <c r="G463" i="1"/>
  <c r="E463" i="1"/>
  <c r="C464" i="1" l="1"/>
  <c r="D464" i="1"/>
  <c r="M463" i="1" l="1"/>
  <c r="L464" i="1" l="1"/>
  <c r="K464" i="1"/>
  <c r="I464" i="1"/>
  <c r="H464" i="1"/>
  <c r="G464" i="1"/>
  <c r="E464" i="1"/>
  <c r="C465" i="1" l="1"/>
  <c r="D465" i="1"/>
  <c r="M464" i="1" l="1"/>
  <c r="L465" i="1" l="1"/>
  <c r="K465" i="1"/>
  <c r="I465" i="1"/>
  <c r="H465" i="1"/>
  <c r="G465" i="1"/>
  <c r="E465" i="1"/>
  <c r="C466" i="1" l="1"/>
  <c r="D466" i="1"/>
  <c r="M465" i="1" l="1"/>
  <c r="L466" i="1" l="1"/>
  <c r="K466" i="1"/>
  <c r="I466" i="1"/>
  <c r="H466" i="1"/>
  <c r="G466" i="1"/>
  <c r="E466" i="1"/>
  <c r="C467" i="1" l="1"/>
  <c r="D467" i="1"/>
  <c r="M466" i="1" l="1"/>
  <c r="L467" i="1" l="1"/>
  <c r="K467" i="1"/>
  <c r="I467" i="1"/>
  <c r="H467" i="1"/>
  <c r="G467" i="1"/>
  <c r="E467" i="1"/>
  <c r="C468" i="1" l="1"/>
  <c r="D468" i="1"/>
  <c r="M467" i="1" l="1"/>
  <c r="L468" i="1" l="1"/>
  <c r="K468" i="1"/>
  <c r="I468" i="1"/>
  <c r="H468" i="1"/>
  <c r="G468" i="1"/>
  <c r="E468" i="1"/>
  <c r="C469" i="1" l="1"/>
  <c r="D469" i="1"/>
  <c r="M468" i="1" l="1"/>
  <c r="L469" i="1" l="1"/>
  <c r="K469" i="1"/>
  <c r="I469" i="1"/>
  <c r="H469" i="1"/>
  <c r="G469" i="1"/>
  <c r="E469" i="1"/>
  <c r="C470" i="1" l="1"/>
  <c r="D470" i="1"/>
  <c r="M469" i="1" l="1"/>
  <c r="L470" i="1" l="1"/>
  <c r="K470" i="1"/>
  <c r="I470" i="1"/>
  <c r="H470" i="1"/>
  <c r="G470" i="1"/>
  <c r="E470" i="1"/>
  <c r="C471" i="1" l="1"/>
  <c r="D471" i="1"/>
  <c r="M470" i="1" l="1"/>
  <c r="L471" i="1" l="1"/>
  <c r="K471" i="1"/>
  <c r="I471" i="1"/>
  <c r="H471" i="1"/>
  <c r="G471" i="1"/>
  <c r="E471" i="1"/>
  <c r="C472" i="1" l="1"/>
  <c r="D472" i="1"/>
  <c r="M471" i="1" l="1"/>
  <c r="L472" i="1" l="1"/>
  <c r="K472" i="1"/>
  <c r="I472" i="1"/>
  <c r="H472" i="1"/>
  <c r="G472" i="1"/>
  <c r="E472" i="1"/>
  <c r="C473" i="1" l="1"/>
  <c r="D473" i="1"/>
  <c r="M472" i="1" l="1"/>
  <c r="L473" i="1" l="1"/>
  <c r="K473" i="1"/>
  <c r="I473" i="1"/>
  <c r="H473" i="1"/>
  <c r="G473" i="1"/>
  <c r="E473" i="1"/>
  <c r="C474" i="1" l="1"/>
  <c r="D474" i="1"/>
  <c r="M473" i="1" l="1"/>
  <c r="L474" i="1" l="1"/>
  <c r="K474" i="1"/>
  <c r="I474" i="1"/>
  <c r="H474" i="1"/>
  <c r="G474" i="1"/>
  <c r="E474" i="1"/>
  <c r="C475" i="1" l="1"/>
  <c r="D475" i="1"/>
  <c r="M474" i="1" l="1"/>
  <c r="L475" i="1" l="1"/>
  <c r="K475" i="1"/>
  <c r="I475" i="1"/>
  <c r="H475" i="1"/>
  <c r="G475" i="1"/>
  <c r="E475" i="1"/>
  <c r="C476" i="1" l="1"/>
  <c r="D476" i="1"/>
  <c r="M475" i="1" l="1"/>
  <c r="L476" i="1" l="1"/>
  <c r="K476" i="1"/>
  <c r="I476" i="1"/>
  <c r="H476" i="1"/>
  <c r="G476" i="1"/>
  <c r="E476" i="1"/>
  <c r="C477" i="1" l="1"/>
  <c r="D477" i="1"/>
  <c r="M476" i="1" l="1"/>
  <c r="L477" i="1" l="1"/>
  <c r="K477" i="1"/>
  <c r="I477" i="1"/>
  <c r="H477" i="1"/>
  <c r="G477" i="1"/>
  <c r="E477" i="1"/>
  <c r="C478" i="1" l="1"/>
  <c r="D478" i="1"/>
  <c r="M477" i="1" l="1"/>
  <c r="L478" i="1" l="1"/>
  <c r="K478" i="1"/>
  <c r="I478" i="1"/>
  <c r="H478" i="1"/>
  <c r="G478" i="1"/>
  <c r="E478" i="1"/>
  <c r="C479" i="1" l="1"/>
  <c r="D479" i="1"/>
  <c r="M478" i="1" l="1"/>
  <c r="L479" i="1" l="1"/>
  <c r="K479" i="1"/>
  <c r="I479" i="1"/>
  <c r="H479" i="1"/>
  <c r="G479" i="1"/>
  <c r="E479" i="1"/>
  <c r="C480" i="1" l="1"/>
  <c r="D480" i="1"/>
  <c r="M479" i="1" l="1"/>
  <c r="L480" i="1" l="1"/>
  <c r="K480" i="1"/>
  <c r="I480" i="1"/>
  <c r="H480" i="1"/>
  <c r="G480" i="1"/>
  <c r="E480" i="1"/>
  <c r="C481" i="1" l="1"/>
  <c r="D481" i="1"/>
  <c r="M480" i="1" l="1"/>
  <c r="L481" i="1" l="1"/>
  <c r="K481" i="1"/>
  <c r="I481" i="1"/>
  <c r="H481" i="1"/>
  <c r="G481" i="1"/>
  <c r="E481" i="1"/>
  <c r="C482" i="1" l="1"/>
  <c r="D482" i="1"/>
  <c r="M481" i="1" l="1"/>
  <c r="L482" i="1" l="1"/>
  <c r="K482" i="1"/>
  <c r="I482" i="1"/>
  <c r="H482" i="1"/>
  <c r="G482" i="1"/>
  <c r="E482" i="1"/>
  <c r="C483" i="1" l="1"/>
  <c r="D483" i="1"/>
  <c r="M482" i="1" l="1"/>
  <c r="L483" i="1" l="1"/>
  <c r="K483" i="1"/>
  <c r="I483" i="1"/>
  <c r="H483" i="1"/>
  <c r="G483" i="1"/>
  <c r="E483" i="1"/>
  <c r="C484" i="1" l="1"/>
  <c r="D484" i="1"/>
  <c r="M483" i="1" l="1"/>
  <c r="L484" i="1" l="1"/>
  <c r="K484" i="1"/>
  <c r="I484" i="1"/>
  <c r="H484" i="1"/>
  <c r="G484" i="1"/>
  <c r="E484" i="1"/>
  <c r="C485" i="1" l="1"/>
  <c r="D485" i="1"/>
  <c r="M484" i="1" l="1"/>
  <c r="L485" i="1" l="1"/>
  <c r="K485" i="1"/>
  <c r="I485" i="1"/>
  <c r="H485" i="1"/>
  <c r="G485" i="1"/>
  <c r="E485" i="1"/>
  <c r="C486" i="1" l="1"/>
  <c r="D486" i="1"/>
  <c r="M485" i="1" l="1"/>
  <c r="L486" i="1" l="1"/>
  <c r="K486" i="1"/>
  <c r="I486" i="1"/>
  <c r="H486" i="1"/>
  <c r="G486" i="1"/>
  <c r="E486" i="1"/>
  <c r="C487" i="1" l="1"/>
  <c r="D487" i="1"/>
  <c r="M486" i="1" l="1"/>
  <c r="L487" i="1" l="1"/>
  <c r="K487" i="1"/>
  <c r="I487" i="1"/>
  <c r="H487" i="1"/>
  <c r="G487" i="1"/>
  <c r="E487" i="1"/>
  <c r="C488" i="1" l="1"/>
  <c r="D488" i="1"/>
  <c r="M487" i="1" l="1"/>
  <c r="L488" i="1" l="1"/>
  <c r="K488" i="1"/>
  <c r="I488" i="1"/>
  <c r="H488" i="1"/>
  <c r="G488" i="1"/>
  <c r="E488" i="1"/>
  <c r="C489" i="1" l="1"/>
  <c r="D489" i="1"/>
  <c r="M488" i="1" l="1"/>
  <c r="L489" i="1" l="1"/>
  <c r="K489" i="1"/>
  <c r="I489" i="1"/>
  <c r="H489" i="1"/>
  <c r="G489" i="1"/>
  <c r="E489" i="1"/>
  <c r="C490" i="1" l="1"/>
  <c r="D490" i="1"/>
  <c r="M489" i="1" l="1"/>
  <c r="L490" i="1" l="1"/>
  <c r="K490" i="1"/>
  <c r="I490" i="1"/>
  <c r="H490" i="1"/>
  <c r="G490" i="1"/>
  <c r="E490" i="1"/>
  <c r="C491" i="1" l="1"/>
  <c r="D491" i="1"/>
  <c r="M490" i="1" l="1"/>
  <c r="L491" i="1" l="1"/>
  <c r="K491" i="1"/>
  <c r="I491" i="1"/>
  <c r="H491" i="1"/>
  <c r="G491" i="1"/>
  <c r="E491" i="1"/>
  <c r="C492" i="1" l="1"/>
  <c r="D492" i="1"/>
  <c r="M491" i="1"/>
  <c r="L492" i="1" l="1"/>
  <c r="K492" i="1"/>
  <c r="I492" i="1"/>
  <c r="H492" i="1"/>
  <c r="G492" i="1"/>
  <c r="E492" i="1"/>
  <c r="C493" i="1" l="1"/>
  <c r="D493" i="1"/>
  <c r="M492" i="1" l="1"/>
  <c r="L493" i="1" l="1"/>
  <c r="K493" i="1"/>
  <c r="I493" i="1"/>
  <c r="H493" i="1"/>
  <c r="G493" i="1"/>
  <c r="E493" i="1"/>
  <c r="C494" i="1" l="1"/>
  <c r="D494" i="1"/>
  <c r="M493" i="1" l="1"/>
  <c r="L494" i="1" l="1"/>
  <c r="K494" i="1"/>
  <c r="I494" i="1"/>
  <c r="H494" i="1"/>
  <c r="G494" i="1"/>
  <c r="E494" i="1"/>
  <c r="C495" i="1" l="1"/>
  <c r="D495" i="1"/>
  <c r="M494" i="1" l="1"/>
  <c r="L495" i="1" l="1"/>
  <c r="K495" i="1"/>
  <c r="I495" i="1"/>
  <c r="H495" i="1"/>
  <c r="G495" i="1"/>
  <c r="E495" i="1"/>
  <c r="C496" i="1" l="1"/>
  <c r="D496" i="1"/>
  <c r="M495" i="1" l="1"/>
  <c r="L496" i="1" l="1"/>
  <c r="K496" i="1"/>
  <c r="I496" i="1"/>
  <c r="H496" i="1"/>
  <c r="G496" i="1"/>
  <c r="E496" i="1"/>
  <c r="C497" i="1" l="1"/>
  <c r="D497" i="1"/>
  <c r="M496" i="1" l="1"/>
  <c r="L497" i="1" l="1"/>
  <c r="K497" i="1"/>
  <c r="I497" i="1"/>
  <c r="H497" i="1"/>
  <c r="G497" i="1"/>
  <c r="E497" i="1"/>
  <c r="C498" i="1" l="1"/>
  <c r="D498" i="1"/>
  <c r="M497" i="1" l="1"/>
  <c r="L498" i="1" l="1"/>
  <c r="K498" i="1"/>
  <c r="I498" i="1"/>
  <c r="H498" i="1"/>
  <c r="G498" i="1"/>
  <c r="E498" i="1"/>
  <c r="C499" i="1" l="1"/>
  <c r="D499" i="1"/>
  <c r="M498" i="1" l="1"/>
  <c r="L499" i="1" l="1"/>
  <c r="K499" i="1"/>
  <c r="I499" i="1"/>
  <c r="H499" i="1"/>
  <c r="G499" i="1"/>
  <c r="E499" i="1"/>
  <c r="C500" i="1" l="1"/>
  <c r="D500" i="1"/>
  <c r="M499" i="1" l="1"/>
  <c r="L500" i="1" l="1"/>
  <c r="K500" i="1"/>
  <c r="I500" i="1"/>
  <c r="H500" i="1"/>
  <c r="G500" i="1"/>
  <c r="E500" i="1"/>
  <c r="M500" i="1" l="1"/>
</calcChain>
</file>

<file path=xl/sharedStrings.xml><?xml version="1.0" encoding="utf-8"?>
<sst xmlns="http://schemas.openxmlformats.org/spreadsheetml/2006/main" count="431" uniqueCount="290">
  <si>
    <t>Month</t>
  </si>
  <si>
    <t>Regular Home Loan</t>
  </si>
  <si>
    <t>Principal</t>
  </si>
  <si>
    <t>Interest</t>
  </si>
  <si>
    <t>SBI MaxGain Home Loan</t>
  </si>
  <si>
    <t>Loan Amount</t>
  </si>
  <si>
    <t>Interest Rate</t>
  </si>
  <si>
    <t>EMI</t>
  </si>
  <si>
    <t>Surplus Balance
(End of Month)</t>
  </si>
  <si>
    <t>Available Balance
(End of Month)</t>
  </si>
  <si>
    <t>Book Balance
(End of Month)</t>
  </si>
  <si>
    <t>Drawing Power
(End of Month)</t>
  </si>
  <si>
    <t>Balance
(End of Month)</t>
  </si>
  <si>
    <t>Surplus Deposit 
/ Withdrawal Amount</t>
  </si>
  <si>
    <t>Final Disbursement Date</t>
  </si>
  <si>
    <t>Disclaimer</t>
  </si>
  <si>
    <t>Enter the loan information</t>
  </si>
  <si>
    <t>Author</t>
  </si>
  <si>
    <r>
      <t xml:space="preserve">EMICalculator.net
</t>
    </r>
    <r>
      <rPr>
        <sz val="11"/>
        <color theme="1"/>
        <rFont val="Calibri"/>
        <family val="2"/>
        <scheme val="minor"/>
      </rPr>
      <t>http://emicalculator.net/sbi-maxgain-why-should-you-choose-this-home-saver-loan</t>
    </r>
  </si>
  <si>
    <t>Loan Tenure (months)</t>
  </si>
  <si>
    <r>
      <t xml:space="preserve">This excel is for </t>
    </r>
    <r>
      <rPr>
        <b/>
        <u/>
        <sz val="11"/>
        <color rgb="FFFF0000"/>
        <rFont val="Calibri"/>
        <family val="2"/>
        <scheme val="minor"/>
      </rPr>
      <t>illustration / rough estimation purposes only</t>
    </r>
    <r>
      <rPr>
        <sz val="11"/>
        <color theme="1"/>
        <rFont val="Calibri"/>
        <family val="2"/>
        <scheme val="minor"/>
      </rPr>
      <t xml:space="preserve"> and should not be used for planning your finances or calculating your tax deductible amount etc. This excel calculates interest on a monthly basis instead of daily basis. It also assumes that your entire loan amount is disbursed in one go.
In reality, interest is calculated on a daily basis taking into account the surplus balance at the end of the day. Even if you park the amount for a few days in the month, you save on total interest outgo. Your total outgo will also vary if the loan amount is disbursed in stages and on your choice of pre-EMI or full EMI. 
</t>
    </r>
    <r>
      <rPr>
        <sz val="11"/>
        <rFont val="Calibri"/>
        <family val="2"/>
        <scheme val="minor"/>
      </rPr>
      <t xml:space="preserve">
Note: You will have to approach the bank to close the home loan when Book Balance reaches zero.</t>
    </r>
  </si>
  <si>
    <t>Premium Amount</t>
  </si>
  <si>
    <t>ICICI Pru Future Perfect</t>
  </si>
  <si>
    <t xml:space="preserve">Premium Frequency </t>
  </si>
  <si>
    <t>MONTHLY</t>
  </si>
  <si>
    <t>Sum Assured</t>
  </si>
  <si>
    <t>Policy Name</t>
  </si>
  <si>
    <t xml:space="preserve">Policy Number </t>
  </si>
  <si>
    <t>Policy Start Date</t>
  </si>
  <si>
    <t>Policy End Date</t>
  </si>
  <si>
    <t>10 Years</t>
  </si>
  <si>
    <t>5 Years</t>
  </si>
  <si>
    <t xml:space="preserve">Wait Period </t>
  </si>
  <si>
    <t xml:space="preserve">Guranteed Maturity Benefit </t>
  </si>
  <si>
    <t>Payment Premium Term</t>
  </si>
  <si>
    <t>Policy Maturity Term</t>
  </si>
  <si>
    <t>Actual Premium Amount</t>
  </si>
  <si>
    <t xml:space="preserve">BANK </t>
  </si>
  <si>
    <t>Birla Sun Life Insurance</t>
  </si>
  <si>
    <t>BSLI Vision LifeIncome 2013</t>
  </si>
  <si>
    <t xml:space="preserve">Nominee </t>
  </si>
  <si>
    <t>Krushna Nayak</t>
  </si>
  <si>
    <t>Krushna Nayak , Puspa Nayak</t>
  </si>
  <si>
    <t>20 Years</t>
  </si>
  <si>
    <t>NA</t>
  </si>
  <si>
    <t>Product Unique Identify Number</t>
  </si>
  <si>
    <t>109N079V02</t>
  </si>
  <si>
    <t>Last Premium Date</t>
  </si>
  <si>
    <t>BSLI Vision MoneyBack Plus</t>
  </si>
  <si>
    <t>109N093V01</t>
  </si>
  <si>
    <t>25 Years</t>
  </si>
  <si>
    <t>12 Years</t>
  </si>
  <si>
    <t>ICICI</t>
  </si>
  <si>
    <r>
      <t xml:space="preserve">Rs 53K + Bonus </t>
    </r>
    <r>
      <rPr>
        <sz val="8"/>
        <color theme="1"/>
        <rFont val="Calibri"/>
        <family val="2"/>
        <scheme val="minor"/>
      </rPr>
      <t>(Every 5 Years)</t>
    </r>
  </si>
  <si>
    <r>
      <t xml:space="preserve">Rs 31125 Per Annum </t>
    </r>
    <r>
      <rPr>
        <sz val="8"/>
        <color theme="1"/>
        <rFont val="Calibri"/>
        <family val="2"/>
        <scheme val="minor"/>
      </rPr>
      <t>(From 21 to 73  Year)</t>
    </r>
  </si>
  <si>
    <r>
      <t xml:space="preserve">Rs 129617 </t>
    </r>
    <r>
      <rPr>
        <sz val="8"/>
        <color theme="1"/>
        <rFont val="Calibri"/>
        <family val="2"/>
        <scheme val="minor"/>
      </rPr>
      <t>(Along with Sum Assured)</t>
    </r>
  </si>
  <si>
    <t>75 Years</t>
  </si>
  <si>
    <t>HDFC ??</t>
  </si>
  <si>
    <t>Balance Amount</t>
  </si>
  <si>
    <t>SCB</t>
  </si>
  <si>
    <t>Citibank</t>
  </si>
  <si>
    <t>Reocurring</t>
  </si>
  <si>
    <t xml:space="preserve">HDFC </t>
  </si>
  <si>
    <t xml:space="preserve">Fixed Deposit  </t>
  </si>
  <si>
    <t xml:space="preserve">Liability </t>
  </si>
  <si>
    <t>Asset</t>
  </si>
  <si>
    <t>Bank Names</t>
  </si>
  <si>
    <t>Total</t>
  </si>
  <si>
    <t>Years 4</t>
  </si>
  <si>
    <t>Years 3</t>
  </si>
  <si>
    <t xml:space="preserve">Interest </t>
  </si>
  <si>
    <t>Year</t>
  </si>
  <si>
    <t>13-24 Months - 4% of Principal Outstanding</t>
  </si>
  <si>
    <t>25-36 Months - 3% of Principal Outstanding</t>
  </si>
  <si>
    <t>&gt;36 Months - 2% of Principal Outstanding</t>
  </si>
  <si>
    <t>All the proofs have to be uploaded using the scan image option using the link "Upload IPSF Proof Images". No hard copy proofs will be accepted. Please ensure to consolidate all the images of your investment proofs; create a ZIP file &amp; upload.</t>
  </si>
  <si>
    <t> ITC Infotech India Ltd </t>
  </si>
  <si>
    <t>IPSF ID : 0088248046 </t>
  </si>
  <si>
    <r>
      <t> </t>
    </r>
    <r>
      <rPr>
        <b/>
        <sz val="7.5"/>
        <color rgb="FF001414"/>
        <rFont val="Tahoma"/>
        <family val="2"/>
      </rPr>
      <t>Investment Proofs Submission Form for the Year 2019-2020</t>
    </r>
    <r>
      <rPr>
        <sz val="7.5"/>
        <color rgb="FF001414"/>
        <rFont val="Tahoma"/>
        <family val="2"/>
      </rPr>
      <t xml:space="preserve"> </t>
    </r>
  </si>
  <si>
    <t> Employee ID * </t>
  </si>
  <si>
    <t> 35392</t>
  </si>
  <si>
    <t> Gender * </t>
  </si>
  <si>
    <t> M</t>
  </si>
  <si>
    <t> Date of Joining </t>
  </si>
  <si>
    <t> 09/09/2019 </t>
  </si>
  <si>
    <t> Name * </t>
  </si>
  <si>
    <t> Jagdish Nayak </t>
  </si>
  <si>
    <t> No. of Children going to School * </t>
  </si>
  <si>
    <t> 0 </t>
  </si>
  <si>
    <t> PAN * </t>
  </si>
  <si>
    <t> ANHPN8182G</t>
  </si>
  <si>
    <t> No. of Children going to Hostel * </t>
  </si>
  <si>
    <t> 0</t>
  </si>
  <si>
    <r>
      <t> </t>
    </r>
    <r>
      <rPr>
        <b/>
        <sz val="7.4"/>
        <color rgb="FF001414"/>
        <rFont val="Tahoma"/>
        <family val="2"/>
      </rPr>
      <t>Section A - Rent Paid for claiming HRA exemption (Only Rent Receipts will be considered)</t>
    </r>
  </si>
  <si>
    <t> From Date </t>
  </si>
  <si>
    <t> To Date </t>
  </si>
  <si>
    <t> Address </t>
  </si>
  <si>
    <t> Rent Paid Per Month </t>
  </si>
  <si>
    <t> Rent Paid Per Annual </t>
  </si>
  <si>
    <t> Property ID </t>
  </si>
  <si>
    <t> 31/03/2020 </t>
  </si>
  <si>
    <t> SR.NO 23/1, Shree Swami Samartha Colony No 2, Adjacent to Saichatra Building, Near Shivneri Misal House, Raghobapatil Nagar, Kharadi, Pune 411014,PUNE,MAHARASHTRA </t>
  </si>
  <si>
    <t> 12000.00 </t>
  </si>
  <si>
    <t> 80800.00 </t>
  </si>
  <si>
    <t> 1</t>
  </si>
  <si>
    <t> As Per Last Declaration </t>
  </si>
  <si>
    <t> Section B - Chapter VI A - Deductions from Total Income  </t>
  </si>
  <si>
    <t> Value of Proof Attached. </t>
  </si>
  <si>
    <t> Medical Insurance - Self / Spouse / Children (&lt;60 yrs) - With Insurance </t>
  </si>
  <si>
    <t> 0.00 </t>
  </si>
  <si>
    <t> Medical Insurance - Self / Spouse / Children (&gt;=60 yrs) - With Insurance </t>
  </si>
  <si>
    <t> Medical Insurance - Self / Spouse / Children (&gt;=60 yrs) - Without Insurance </t>
  </si>
  <si>
    <t> Medical Insurance for Parents (&lt;60yrs) - With Insurance </t>
  </si>
  <si>
    <t> Medical Insurance for Parents (&gt;=60yrs) - With Insurance </t>
  </si>
  <si>
    <t> Medical Insurance for Parents (&gt;=60yrs) - Without Insurance </t>
  </si>
  <si>
    <t> Medical Treatment/Handicapped Dependent (U/s 80DD) &lt; 80%  </t>
  </si>
  <si>
    <t> Medical Treatment/Handicapped Dependent (U/s 80DD) &gt; 80%  </t>
  </si>
  <si>
    <t> Interest on Educational Loan (U/s 80E) </t>
  </si>
  <si>
    <t> Permanent Physical Disability (80U) &lt; 80%  </t>
  </si>
  <si>
    <t> Permanent Physical Disability Severe Disabilitty (80U) &gt; 80%  </t>
  </si>
  <si>
    <t> Medical Treatment of Specified Diseases (80DDB) </t>
  </si>
  <si>
    <t> Medical Treatment of very senior citizen (80DDB)  </t>
  </si>
  <si>
    <t> Medical Treatment of senior citizen (80DDB)  </t>
  </si>
  <si>
    <t> Additional Housing Loan Interest Benefit (U/s 80EE) </t>
  </si>
  <si>
    <t> Additional NPS Employee Contribution(80CCD1B) </t>
  </si>
  <si>
    <t> Electric Vehicle Loan Interest Benefit (U/s 80EEB) </t>
  </si>
  <si>
    <t> Additional Housing Loan Interest Benefit (U/s 80EEA) </t>
  </si>
  <si>
    <t>  </t>
  </si>
  <si>
    <t> Section C - Chapter VIA - Section 80C </t>
  </si>
  <si>
    <t> Contribution to Pension Fund ( 80CCC ) </t>
  </si>
  <si>
    <t> Life Insurance Premium (Jeevan Dhara, Jeevan Akshay) etc </t>
  </si>
  <si>
    <t> 115482.00 </t>
  </si>
  <si>
    <t> Public Provident Fund (PPF) </t>
  </si>
  <si>
    <t> National Savings Certificate (NSC) </t>
  </si>
  <si>
    <t> Infrastructure Bonds </t>
  </si>
  <si>
    <t> Children Education Tuition fees </t>
  </si>
  <si>
    <t> Equity Linked Savings Scheme (ELSS) </t>
  </si>
  <si>
    <t> Mutual Funds </t>
  </si>
  <si>
    <t> Unit Linked Insurance Plan </t>
  </si>
  <si>
    <t> 5 Year Deposit under Senior Citizen Saving Scheme </t>
  </si>
  <si>
    <t> Cumulative Term Deposits </t>
  </si>
  <si>
    <t> NPS Employee Contribution  </t>
  </si>
  <si>
    <t> Sukanya Samriddhi Scheme </t>
  </si>
  <si>
    <t> 5 Year Time Deposit in Post Office </t>
  </si>
  <si>
    <t> Fixed Deposit Scheme (Block Period of 5 yrs) </t>
  </si>
  <si>
    <t> NSC Interest (Will also be considered as Other Income) </t>
  </si>
  <si>
    <t> Section G - Other Income </t>
  </si>
  <si>
    <t> Bank Interest (excluding interest on savings account) </t>
  </si>
  <si>
    <t> Interest Income to Senior Citizen(Considered as deduction u/s 80TTB upto Rs.50000) </t>
  </si>
  <si>
    <t> Interest on Deposits in Savings Account (Considered as deduction u/s 80TTA upto Rs.10000) </t>
  </si>
  <si>
    <t> Pension </t>
  </si>
  <si>
    <t> Others </t>
  </si>
  <si>
    <t> Dependant Details:</t>
  </si>
  <si>
    <t>Dependant Name</t>
  </si>
  <si>
    <t>Relationship</t>
  </si>
  <si>
    <t>Age</t>
  </si>
  <si>
    <t>Jagdish Nayak</t>
  </si>
  <si>
    <t>Self</t>
  </si>
  <si>
    <t>Declaration:</t>
  </si>
  <si>
    <t>1. I hereby declare that I have read and understood the guidelines provided in 'Proofs Option Document' and that, all information,documents provided</t>
  </si>
  <si>
    <t>above is true and correct in all respects.</t>
  </si>
  <si>
    <t>2. I also undertake to indemnify the company for any loss/ liability that may arise, in the event of any incorrect information ,documents</t>
  </si>
  <si>
    <t>provided by me.</t>
  </si>
  <si>
    <t>Date:</t>
  </si>
  <si>
    <t>Place:                                                                               Signature of Employee * ________________________________</t>
  </si>
  <si>
    <t>* Indicates mandatory fields as per our database. Please verify the same and if blank, please fill and submit the form.</t>
  </si>
  <si>
    <r>
      <t> </t>
    </r>
    <r>
      <rPr>
        <b/>
        <sz val="7.4"/>
        <color rgb="FF001414"/>
        <rFont val="Tahoma"/>
        <family val="2"/>
      </rPr>
      <t>HRA Land Lord Details</t>
    </r>
  </si>
  <si>
    <t>Property Id</t>
  </si>
  <si>
    <t>Landlord Name</t>
  </si>
  <si>
    <t>Landlord Pan</t>
  </si>
  <si>
    <t>Landlord Address</t>
  </si>
  <si>
    <t>Annual Rent</t>
  </si>
  <si>
    <t>ANTARA NIKHIL RAUT</t>
  </si>
  <si>
    <t>FIHPP7516J</t>
  </si>
  <si>
    <t>SR.NO 23/1, Shree Swami Samartha Colony No 2, Adjacent to Saichatra Building, Near Shivneri Misal House, Raghobapatil Nagar, Kharadi, Pune 411014</t>
  </si>
  <si>
    <t>DECLARATION FOR PREMIUMS FALLING DUE AFTER PROOF CUT OFF DATE OF 20-01-2020</t>
  </si>
  <si>
    <r>
      <t> </t>
    </r>
    <r>
      <rPr>
        <b/>
        <sz val="7.4"/>
        <color rgb="FF001414"/>
        <rFont val="Tahoma"/>
        <family val="2"/>
      </rPr>
      <t>Employee ID   :</t>
    </r>
    <r>
      <rPr>
        <sz val="7.4"/>
        <color rgb="FF001414"/>
        <rFont val="Tahoma"/>
        <family val="2"/>
      </rPr>
      <t> </t>
    </r>
  </si>
  <si>
    <t> 35392 </t>
  </si>
  <si>
    <r>
      <t> </t>
    </r>
    <r>
      <rPr>
        <b/>
        <sz val="7.4"/>
        <color rgb="FF001414"/>
        <rFont val="Tahoma"/>
        <family val="2"/>
      </rPr>
      <t>Employee Name   :</t>
    </r>
    <r>
      <rPr>
        <sz val="7.4"/>
        <color rgb="FF001414"/>
        <rFont val="Tahoma"/>
        <family val="2"/>
      </rPr>
      <t> </t>
    </r>
  </si>
  <si>
    <t>  Jagdish Nayak </t>
  </si>
  <si>
    <t>Given below are the details of premiums that are due for payment after the proof cut off date, but are payable before the financial year-end 2019-2020. Please consider these premiums payable for the tax benefit in the current financial year 2019-2020.</t>
  </si>
  <si>
    <t> Policy # </t>
  </si>
  <si>
    <t> Expected Date of Payment </t>
  </si>
  <si>
    <t> Name of Policy Holder </t>
  </si>
  <si>
    <t> sum Assured </t>
  </si>
  <si>
    <t> Preminum Amount(Excluding Late Fee) </t>
  </si>
  <si>
    <t> Frequency </t>
  </si>
  <si>
    <t> 007234006 </t>
  </si>
  <si>
    <t> 22/01/2020 </t>
  </si>
  <si>
    <t> 358500 </t>
  </si>
  <si>
    <t> 3137.0 </t>
  </si>
  <si>
    <t> M </t>
  </si>
  <si>
    <t> 22052739 </t>
  </si>
  <si>
    <t> 29/02/2020 </t>
  </si>
  <si>
    <t> 420000 </t>
  </si>
  <si>
    <t> 3578.0 </t>
  </si>
  <si>
    <t> 007234128 </t>
  </si>
  <si>
    <t> 28/01/2020 </t>
  </si>
  <si>
    <t> 622500 </t>
  </si>
  <si>
    <t> 3136.0 </t>
  </si>
  <si>
    <t> 28/02/2020 </t>
  </si>
  <si>
    <t> 22/03/2020 </t>
  </si>
  <si>
    <t> 29/01/2020 </t>
  </si>
  <si>
    <t> 29/03/2020 </t>
  </si>
  <si>
    <t> 22/02/2020 </t>
  </si>
  <si>
    <t> 28/03/2020 </t>
  </si>
  <si>
    <t> Total </t>
  </si>
  <si>
    <t> 29553.00 </t>
  </si>
  <si>
    <r>
      <t>Note:</t>
    </r>
    <r>
      <rPr>
        <sz val="11"/>
        <color theme="1"/>
        <rFont val="Calibri"/>
        <family val="2"/>
        <scheme val="minor"/>
      </rPr>
      <t xml:space="preserve"> Benefit would be extended only on submission of this Form for any premiums falling due after the proof cut off date.</t>
    </r>
  </si>
  <si>
    <t xml:space="preserve">Employee Declaration </t>
  </si>
  <si>
    <t>I here by declare that the information provided above is true and correct and will be solely responsible for any situation arising out of non-payment of the above premiums before 31/03/2020.</t>
  </si>
  <si>
    <t>Signature   :</t>
  </si>
  <si>
    <t>Date    :</t>
  </si>
  <si>
    <t>Payroll Deduction</t>
  </si>
  <si>
    <r>
      <t>  </t>
    </r>
    <r>
      <rPr>
        <b/>
        <sz val="7.4"/>
        <color rgb="FF001414"/>
        <rFont val="Tahoma"/>
        <family val="2"/>
      </rPr>
      <t>Particulars</t>
    </r>
  </si>
  <si>
    <t>Amount</t>
  </si>
  <si>
    <t> Provident Fund</t>
  </si>
  <si>
    <t>22220.00 </t>
  </si>
  <si>
    <t> Payroll Deduction - Total</t>
  </si>
  <si>
    <t>HRA FUTURE RENT DECLARATION</t>
  </si>
  <si>
    <t>ITC Infotech India Ltd</t>
  </si>
  <si>
    <r>
      <t>  </t>
    </r>
    <r>
      <rPr>
        <b/>
        <sz val="7.4"/>
        <color rgb="FF001414"/>
        <rFont val="Tahoma"/>
        <family val="2"/>
      </rPr>
      <t>EMP ID</t>
    </r>
  </si>
  <si>
    <r>
      <t>  </t>
    </r>
    <r>
      <rPr>
        <b/>
        <sz val="7.4"/>
        <color rgb="FF001414"/>
        <rFont val="Tahoma"/>
        <family val="2"/>
      </rPr>
      <t>EMP NAME</t>
    </r>
  </si>
  <si>
    <r>
      <t>  </t>
    </r>
    <r>
      <rPr>
        <b/>
        <sz val="7.4"/>
        <color rgb="FF001414"/>
        <rFont val="Tahoma"/>
        <family val="2"/>
      </rPr>
      <t>RENT AMOUNT PER MONTH</t>
    </r>
  </si>
  <si>
    <r>
      <t>  </t>
    </r>
    <r>
      <rPr>
        <b/>
        <sz val="7.4"/>
        <color rgb="FF001414"/>
        <rFont val="Tahoma"/>
        <family val="2"/>
      </rPr>
      <t>FOR THE PERIOD</t>
    </r>
  </si>
  <si>
    <t>01-01-2020 TO 31-03-2020</t>
  </si>
  <si>
    <r>
      <t>  </t>
    </r>
    <r>
      <rPr>
        <b/>
        <sz val="7.4"/>
        <color rgb="FF001414"/>
        <rFont val="Tahoma"/>
        <family val="2"/>
      </rPr>
      <t>LANDLOARD NAME</t>
    </r>
  </si>
  <si>
    <r>
      <t>  </t>
    </r>
    <r>
      <rPr>
        <b/>
        <sz val="7.4"/>
        <color rgb="FF001414"/>
        <rFont val="Tahoma"/>
        <family val="2"/>
      </rPr>
      <t>LANDLOARD PAN</t>
    </r>
  </si>
  <si>
    <t>The proofs / original rent receipts would be submitted on request along with the copy of the Self declaration.</t>
  </si>
  <si>
    <t>Employee Declaration</t>
  </si>
  <si>
    <t>Date   :</t>
  </si>
  <si>
    <t>place    :</t>
  </si>
  <si>
    <t>                                                                              Signature of Employee * ________________________________</t>
  </si>
  <si>
    <t xml:space="preserve">I hereby declare that the information provided above is true and correct and will be solely responsible for any situation arising out of non-payment of the above rent. </t>
  </si>
  <si>
    <t>FORM NO.12BB</t>
  </si>
  <si>
    <t>(See rule 26C)</t>
  </si>
  <si>
    <t>Statement showing particulars of claims by an employee for deduction of tax under section 192</t>
  </si>
  <si>
    <t>1. Name and address of the employee</t>
  </si>
  <si>
    <t>2. Permanent Account Number of the employee</t>
  </si>
  <si>
    <t>3. Financial year</t>
  </si>
  <si>
    <t> 2019-2020 </t>
  </si>
  <si>
    <t xml:space="preserve">Details of claims and evidence thereof </t>
  </si>
  <si>
    <t>Sl. No.</t>
  </si>
  <si>
    <t xml:space="preserve">Nature of claim </t>
  </si>
  <si>
    <t>Amount(Rs.)</t>
  </si>
  <si>
    <t>Evidence / particulars</t>
  </si>
  <si>
    <t> House Rent Allowance</t>
  </si>
  <si>
    <t> (i) Rent paid to the landlord : Rs.80800</t>
  </si>
  <si>
    <t> (i) PROPERTY NO : 1</t>
  </si>
  <si>
    <t> (ii) Name of the landlord : ANTARA NIKHIL RAUT</t>
  </si>
  <si>
    <t> (iii) Address of the landlord: SR.NO 23/1, Shree Swami Samartha Colony No 2, Adjacent to Saichatra Building, Near Shivneri Misal House, Raghobapatil Nagar, Kharadi, Pune 411014</t>
  </si>
  <si>
    <t> (iv) Permanent Account Number of the landlord: FIHPP7516J</t>
  </si>
  <si>
    <t> (v) Annual Rent: 80800</t>
  </si>
  <si>
    <t> Rs.80800</t>
  </si>
  <si>
    <t> House Rent Receipts</t>
  </si>
  <si>
    <t> Leave travel concessions or assistance</t>
  </si>
  <si>
    <t>  Rs.0</t>
  </si>
  <si>
    <t> Travel Receipts/Tickets</t>
  </si>
  <si>
    <t> Deduction of interest on borrowing:</t>
  </si>
  <si>
    <t> (i)Interest payable/paid to the lender</t>
  </si>
  <si>
    <t> (ii) Name of the lender</t>
  </si>
  <si>
    <t> (iii) Address of the lender</t>
  </si>
  <si>
    <t>  (iv)Permanent Account Number of the lender</t>
  </si>
  <si>
    <t> (a) Financial Institutions</t>
  </si>
  <si>
    <t> (b) Employer</t>
  </si>
  <si>
    <t> (c) Others</t>
  </si>
  <si>
    <t>  Rs.0.0</t>
  </si>
  <si>
    <t> Provisional Certificate from Bank/Financial Institution/Lender</t>
  </si>
  <si>
    <t>:</t>
  </si>
  <si>
    <t>Deduction under Chapter VI-A</t>
  </si>
  <si>
    <t>(A) Section 80C,80CCC and 80CCD</t>
  </si>
  <si>
    <t> (i) Section 80C</t>
  </si>
  <si>
    <t>          (a)Life Insurance Premium (Jeevan Dhara, Jeevan Akshay) etc</t>
  </si>
  <si>
    <t>: Rs.115482</t>
  </si>
  <si>
    <t>  (ii) Section 80CCC</t>
  </si>
  <si>
    <t>  (iii) Section 80CCD</t>
  </si>
  <si>
    <t>(B) Other sections (e.g. 80E, 80G, 80TTA, etc.) under Chapter VI-A.</t>
  </si>
  <si>
    <t> Rs. 115482.0</t>
  </si>
  <si>
    <t> Photocopy of the investment proofs</t>
  </si>
  <si>
    <t>Verification</t>
  </si>
  <si>
    <t> I,  Jagdish Nayak ,son/daughter of Babu Nayak do hereby certify that the information given above is complete and correct</t>
  </si>
  <si>
    <t> Place : PUNE</t>
  </si>
  <si>
    <t> Date : 20/01/2020</t>
  </si>
  <si>
    <t> (Signature of the employee)</t>
  </si>
  <si>
    <t> Designation :Lead Consultant</t>
  </si>
  <si>
    <t> Full Name:Jagdish Nayak </t>
  </si>
  <si>
    <t>Note: The information/details above, as required for deduction of tax u/s 192 of the Income Tax Act, has been entered by the employee through an authorized login on the portal.</t>
  </si>
  <si>
    <t>Current 2020 May</t>
  </si>
  <si>
    <t>Difference</t>
  </si>
  <si>
    <t>2019 Deposit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</si>
</sst>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00_);[Red]\(&quot;₹&quot;#,##0.00\)"/>
    <numFmt numFmtId="165" formatCode="[$-409]mmm\-yyyy;@"/>
    <numFmt numFmtId="166" formatCode="_ [$₹-439]* #,##0.00_ ;_ [$₹-439]* \-#,##0.00_ ;_ [$₹-439]* &quot;-&quot;??_ ;_ @_ "/>
    <numFmt numFmtId="167" formatCode="_ [$₹-4009]\ * #,##0_ ;_ [$₹-4009]\ * \-#,##0_ ;_ [$₹-4009]\ * &quot;-&quot;_ ;_ @_ "/>
  </numFmts>
  <fonts count="18">
    <font>
      <sz val="11"/>
      <color theme="1"/>
      <name val="Calibri"/>
      <family val="2"/>
      <scheme val="minor"/>
    </font>
    <font>
      <b/>
      <sz val="11"/>
      <color theme="1"/>
      <name val="Calibri"/>
      <family val="2"/>
      <scheme val="minor"/>
    </font>
    <font>
      <b/>
      <u/>
      <sz val="11"/>
      <color rgb="FFFF0000"/>
      <name val="Calibri"/>
      <family val="2"/>
      <scheme val="minor"/>
    </font>
    <font>
      <sz val="11"/>
      <name val="Calibri"/>
      <family val="2"/>
      <scheme val="minor"/>
    </font>
    <font>
      <b/>
      <sz val="12"/>
      <color rgb="FF002060"/>
      <name val="Calibri"/>
      <family val="2"/>
      <scheme val="minor"/>
    </font>
    <font>
      <sz val="8"/>
      <color theme="1"/>
      <name val="Calibri"/>
      <family val="2"/>
      <scheme val="minor"/>
    </font>
    <font>
      <sz val="7"/>
      <color rgb="FF0D0925"/>
      <name val="OSans"/>
    </font>
    <font>
      <sz val="7.4"/>
      <color rgb="FF001414"/>
      <name val="Tahoma"/>
      <family val="2"/>
    </font>
    <font>
      <b/>
      <sz val="7.4"/>
      <color rgb="FF001414"/>
      <name val="Tahoma"/>
      <family val="2"/>
    </font>
    <font>
      <sz val="7.5"/>
      <color rgb="FF001414"/>
      <name val="Tahoma"/>
      <family val="2"/>
    </font>
    <font>
      <b/>
      <sz val="7.5"/>
      <color rgb="FF001414"/>
      <name val="Tahoma"/>
      <family val="2"/>
    </font>
    <font>
      <sz val="7.4"/>
      <color theme="1"/>
      <name val="Tahoma"/>
      <family val="2"/>
    </font>
    <font>
      <b/>
      <sz val="18"/>
      <color theme="1"/>
      <name val="Calibri"/>
      <family val="2"/>
      <scheme val="minor"/>
    </font>
    <font>
      <u/>
      <sz val="11"/>
      <color theme="1"/>
      <name val="Calibri"/>
      <family val="2"/>
      <scheme val="minor"/>
    </font>
    <font>
      <b/>
      <sz val="7"/>
      <color rgb="FF001414"/>
      <name val="Tahoma"/>
      <family val="2"/>
    </font>
    <font>
      <b/>
      <sz val="18"/>
      <color rgb="FF001414"/>
      <name val="Tahoma"/>
      <family val="2"/>
    </font>
    <font>
      <b/>
      <u/>
      <sz val="7"/>
      <color rgb="FF001414"/>
      <name val="Tahoma"/>
      <family val="2"/>
    </font>
    <font>
      <b/>
      <sz val="10"/>
      <color rgb="FFFF0000"/>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2"/>
        <bgColor indexed="64"/>
      </patternFill>
    </fill>
    <fill>
      <patternFill patternType="solid">
        <fgColor rgb="FF00B050"/>
        <bgColor indexed="64"/>
      </patternFill>
    </fill>
  </fills>
  <borders count="60">
    <border>
      <left/>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ck">
        <color theme="5" tint="-0.249977111117893"/>
      </left>
      <right style="thick">
        <color theme="5" tint="-0.249977111117893"/>
      </right>
      <top style="thick">
        <color theme="5" tint="-0.249977111117893"/>
      </top>
      <bottom style="thick">
        <color theme="5" tint="-0.249977111117893"/>
      </bottom>
      <diagonal/>
    </border>
    <border>
      <left style="thick">
        <color theme="5" tint="-0.249977111117893"/>
      </left>
      <right style="thin">
        <color indexed="64"/>
      </right>
      <top style="thick">
        <color theme="5" tint="-0.249977111117893"/>
      </top>
      <bottom style="thick">
        <color theme="5" tint="-0.249977111117893"/>
      </bottom>
      <diagonal/>
    </border>
    <border>
      <left style="thin">
        <color indexed="64"/>
      </left>
      <right style="thick">
        <color theme="5" tint="-0.249977111117893"/>
      </right>
      <top style="thick">
        <color theme="5" tint="-0.249977111117893"/>
      </top>
      <bottom style="thick">
        <color theme="5" tint="-0.249977111117893"/>
      </bottom>
      <diagonal/>
    </border>
    <border>
      <left style="thin">
        <color indexed="64"/>
      </left>
      <right style="thin">
        <color indexed="64"/>
      </right>
      <top style="thick">
        <color theme="5" tint="-0.249977111117893"/>
      </top>
      <bottom style="thick">
        <color theme="5" tint="-0.249977111117893"/>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ck">
        <color theme="5" tint="-0.249977111117893"/>
      </left>
      <right/>
      <top style="thick">
        <color theme="5" tint="-0.249977111117893"/>
      </top>
      <bottom style="thick">
        <color theme="5" tint="-0.249977111117893"/>
      </bottom>
      <diagonal/>
    </border>
    <border>
      <left/>
      <right/>
      <top style="thick">
        <color theme="5" tint="-0.249977111117893"/>
      </top>
      <bottom style="thick">
        <color theme="5" tint="-0.249977111117893"/>
      </bottom>
      <diagonal/>
    </border>
    <border>
      <left/>
      <right style="thick">
        <color theme="5" tint="-0.249977111117893"/>
      </right>
      <top style="thick">
        <color theme="5" tint="-0.249977111117893"/>
      </top>
      <bottom style="thick">
        <color theme="5" tint="-0.249977111117893"/>
      </bottom>
      <diagonal/>
    </border>
  </borders>
  <cellStyleXfs count="1">
    <xf numFmtId="0" fontId="0" fillId="0" borderId="0"/>
  </cellStyleXfs>
  <cellXfs count="183">
    <xf numFmtId="0" fontId="0" fillId="0" borderId="0" xfId="0"/>
    <xf numFmtId="0" fontId="1" fillId="0" borderId="0" xfId="0" applyFont="1"/>
    <xf numFmtId="164" fontId="0" fillId="0" borderId="0" xfId="0" applyNumberFormat="1" applyBorder="1"/>
    <xf numFmtId="0" fontId="0" fillId="0" borderId="0" xfId="0" applyBorder="1"/>
    <xf numFmtId="0" fontId="1" fillId="0" borderId="0" xfId="0" applyFont="1" applyBorder="1"/>
    <xf numFmtId="164" fontId="0" fillId="0" borderId="8" xfId="0" applyNumberFormat="1" applyBorder="1"/>
    <xf numFmtId="164" fontId="0" fillId="0" borderId="9" xfId="0" applyNumberFormat="1" applyBorder="1"/>
    <xf numFmtId="164" fontId="0" fillId="0" borderId="10" xfId="0" applyNumberFormat="1" applyBorder="1"/>
    <xf numFmtId="164" fontId="0" fillId="0" borderId="12" xfId="0" applyNumberFormat="1" applyBorder="1"/>
    <xf numFmtId="164" fontId="0" fillId="0" borderId="13" xfId="0" applyNumberFormat="1" applyBorder="1"/>
    <xf numFmtId="0" fontId="0" fillId="0" borderId="0" xfId="0" applyFont="1" applyBorder="1"/>
    <xf numFmtId="164" fontId="0" fillId="0" borderId="5" xfId="0" applyNumberFormat="1" applyBorder="1"/>
    <xf numFmtId="0" fontId="1" fillId="0" borderId="15" xfId="0" applyFont="1" applyBorder="1"/>
    <xf numFmtId="164" fontId="0" fillId="0" borderId="15" xfId="0" applyNumberFormat="1" applyBorder="1"/>
    <xf numFmtId="164" fontId="0" fillId="0" borderId="4" xfId="0" applyNumberFormat="1" applyBorder="1"/>
    <xf numFmtId="164" fontId="0" fillId="0" borderId="11" xfId="0" applyNumberFormat="1" applyBorder="1"/>
    <xf numFmtId="164" fontId="0" fillId="0" borderId="16" xfId="0" applyNumberFormat="1" applyBorder="1"/>
    <xf numFmtId="0" fontId="1" fillId="0" borderId="0" xfId="0" applyFont="1" applyBorder="1" applyAlignment="1">
      <alignment horizontal="center"/>
    </xf>
    <xf numFmtId="0" fontId="1" fillId="0" borderId="1" xfId="0" applyFont="1" applyBorder="1" applyAlignment="1">
      <alignment horizontal="right"/>
    </xf>
    <xf numFmtId="0" fontId="1" fillId="0" borderId="0" xfId="0" applyFont="1" applyBorder="1" applyAlignment="1">
      <alignment horizontal="right"/>
    </xf>
    <xf numFmtId="164" fontId="0" fillId="0" borderId="0" xfId="0" applyNumberFormat="1"/>
    <xf numFmtId="0" fontId="0" fillId="0" borderId="10" xfId="0" applyBorder="1"/>
    <xf numFmtId="165" fontId="0" fillId="0" borderId="13" xfId="0" applyNumberFormat="1" applyBorder="1"/>
    <xf numFmtId="165" fontId="0" fillId="0" borderId="18" xfId="0" applyNumberFormat="1" applyBorder="1"/>
    <xf numFmtId="165" fontId="0" fillId="0" borderId="20" xfId="0" applyNumberFormat="1" applyBorder="1"/>
    <xf numFmtId="165" fontId="0" fillId="0" borderId="19" xfId="0" applyNumberFormat="1" applyBorder="1"/>
    <xf numFmtId="0" fontId="1" fillId="0" borderId="6" xfId="0" applyFont="1" applyBorder="1" applyAlignment="1">
      <alignment horizontal="right" wrapText="1"/>
    </xf>
    <xf numFmtId="164" fontId="0" fillId="0" borderId="22" xfId="0" applyNumberFormat="1" applyBorder="1"/>
    <xf numFmtId="0" fontId="1" fillId="0" borderId="15" xfId="0" applyFont="1" applyBorder="1" applyAlignment="1">
      <alignment horizontal="right" wrapText="1"/>
    </xf>
    <xf numFmtId="0" fontId="1" fillId="0" borderId="7" xfId="0" applyFont="1" applyBorder="1"/>
    <xf numFmtId="0" fontId="1" fillId="0" borderId="28" xfId="0" applyFont="1" applyBorder="1" applyAlignment="1">
      <alignment horizontal="right"/>
    </xf>
    <xf numFmtId="164" fontId="0" fillId="0" borderId="21" xfId="0" applyNumberFormat="1" applyBorder="1"/>
    <xf numFmtId="164" fontId="0" fillId="0" borderId="29" xfId="0" applyNumberFormat="1" applyBorder="1"/>
    <xf numFmtId="164" fontId="0" fillId="0" borderId="30" xfId="0" applyNumberFormat="1" applyBorder="1"/>
    <xf numFmtId="165" fontId="0" fillId="0" borderId="25" xfId="0" applyNumberFormat="1" applyBorder="1"/>
    <xf numFmtId="0" fontId="1" fillId="0" borderId="23" xfId="0" applyFont="1" applyBorder="1"/>
    <xf numFmtId="0" fontId="1" fillId="0" borderId="31" xfId="0" applyFont="1" applyBorder="1"/>
    <xf numFmtId="164" fontId="0" fillId="0" borderId="24" xfId="0" applyNumberFormat="1" applyBorder="1"/>
    <xf numFmtId="0" fontId="1" fillId="0" borderId="14" xfId="0" applyFont="1" applyBorder="1" applyAlignment="1">
      <alignment horizontal="right"/>
    </xf>
    <xf numFmtId="0" fontId="1" fillId="0" borderId="15" xfId="0" applyFont="1" applyBorder="1" applyAlignment="1">
      <alignment horizontal="right"/>
    </xf>
    <xf numFmtId="0" fontId="1" fillId="0" borderId="17" xfId="0" applyFont="1" applyBorder="1" applyAlignment="1">
      <alignment horizontal="right" wrapText="1"/>
    </xf>
    <xf numFmtId="0" fontId="0" fillId="0" borderId="0" xfId="0" applyFill="1" applyBorder="1" applyAlignment="1">
      <alignment wrapText="1"/>
    </xf>
    <xf numFmtId="0" fontId="1" fillId="0" borderId="0" xfId="0" applyFont="1" applyFill="1" applyBorder="1" applyAlignment="1"/>
    <xf numFmtId="0" fontId="0" fillId="0" borderId="0" xfId="0" applyBorder="1" applyAlignment="1">
      <alignment horizontal="left" wrapText="1"/>
    </xf>
    <xf numFmtId="0" fontId="1" fillId="0" borderId="18" xfId="0" applyFont="1" applyFill="1" applyBorder="1" applyAlignment="1">
      <alignment horizontal="right"/>
    </xf>
    <xf numFmtId="0" fontId="1" fillId="0" borderId="20" xfId="0" applyFont="1" applyFill="1" applyBorder="1" applyAlignment="1">
      <alignment horizontal="right"/>
    </xf>
    <xf numFmtId="0" fontId="1" fillId="0" borderId="19" xfId="0" applyFont="1" applyFill="1" applyBorder="1" applyAlignment="1">
      <alignment horizontal="right"/>
    </xf>
    <xf numFmtId="0" fontId="0" fillId="0" borderId="0" xfId="0" applyAlignment="1">
      <alignment horizontal="center"/>
    </xf>
    <xf numFmtId="0" fontId="1" fillId="0" borderId="32" xfId="0" applyFont="1" applyBorder="1"/>
    <xf numFmtId="0" fontId="0" fillId="0" borderId="32" xfId="0" applyBorder="1"/>
    <xf numFmtId="0" fontId="0" fillId="0" borderId="32" xfId="0" applyBorder="1" applyAlignment="1">
      <alignment horizontal="left" vertical="top"/>
    </xf>
    <xf numFmtId="0" fontId="0" fillId="0" borderId="32" xfId="0" applyBorder="1" applyAlignment="1">
      <alignment horizontal="right" vertical="top"/>
    </xf>
    <xf numFmtId="15" fontId="0" fillId="0" borderId="32" xfId="0" applyNumberFormat="1" applyBorder="1"/>
    <xf numFmtId="166" fontId="0" fillId="0" borderId="32" xfId="0" applyNumberFormat="1" applyBorder="1" applyAlignment="1">
      <alignment horizontal="left" vertical="top"/>
    </xf>
    <xf numFmtId="15" fontId="0" fillId="0" borderId="39" xfId="0" applyNumberFormat="1" applyBorder="1"/>
    <xf numFmtId="15" fontId="0" fillId="0" borderId="32" xfId="0" applyNumberFormat="1" applyBorder="1" applyAlignment="1">
      <alignment horizontal="right"/>
    </xf>
    <xf numFmtId="0" fontId="4" fillId="0" borderId="43" xfId="0" applyFont="1" applyBorder="1" applyAlignment="1">
      <alignment horizontal="center" vertical="center"/>
    </xf>
    <xf numFmtId="0" fontId="4" fillId="0" borderId="42" xfId="0" applyFont="1" applyBorder="1" applyAlignment="1">
      <alignment horizontal="center" vertical="center"/>
    </xf>
    <xf numFmtId="0" fontId="1" fillId="0" borderId="41" xfId="0" applyFont="1" applyBorder="1" applyAlignment="1">
      <alignment horizontal="center" vertical="center"/>
    </xf>
    <xf numFmtId="0" fontId="0" fillId="0" borderId="32" xfId="0" applyNumberFormat="1" applyBorder="1" applyAlignment="1">
      <alignment horizontal="left" vertical="top"/>
    </xf>
    <xf numFmtId="0" fontId="0" fillId="4" borderId="36" xfId="0" applyFill="1" applyBorder="1" applyAlignment="1"/>
    <xf numFmtId="0" fontId="0" fillId="4" borderId="37" xfId="0" applyFill="1" applyBorder="1" applyAlignment="1"/>
    <xf numFmtId="0" fontId="0" fillId="4" borderId="38" xfId="0" applyFill="1" applyBorder="1" applyAlignment="1"/>
    <xf numFmtId="0" fontId="1" fillId="4" borderId="33" xfId="0" applyFont="1" applyFill="1" applyBorder="1" applyAlignment="1"/>
    <xf numFmtId="0" fontId="1" fillId="4" borderId="34" xfId="0" applyFont="1" applyFill="1" applyBorder="1" applyAlignment="1"/>
    <xf numFmtId="0" fontId="1" fillId="4" borderId="35" xfId="0" applyFont="1" applyFill="1" applyBorder="1" applyAlignment="1"/>
    <xf numFmtId="0" fontId="0" fillId="0" borderId="40" xfId="0" applyBorder="1"/>
    <xf numFmtId="167" fontId="0" fillId="0" borderId="40" xfId="0" applyNumberFormat="1" applyBorder="1"/>
    <xf numFmtId="0" fontId="1" fillId="4" borderId="40" xfId="0" applyFont="1" applyFill="1" applyBorder="1" applyAlignment="1">
      <alignment horizontal="center" vertical="center"/>
    </xf>
    <xf numFmtId="0" fontId="1" fillId="5" borderId="40" xfId="0" applyFont="1" applyFill="1" applyBorder="1" applyAlignment="1">
      <alignment horizontal="center" vertical="center"/>
    </xf>
    <xf numFmtId="0" fontId="1" fillId="0" borderId="0" xfId="0" applyFont="1" applyFill="1" applyBorder="1"/>
    <xf numFmtId="0" fontId="0" fillId="4" borderId="0" xfId="0" applyFill="1"/>
    <xf numFmtId="0" fontId="6" fillId="0" borderId="0" xfId="0" applyFont="1" applyAlignment="1">
      <alignment horizontal="left" vertical="center" indent="1"/>
    </xf>
    <xf numFmtId="0" fontId="7" fillId="0" borderId="0" xfId="0" applyFont="1"/>
    <xf numFmtId="0" fontId="7" fillId="0" borderId="0" xfId="0" applyFont="1" applyAlignment="1">
      <alignment horizontal="right" vertical="center" wrapText="1"/>
    </xf>
    <xf numFmtId="0" fontId="7" fillId="0" borderId="0" xfId="0" applyFont="1" applyAlignment="1">
      <alignment vertical="center" wrapText="1"/>
    </xf>
    <xf numFmtId="0" fontId="7" fillId="0" borderId="0" xfId="0" applyFont="1" applyAlignment="1">
      <alignment horizontal="left" vertical="center" wrapText="1"/>
    </xf>
    <xf numFmtId="0" fontId="0" fillId="0" borderId="0" xfId="0" applyAlignment="1">
      <alignment horizontal="center" vertical="center"/>
    </xf>
    <xf numFmtId="0" fontId="8" fillId="0" borderId="0" xfId="0" applyFont="1" applyAlignment="1">
      <alignment vertical="center" wrapText="1"/>
    </xf>
    <xf numFmtId="0" fontId="7" fillId="0" borderId="44" xfId="0" applyFont="1" applyBorder="1" applyAlignment="1">
      <alignment vertical="center"/>
    </xf>
    <xf numFmtId="0" fontId="7" fillId="0" borderId="44" xfId="0" applyFont="1" applyBorder="1" applyAlignment="1">
      <alignment vertical="center" wrapText="1"/>
    </xf>
    <xf numFmtId="0" fontId="8" fillId="0" borderId="44" xfId="0" applyFont="1" applyBorder="1" applyAlignment="1">
      <alignment horizontal="center" vertical="center" wrapText="1"/>
    </xf>
    <xf numFmtId="0" fontId="7" fillId="0" borderId="44" xfId="0" applyFont="1" applyBorder="1" applyAlignment="1">
      <alignment horizontal="center" vertical="center" wrapText="1"/>
    </xf>
    <xf numFmtId="0" fontId="7" fillId="0" borderId="44" xfId="0" applyFont="1" applyBorder="1" applyAlignment="1">
      <alignment horizontal="right" vertical="center" wrapText="1"/>
    </xf>
    <xf numFmtId="0" fontId="8"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indent="5"/>
    </xf>
    <xf numFmtId="0" fontId="11" fillId="0" borderId="0" xfId="0" applyFont="1" applyAlignment="1">
      <alignment horizontal="left" vertical="center" indent="5"/>
    </xf>
    <xf numFmtId="0" fontId="11" fillId="0" borderId="0" xfId="0" applyFont="1"/>
    <xf numFmtId="0" fontId="7" fillId="0" borderId="0" xfId="0" applyFont="1" applyAlignment="1">
      <alignment horizontal="center" vertical="center" wrapText="1"/>
    </xf>
    <xf numFmtId="0" fontId="8" fillId="0" borderId="44" xfId="0" applyFont="1" applyBorder="1" applyAlignment="1">
      <alignment horizontal="right" vertical="center" wrapText="1"/>
    </xf>
    <xf numFmtId="0" fontId="7" fillId="0" borderId="44" xfId="0" applyFont="1" applyBorder="1" applyAlignment="1">
      <alignment horizontal="left" vertical="center" wrapText="1"/>
    </xf>
    <xf numFmtId="0" fontId="0" fillId="0" borderId="48" xfId="0" applyBorder="1"/>
    <xf numFmtId="0" fontId="0" fillId="0" borderId="49" xfId="0" applyBorder="1"/>
    <xf numFmtId="0" fontId="12" fillId="0" borderId="0" xfId="0" applyFont="1" applyAlignment="1">
      <alignment vertical="center"/>
    </xf>
    <xf numFmtId="0" fontId="8" fillId="0" borderId="0" xfId="0" applyFont="1" applyAlignment="1">
      <alignment horizontal="center" vertical="center" wrapText="1"/>
    </xf>
    <xf numFmtId="0" fontId="7" fillId="0" borderId="44" xfId="0" applyFont="1" applyBorder="1" applyAlignment="1">
      <alignment horizontal="center" vertical="center"/>
    </xf>
    <xf numFmtId="0" fontId="0" fillId="0" borderId="50" xfId="0" applyBorder="1"/>
    <xf numFmtId="0" fontId="13" fillId="0" borderId="0" xfId="0" applyFont="1" applyAlignment="1">
      <alignment horizontal="center" vertical="center"/>
    </xf>
    <xf numFmtId="0" fontId="8" fillId="0" borderId="44" xfId="0" applyFont="1" applyBorder="1" applyAlignment="1">
      <alignment horizontal="left" vertical="center" wrapText="1"/>
    </xf>
    <xf numFmtId="0" fontId="15" fillId="0" borderId="0" xfId="0" applyFont="1" applyAlignment="1">
      <alignment vertical="center"/>
    </xf>
    <xf numFmtId="0" fontId="16" fillId="0" borderId="0" xfId="0" applyFont="1" applyAlignment="1">
      <alignment horizontal="center" vertical="center"/>
    </xf>
    <xf numFmtId="0" fontId="8" fillId="0" borderId="44" xfId="0" applyFont="1" applyBorder="1" applyAlignment="1">
      <alignment vertical="center" wrapText="1"/>
    </xf>
    <xf numFmtId="0" fontId="7" fillId="0" borderId="55" xfId="0" applyFont="1" applyBorder="1" applyAlignment="1">
      <alignment vertical="center" wrapText="1"/>
    </xf>
    <xf numFmtId="0" fontId="8" fillId="0" borderId="56" xfId="0" applyFont="1" applyBorder="1" applyAlignment="1">
      <alignment vertical="center" wrapText="1"/>
    </xf>
    <xf numFmtId="0" fontId="7" fillId="0" borderId="56" xfId="0" applyFont="1" applyBorder="1" applyAlignment="1">
      <alignment vertical="center" wrapText="1"/>
    </xf>
    <xf numFmtId="0" fontId="7" fillId="0" borderId="48" xfId="0" applyFont="1" applyBorder="1" applyAlignment="1">
      <alignment vertical="center" wrapText="1"/>
    </xf>
    <xf numFmtId="0" fontId="0" fillId="0" borderId="55" xfId="0" applyBorder="1"/>
    <xf numFmtId="0" fontId="17" fillId="0" borderId="0" xfId="0" applyFont="1" applyAlignment="1">
      <alignment vertical="center" wrapText="1"/>
    </xf>
    <xf numFmtId="0" fontId="1" fillId="3" borderId="25" xfId="0" applyFont="1" applyFill="1" applyBorder="1" applyAlignment="1">
      <alignment horizontal="left"/>
    </xf>
    <xf numFmtId="0" fontId="1" fillId="3" borderId="26" xfId="0" applyFont="1" applyFill="1" applyBorder="1" applyAlignment="1">
      <alignment horizontal="left"/>
    </xf>
    <xf numFmtId="0" fontId="1" fillId="3" borderId="27" xfId="0" applyFont="1" applyFill="1" applyBorder="1" applyAlignment="1">
      <alignment horizontal="left"/>
    </xf>
    <xf numFmtId="0" fontId="1" fillId="0" borderId="11" xfId="0" applyFont="1" applyBorder="1" applyAlignment="1">
      <alignment horizontal="left" wrapText="1"/>
    </xf>
    <xf numFmtId="0" fontId="1" fillId="0" borderId="12" xfId="0" applyFont="1" applyBorder="1" applyAlignment="1">
      <alignment horizontal="left" wrapText="1"/>
    </xf>
    <xf numFmtId="0" fontId="1" fillId="0" borderId="13" xfId="0" applyFont="1" applyBorder="1" applyAlignment="1">
      <alignment horizontal="left" wrapText="1"/>
    </xf>
    <xf numFmtId="0" fontId="1" fillId="2" borderId="14"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15" xfId="0" applyFont="1" applyFill="1" applyBorder="1" applyAlignment="1">
      <alignment horizontal="center"/>
    </xf>
    <xf numFmtId="0" fontId="1" fillId="2" borderId="17" xfId="0" applyFont="1" applyFill="1" applyBorder="1" applyAlignment="1">
      <alignment horizontal="center"/>
    </xf>
    <xf numFmtId="0" fontId="1" fillId="2" borderId="18" xfId="0" applyFont="1" applyFill="1" applyBorder="1" applyAlignment="1">
      <alignment horizontal="right" vertical="center"/>
    </xf>
    <xf numFmtId="0" fontId="1" fillId="2" borderId="4" xfId="0" applyFont="1" applyFill="1" applyBorder="1" applyAlignment="1">
      <alignment horizontal="right" vertical="center"/>
    </xf>
    <xf numFmtId="0" fontId="0" fillId="0" borderId="11" xfId="0" applyBorder="1" applyAlignment="1">
      <alignment horizontal="left" wrapText="1"/>
    </xf>
    <xf numFmtId="0" fontId="0" fillId="0" borderId="12" xfId="0" applyBorder="1" applyAlignment="1">
      <alignment horizontal="left" wrapText="1"/>
    </xf>
    <xf numFmtId="0" fontId="0" fillId="0" borderId="13" xfId="0" applyBorder="1" applyAlignment="1">
      <alignment horizontal="left" wrapText="1"/>
    </xf>
    <xf numFmtId="0" fontId="7" fillId="0" borderId="45" xfId="0" applyFont="1" applyBorder="1" applyAlignment="1">
      <alignment vertical="center"/>
    </xf>
    <xf numFmtId="0" fontId="7" fillId="0" borderId="47" xfId="0" applyFont="1" applyBorder="1" applyAlignment="1">
      <alignment vertical="center"/>
    </xf>
    <xf numFmtId="0" fontId="7" fillId="0" borderId="45" xfId="0" applyFont="1" applyBorder="1" applyAlignment="1">
      <alignment vertical="center" wrapText="1"/>
    </xf>
    <xf numFmtId="0" fontId="7" fillId="0" borderId="46" xfId="0" applyFont="1" applyBorder="1" applyAlignment="1">
      <alignment vertical="center" wrapText="1"/>
    </xf>
    <xf numFmtId="0" fontId="7" fillId="0" borderId="47" xfId="0" applyFont="1" applyBorder="1" applyAlignment="1">
      <alignment vertical="center" wrapText="1"/>
    </xf>
    <xf numFmtId="0" fontId="8" fillId="0" borderId="45" xfId="0" applyFont="1" applyBorder="1" applyAlignment="1">
      <alignment horizontal="left" vertical="center"/>
    </xf>
    <xf numFmtId="0" fontId="8" fillId="0" borderId="46" xfId="0" applyFont="1" applyBorder="1" applyAlignment="1">
      <alignment horizontal="left" vertical="center"/>
    </xf>
    <xf numFmtId="0" fontId="8" fillId="0" borderId="47" xfId="0" applyFont="1" applyBorder="1" applyAlignment="1">
      <alignment horizontal="left" vertical="center"/>
    </xf>
    <xf numFmtId="0" fontId="8" fillId="0" borderId="45" xfId="0" applyFont="1" applyBorder="1" applyAlignment="1">
      <alignment horizontal="center" vertical="center"/>
    </xf>
    <xf numFmtId="0" fontId="8" fillId="0" borderId="47" xfId="0" applyFont="1" applyBorder="1" applyAlignment="1">
      <alignment horizontal="center" vertical="center"/>
    </xf>
    <xf numFmtId="0" fontId="7" fillId="0" borderId="45" xfId="0" applyFont="1" applyBorder="1" applyAlignment="1">
      <alignment horizontal="left" vertical="center" wrapText="1"/>
    </xf>
    <xf numFmtId="0" fontId="7" fillId="0" borderId="46" xfId="0" applyFont="1" applyBorder="1" applyAlignment="1">
      <alignment horizontal="left" vertical="center" wrapText="1"/>
    </xf>
    <xf numFmtId="0" fontId="7" fillId="0" borderId="47" xfId="0" applyFont="1" applyBorder="1" applyAlignment="1">
      <alignment horizontal="left" vertical="center" wrapText="1"/>
    </xf>
    <xf numFmtId="0" fontId="7" fillId="0" borderId="45" xfId="0" applyFont="1" applyBorder="1" applyAlignment="1">
      <alignment horizontal="right" vertical="center" wrapText="1"/>
    </xf>
    <xf numFmtId="0" fontId="7" fillId="0" borderId="47" xfId="0" applyFont="1" applyBorder="1" applyAlignment="1">
      <alignment horizontal="right" vertical="center" wrapText="1"/>
    </xf>
    <xf numFmtId="0" fontId="7" fillId="0" borderId="0" xfId="0" applyFont="1" applyAlignment="1">
      <alignment horizontal="right" vertical="center" wrapText="1"/>
    </xf>
    <xf numFmtId="0" fontId="8" fillId="0" borderId="45" xfId="0" applyFont="1" applyBorder="1" applyAlignment="1">
      <alignment vertical="center" wrapText="1"/>
    </xf>
    <xf numFmtId="0" fontId="8" fillId="0" borderId="46" xfId="0" applyFont="1" applyBorder="1" applyAlignment="1">
      <alignment vertical="center" wrapText="1"/>
    </xf>
    <xf numFmtId="0" fontId="8" fillId="0" borderId="47" xfId="0" applyFont="1" applyBorder="1" applyAlignment="1">
      <alignment vertical="center" wrapText="1"/>
    </xf>
    <xf numFmtId="0" fontId="8" fillId="0" borderId="45" xfId="0" applyFont="1" applyBorder="1" applyAlignment="1">
      <alignment horizontal="left" vertical="center" wrapText="1"/>
    </xf>
    <xf numFmtId="0" fontId="8" fillId="0" borderId="46" xfId="0" applyFont="1" applyBorder="1" applyAlignment="1">
      <alignment horizontal="left" vertical="center" wrapText="1"/>
    </xf>
    <xf numFmtId="0" fontId="8" fillId="0" borderId="47" xfId="0" applyFont="1" applyBorder="1" applyAlignment="1">
      <alignment horizontal="left" vertical="center" wrapText="1"/>
    </xf>
    <xf numFmtId="0" fontId="7" fillId="0" borderId="46" xfId="0" applyFont="1" applyBorder="1" applyAlignment="1">
      <alignment horizontal="right" vertical="center" wrapText="1"/>
    </xf>
    <xf numFmtId="0" fontId="9" fillId="0" borderId="45" xfId="0" applyFont="1" applyBorder="1" applyAlignment="1">
      <alignment vertical="center" wrapText="1"/>
    </xf>
    <xf numFmtId="0" fontId="9" fillId="0" borderId="46" xfId="0" applyFont="1" applyBorder="1" applyAlignment="1">
      <alignment vertical="center" wrapText="1"/>
    </xf>
    <xf numFmtId="0" fontId="9" fillId="0" borderId="47" xfId="0" applyFont="1" applyBorder="1" applyAlignment="1">
      <alignment vertical="center" wrapText="1"/>
    </xf>
    <xf numFmtId="0" fontId="7" fillId="0" borderId="45" xfId="0" applyFont="1" applyBorder="1" applyAlignment="1">
      <alignment horizontal="left" vertical="center"/>
    </xf>
    <xf numFmtId="0" fontId="7" fillId="0" borderId="46" xfId="0" applyFont="1" applyBorder="1" applyAlignment="1">
      <alignment horizontal="left" vertical="center"/>
    </xf>
    <xf numFmtId="0" fontId="7" fillId="0" borderId="47" xfId="0" applyFont="1" applyBorder="1" applyAlignment="1">
      <alignment horizontal="left" vertical="center"/>
    </xf>
    <xf numFmtId="0" fontId="7" fillId="0" borderId="45"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47" xfId="0" applyFont="1" applyBorder="1" applyAlignment="1">
      <alignment horizontal="center" vertical="center" wrapText="1"/>
    </xf>
    <xf numFmtId="0" fontId="8" fillId="0" borderId="45" xfId="0" applyFont="1" applyBorder="1" applyAlignment="1">
      <alignment horizontal="center" vertical="center" wrapText="1"/>
    </xf>
    <xf numFmtId="0" fontId="8" fillId="0" borderId="46" xfId="0" applyFont="1" applyBorder="1" applyAlignment="1">
      <alignment horizontal="center" vertical="center" wrapText="1"/>
    </xf>
    <xf numFmtId="0" fontId="8" fillId="0" borderId="47" xfId="0" applyFont="1" applyBorder="1" applyAlignment="1">
      <alignment horizontal="center" vertical="center" wrapText="1"/>
    </xf>
    <xf numFmtId="0" fontId="8" fillId="0" borderId="45" xfId="0" applyFont="1" applyBorder="1" applyAlignment="1">
      <alignment horizontal="right" vertical="center" wrapText="1"/>
    </xf>
    <xf numFmtId="0" fontId="8" fillId="0" borderId="46" xfId="0" applyFont="1" applyBorder="1" applyAlignment="1">
      <alignment horizontal="right" vertical="center" wrapText="1"/>
    </xf>
    <xf numFmtId="0" fontId="8" fillId="0" borderId="47" xfId="0" applyFont="1" applyBorder="1" applyAlignment="1">
      <alignment horizontal="right" vertical="center" wrapText="1"/>
    </xf>
    <xf numFmtId="0" fontId="7" fillId="0" borderId="51" xfId="0" applyFont="1" applyBorder="1" applyAlignment="1">
      <alignment horizontal="center" vertical="center" wrapText="1"/>
    </xf>
    <xf numFmtId="0" fontId="7" fillId="0" borderId="52" xfId="0" applyFont="1" applyBorder="1" applyAlignment="1">
      <alignment horizontal="center" vertical="center" wrapText="1"/>
    </xf>
    <xf numFmtId="0" fontId="7" fillId="0" borderId="53" xfId="0" applyFont="1" applyBorder="1" applyAlignment="1">
      <alignment horizontal="center" vertical="center" wrapText="1"/>
    </xf>
    <xf numFmtId="0" fontId="7" fillId="0" borderId="54" xfId="0" applyFont="1" applyBorder="1" applyAlignment="1">
      <alignment vertical="center" wrapText="1"/>
    </xf>
    <xf numFmtId="0" fontId="7" fillId="0" borderId="50" xfId="0" applyFont="1" applyBorder="1" applyAlignment="1">
      <alignment vertical="center" wrapText="1"/>
    </xf>
    <xf numFmtId="0" fontId="14" fillId="0" borderId="45" xfId="0" applyFont="1" applyBorder="1" applyAlignment="1">
      <alignment horizontal="center" vertical="center" wrapText="1"/>
    </xf>
    <xf numFmtId="0" fontId="14" fillId="0" borderId="47" xfId="0" applyFont="1" applyBorder="1" applyAlignment="1">
      <alignment horizontal="center" vertical="center" wrapText="1"/>
    </xf>
    <xf numFmtId="0" fontId="7" fillId="0" borderId="55" xfId="0" applyFont="1" applyBorder="1" applyAlignment="1">
      <alignment vertical="center" wrapText="1"/>
    </xf>
    <xf numFmtId="0" fontId="7" fillId="0" borderId="48" xfId="0" applyFont="1" applyBorder="1" applyAlignment="1">
      <alignment vertical="center" wrapText="1"/>
    </xf>
    <xf numFmtId="0" fontId="7" fillId="0" borderId="51" xfId="0" applyFont="1" applyBorder="1" applyAlignment="1">
      <alignment vertical="center" wrapText="1"/>
    </xf>
    <xf numFmtId="0" fontId="7" fillId="0" borderId="52" xfId="0" applyFont="1" applyBorder="1" applyAlignment="1">
      <alignment vertical="center" wrapText="1"/>
    </xf>
    <xf numFmtId="0" fontId="7" fillId="0" borderId="53" xfId="0" applyFont="1" applyBorder="1" applyAlignment="1">
      <alignment vertical="center" wrapText="1"/>
    </xf>
    <xf numFmtId="0" fontId="7" fillId="0" borderId="45" xfId="0" applyFont="1" applyBorder="1" applyAlignment="1">
      <alignment wrapText="1"/>
    </xf>
    <xf numFmtId="0" fontId="7" fillId="0" borderId="47" xfId="0" applyFont="1" applyBorder="1" applyAlignment="1">
      <alignment wrapText="1"/>
    </xf>
    <xf numFmtId="0" fontId="7" fillId="0" borderId="56" xfId="0" applyFont="1" applyBorder="1" applyAlignment="1">
      <alignment vertical="center" wrapText="1"/>
    </xf>
    <xf numFmtId="0" fontId="7" fillId="0" borderId="49" xfId="0" applyFont="1" applyBorder="1" applyAlignment="1">
      <alignment vertical="center" wrapText="1"/>
    </xf>
    <xf numFmtId="0" fontId="1" fillId="0" borderId="57" xfId="0" applyFont="1" applyBorder="1" applyAlignment="1">
      <alignment horizontal="center"/>
    </xf>
    <xf numFmtId="0" fontId="1" fillId="0" borderId="58" xfId="0" applyFont="1" applyBorder="1" applyAlignment="1">
      <alignment horizontal="center"/>
    </xf>
    <xf numFmtId="0" fontId="1" fillId="0" borderId="59" xfId="0" applyFont="1" applyBorder="1" applyAlignment="1">
      <alignment horizontal="center"/>
    </xf>
    <xf numFmtId="167" fontId="0" fillId="6" borderId="32"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drawing1.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gif"/></Relationships>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6.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304800</xdr:colOff>
          <xdr:row>2</xdr:row>
          <xdr:rowOff>44450</xdr:rowOff>
        </xdr:to>
        <xdr:sp macro="" textlink="">
          <xdr:nvSpPr>
            <xdr:cNvPr id="1025" name="Control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2</xdr:row>
      <xdr:rowOff>0</xdr:rowOff>
    </xdr:from>
    <xdr:to>
      <xdr:col>2</xdr:col>
      <xdr:colOff>0</xdr:colOff>
      <xdr:row>2</xdr:row>
      <xdr:rowOff>152400</xdr:rowOff>
    </xdr:to>
    <xdr:pic>
      <xdr:nvPicPr>
        <xdr:cNvPr id="3" name="Picture 2" descr="https://ess.excelityglobal.com/theme/EPSF/images/prin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8300"/>
          <a:ext cx="6096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50800</xdr:colOff>
      <xdr:row>0</xdr:row>
      <xdr:rowOff>177800</xdr:rowOff>
    </xdr:from>
    <xdr:to>
      <xdr:col>3</xdr:col>
      <xdr:colOff>508000</xdr:colOff>
      <xdr:row>3</xdr:row>
      <xdr:rowOff>120650</xdr:rowOff>
    </xdr:to>
    <xdr:pic>
      <xdr:nvPicPr>
        <xdr:cNvPr id="4" name="Picture 3" descr="https://ess.excelityglobal.com/BarcodeServlet?BARCODE=PGBRK"/>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0" y="177800"/>
          <a:ext cx="10668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419100</xdr:colOff>
      <xdr:row>1</xdr:row>
      <xdr:rowOff>19050</xdr:rowOff>
    </xdr:from>
    <xdr:to>
      <xdr:col>9</xdr:col>
      <xdr:colOff>25400</xdr:colOff>
      <xdr:row>3</xdr:row>
      <xdr:rowOff>146050</xdr:rowOff>
    </xdr:to>
    <xdr:pic>
      <xdr:nvPicPr>
        <xdr:cNvPr id="5" name="Picture 4" descr="https://ess.excelityglobal.com/BarcodeServlet?BARCODE=IPSF|882|35392|0088248046||W||"/>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203200"/>
          <a:ext cx="33718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151</xdr:row>
          <xdr:rowOff>0</xdr:rowOff>
        </xdr:from>
        <xdr:to>
          <xdr:col>2</xdr:col>
          <xdr:colOff>304800</xdr:colOff>
          <xdr:row>152</xdr:row>
          <xdr:rowOff>44450</xdr:rowOff>
        </xdr:to>
        <xdr:sp macro="" textlink="">
          <xdr:nvSpPr>
            <xdr:cNvPr id="1030" name="Control 6" hidden="1">
              <a:extLst>
                <a:ext uri="{63B3BB69-23CF-44E3-9099-C40C66FF867C}">
                  <a14:compatExt spid="_x0000_s103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3"/>
  <sheetViews>
    <sheetView topLeftCell="A37" workbookViewId="0">
      <selection activeCell="B68" sqref="B68"/>
    </sheetView>
  </sheetViews>
  <sheetFormatPr defaultRowHeight="14.5"/>
  <cols>
    <col min="1" max="1" width="10.7265625" customWidth="1"/>
    <col min="2" max="2" width="21.6328125" bestFit="1" customWidth="1"/>
    <col min="3" max="3" width="13" bestFit="1" customWidth="1"/>
    <col min="4" max="4" width="10.453125" bestFit="1" customWidth="1"/>
    <col min="5" max="5" width="13.7265625" bestFit="1" customWidth="1"/>
    <col min="6" max="6" width="10.7265625" customWidth="1"/>
    <col min="7" max="8" width="10.453125" bestFit="1" customWidth="1"/>
    <col min="9" max="9" width="13.7265625" bestFit="1" customWidth="1"/>
    <col min="10" max="10" width="19.36328125" bestFit="1" customWidth="1"/>
    <col min="11" max="11" width="14" bestFit="1" customWidth="1"/>
    <col min="12" max="12" width="15.36328125" bestFit="1" customWidth="1"/>
    <col min="13" max="13" width="15.7265625" customWidth="1"/>
    <col min="15" max="15" width="15" bestFit="1" customWidth="1"/>
    <col min="16" max="16" width="12.54296875" bestFit="1" customWidth="1"/>
  </cols>
  <sheetData>
    <row r="1" spans="1:16" ht="15" thickBot="1"/>
    <row r="2" spans="1:16" ht="15" thickBot="1">
      <c r="B2" s="109" t="s">
        <v>17</v>
      </c>
      <c r="C2" s="110"/>
      <c r="D2" s="110"/>
      <c r="E2" s="110"/>
      <c r="F2" s="110"/>
      <c r="G2" s="110"/>
      <c r="H2" s="110"/>
      <c r="I2" s="110"/>
      <c r="J2" s="110"/>
      <c r="K2" s="110"/>
      <c r="L2" s="110"/>
      <c r="M2" s="111"/>
    </row>
    <row r="3" spans="1:16" ht="30.75" customHeight="1" thickBot="1">
      <c r="B3" s="112" t="s">
        <v>18</v>
      </c>
      <c r="C3" s="113"/>
      <c r="D3" s="113"/>
      <c r="E3" s="113"/>
      <c r="F3" s="113"/>
      <c r="G3" s="113"/>
      <c r="H3" s="113"/>
      <c r="I3" s="113"/>
      <c r="J3" s="113"/>
      <c r="K3" s="113"/>
      <c r="L3" s="113"/>
      <c r="M3" s="114"/>
    </row>
    <row r="4" spans="1:16">
      <c r="B4" s="43"/>
      <c r="C4" s="43"/>
      <c r="D4" s="43"/>
      <c r="E4" s="43"/>
      <c r="F4" s="43"/>
      <c r="G4" s="43"/>
      <c r="H4" s="43"/>
      <c r="I4" s="43"/>
      <c r="J4" s="43"/>
      <c r="K4" s="43"/>
      <c r="L4" s="43"/>
      <c r="M4" s="43"/>
    </row>
    <row r="5" spans="1:16" ht="15" thickBot="1">
      <c r="B5" s="43"/>
      <c r="C5" s="43"/>
      <c r="D5" s="43"/>
      <c r="E5" s="43"/>
      <c r="F5" s="43"/>
      <c r="G5" s="43"/>
      <c r="H5" s="43"/>
      <c r="I5" s="43"/>
      <c r="J5" s="43"/>
      <c r="K5" s="43"/>
      <c r="L5" s="43"/>
      <c r="M5" s="43"/>
    </row>
    <row r="6" spans="1:16" ht="15" thickBot="1">
      <c r="B6" s="109" t="s">
        <v>15</v>
      </c>
      <c r="C6" s="110"/>
      <c r="D6" s="110"/>
      <c r="E6" s="110"/>
      <c r="F6" s="110"/>
      <c r="G6" s="110"/>
      <c r="H6" s="110"/>
      <c r="I6" s="110"/>
      <c r="J6" s="110"/>
      <c r="K6" s="110"/>
      <c r="L6" s="110"/>
      <c r="M6" s="111"/>
    </row>
    <row r="7" spans="1:16" ht="108.75" customHeight="1" thickBot="1">
      <c r="B7" s="122" t="s">
        <v>20</v>
      </c>
      <c r="C7" s="123"/>
      <c r="D7" s="123"/>
      <c r="E7" s="123"/>
      <c r="F7" s="123"/>
      <c r="G7" s="123"/>
      <c r="H7" s="123"/>
      <c r="I7" s="123"/>
      <c r="J7" s="123"/>
      <c r="K7" s="123"/>
      <c r="L7" s="123"/>
      <c r="M7" s="124"/>
    </row>
    <row r="8" spans="1:16">
      <c r="B8" s="43"/>
      <c r="C8" s="43"/>
      <c r="D8" s="43"/>
      <c r="E8" s="43"/>
      <c r="F8" s="43"/>
      <c r="G8" s="43"/>
      <c r="H8" s="43"/>
      <c r="I8" s="43"/>
      <c r="J8" s="43"/>
      <c r="K8" s="43"/>
      <c r="L8" s="43"/>
      <c r="M8" s="43"/>
    </row>
    <row r="9" spans="1:16" ht="15" thickBot="1">
      <c r="B9" s="43"/>
      <c r="C9" s="43"/>
      <c r="D9" s="43"/>
      <c r="E9" s="43"/>
      <c r="F9" s="43"/>
      <c r="G9" s="43"/>
      <c r="H9" s="43"/>
      <c r="I9" s="43"/>
      <c r="J9" s="43"/>
      <c r="K9" s="43"/>
      <c r="L9" s="43"/>
      <c r="M9" s="43"/>
    </row>
    <row r="10" spans="1:16" ht="15" thickBot="1">
      <c r="B10" s="109" t="s">
        <v>16</v>
      </c>
      <c r="C10" s="111"/>
    </row>
    <row r="11" spans="1:16">
      <c r="B11" s="44" t="s">
        <v>5</v>
      </c>
      <c r="C11" s="6">
        <v>1263500</v>
      </c>
      <c r="D11" s="3"/>
      <c r="E11" s="3"/>
      <c r="F11" s="3"/>
      <c r="G11" s="3"/>
      <c r="H11" s="3"/>
      <c r="I11" s="42"/>
      <c r="J11" s="42"/>
      <c r="K11" s="42"/>
      <c r="L11" s="42"/>
      <c r="M11" s="42"/>
    </row>
    <row r="12" spans="1:16" ht="15" customHeight="1">
      <c r="B12" s="45" t="s">
        <v>6</v>
      </c>
      <c r="C12" s="21">
        <v>11.25</v>
      </c>
      <c r="D12" s="3"/>
      <c r="E12" s="3"/>
      <c r="F12" s="3"/>
      <c r="G12" s="3"/>
      <c r="H12" s="3"/>
      <c r="I12" s="41"/>
      <c r="J12" s="41"/>
      <c r="K12" s="41"/>
      <c r="L12" s="41"/>
      <c r="M12" s="41"/>
    </row>
    <row r="13" spans="1:16">
      <c r="B13" s="45" t="s">
        <v>19</v>
      </c>
      <c r="C13" s="21">
        <v>48</v>
      </c>
      <c r="D13" s="3"/>
      <c r="E13" s="3"/>
      <c r="F13" s="3"/>
      <c r="G13" s="3"/>
      <c r="H13" s="3"/>
      <c r="I13" s="41"/>
      <c r="J13" s="41"/>
      <c r="K13" s="41"/>
      <c r="L13" s="41"/>
      <c r="M13" s="41"/>
    </row>
    <row r="14" spans="1:16">
      <c r="B14" s="45" t="s">
        <v>7</v>
      </c>
      <c r="C14" s="7">
        <v>32801</v>
      </c>
      <c r="D14" s="3"/>
      <c r="E14" s="3"/>
      <c r="F14" s="3"/>
      <c r="G14" s="3"/>
      <c r="H14" s="3"/>
      <c r="I14" s="41"/>
      <c r="J14" s="41"/>
      <c r="K14" s="41"/>
      <c r="L14" s="41"/>
      <c r="M14" s="41"/>
      <c r="O14" s="20"/>
      <c r="P14" s="20"/>
    </row>
    <row r="15" spans="1:16" ht="15" thickBot="1">
      <c r="B15" s="46" t="s">
        <v>14</v>
      </c>
      <c r="C15" s="22">
        <v>43831</v>
      </c>
      <c r="D15" s="3"/>
      <c r="E15" s="3"/>
      <c r="F15" s="3"/>
      <c r="G15" s="3"/>
      <c r="H15" s="3"/>
      <c r="I15" s="41"/>
      <c r="J15" s="41"/>
      <c r="K15" s="41"/>
      <c r="L15" s="41"/>
      <c r="M15" s="41"/>
      <c r="O15" s="20"/>
      <c r="P15" s="20"/>
    </row>
    <row r="16" spans="1:16">
      <c r="A16" s="3"/>
      <c r="B16" s="19"/>
      <c r="C16" s="2"/>
      <c r="D16" s="3"/>
      <c r="E16" s="3"/>
      <c r="F16" s="3"/>
      <c r="G16" s="3"/>
      <c r="H16" s="3"/>
      <c r="I16" s="3"/>
      <c r="J16" s="3"/>
      <c r="K16" s="3"/>
      <c r="L16" s="3"/>
      <c r="M16" s="3"/>
      <c r="O16" s="20"/>
      <c r="P16" s="20"/>
    </row>
    <row r="17" spans="1:15" ht="15" thickBot="1">
      <c r="A17" s="3"/>
      <c r="B17" s="4"/>
      <c r="C17" s="2"/>
      <c r="D17" s="3"/>
      <c r="E17" s="3"/>
      <c r="F17" s="3"/>
      <c r="G17" s="3"/>
      <c r="H17" s="3"/>
      <c r="I17" s="3"/>
      <c r="J17" s="3"/>
      <c r="K17" s="3"/>
      <c r="L17" s="3"/>
      <c r="M17" s="3"/>
      <c r="O17" s="20"/>
    </row>
    <row r="18" spans="1:15" ht="15" thickBot="1">
      <c r="B18" s="120" t="s">
        <v>0</v>
      </c>
      <c r="C18" s="115" t="s">
        <v>1</v>
      </c>
      <c r="D18" s="116"/>
      <c r="E18" s="117"/>
      <c r="F18" s="17"/>
      <c r="G18" s="115" t="s">
        <v>4</v>
      </c>
      <c r="H18" s="118"/>
      <c r="I18" s="118"/>
      <c r="J18" s="118"/>
      <c r="K18" s="118"/>
      <c r="L18" s="118"/>
      <c r="M18" s="119"/>
      <c r="O18" s="20"/>
    </row>
    <row r="19" spans="1:15" ht="29.5" thickBot="1">
      <c r="B19" s="121"/>
      <c r="C19" s="18" t="s">
        <v>2</v>
      </c>
      <c r="D19" s="30" t="s">
        <v>3</v>
      </c>
      <c r="E19" s="26" t="s">
        <v>12</v>
      </c>
      <c r="F19" s="4"/>
      <c r="G19" s="38" t="s">
        <v>2</v>
      </c>
      <c r="H19" s="39" t="s">
        <v>3</v>
      </c>
      <c r="I19" s="28" t="s">
        <v>11</v>
      </c>
      <c r="J19" s="28" t="s">
        <v>13</v>
      </c>
      <c r="K19" s="28" t="s">
        <v>8</v>
      </c>
      <c r="L19" s="28" t="s">
        <v>9</v>
      </c>
      <c r="M19" s="40" t="s">
        <v>10</v>
      </c>
      <c r="O19" s="20"/>
    </row>
    <row r="20" spans="1:15" ht="15" thickBot="1">
      <c r="B20" s="34">
        <f>C15</f>
        <v>43831</v>
      </c>
      <c r="C20" s="35"/>
      <c r="D20" s="36"/>
      <c r="E20" s="37">
        <f>$C$11</f>
        <v>1263500</v>
      </c>
      <c r="F20" s="10"/>
      <c r="G20" s="29"/>
      <c r="H20" s="12"/>
      <c r="I20" s="5">
        <f>$C$11</f>
        <v>1263500</v>
      </c>
      <c r="J20" s="13">
        <v>0</v>
      </c>
      <c r="K20" s="5">
        <f>J20</f>
        <v>0</v>
      </c>
      <c r="L20" s="13">
        <f>J20</f>
        <v>0</v>
      </c>
      <c r="M20" s="6">
        <f t="shared" ref="M20:M83" si="0">-(I20-L20)</f>
        <v>-1263500</v>
      </c>
    </row>
    <row r="21" spans="1:15" ht="15" thickBot="1">
      <c r="B21" s="23">
        <f t="shared" ref="B21:B86" si="1">DATE(YEAR(B20),MONTH(B20)+1,DAY(B20))</f>
        <v>43862</v>
      </c>
      <c r="C21" s="31">
        <f>IF(E20&gt;0, $C$14-D21, 0)</f>
        <v>20955.6875</v>
      </c>
      <c r="D21" s="27">
        <f>IF(E20&gt;0, $C$11*($C$12/12/100),0)</f>
        <v>11845.3125</v>
      </c>
      <c r="E21" s="7">
        <f>E20-C21</f>
        <v>1242544.3125</v>
      </c>
      <c r="F21" s="2"/>
      <c r="G21" s="14">
        <f>IF(M20&lt;0,C21,0)</f>
        <v>20955.6875</v>
      </c>
      <c r="H21" s="11">
        <f t="shared" ref="H21:H52" si="2">IF(M20&lt;0,ABS(M20*($C$12/12/100)),0)</f>
        <v>11845.3125</v>
      </c>
      <c r="I21" s="2">
        <f>IF(M20&lt;0,I20-G21,0)</f>
        <v>1242544.3125</v>
      </c>
      <c r="J21" s="13">
        <v>300000</v>
      </c>
      <c r="K21" s="2">
        <v>0</v>
      </c>
      <c r="L21" s="11">
        <f>IF(M20&lt;0,$C$14-(G21+H21)+L20+J21,0)</f>
        <v>300000</v>
      </c>
      <c r="M21" s="7">
        <f t="shared" si="0"/>
        <v>-942544.3125</v>
      </c>
    </row>
    <row r="22" spans="1:15" ht="15" thickBot="1">
      <c r="B22" s="24">
        <f t="shared" si="1"/>
        <v>43891</v>
      </c>
      <c r="C22" s="31">
        <f t="shared" ref="C22:C85" si="3">IF(E21&gt;0, $C$14-D22, 0)</f>
        <v>21152.147070312501</v>
      </c>
      <c r="D22" s="27">
        <f>IF(E21&gt;0, E21*($C$12/12/100),0)</f>
        <v>11648.8529296875</v>
      </c>
      <c r="E22" s="7">
        <f>E21-C22</f>
        <v>1221392.1654296876</v>
      </c>
      <c r="F22" s="2"/>
      <c r="G22" s="14">
        <f t="shared" ref="G22:G85" si="4">IF(M21&lt;0,C22,0)</f>
        <v>21152.147070312501</v>
      </c>
      <c r="H22" s="11">
        <f t="shared" si="2"/>
        <v>8836.3529296875004</v>
      </c>
      <c r="I22" s="2">
        <f t="shared" ref="I22:I85" si="5">IF(M21&lt;0,I21-G22,0)</f>
        <v>1221392.1654296876</v>
      </c>
      <c r="J22" s="13">
        <v>0</v>
      </c>
      <c r="K22" s="2">
        <f t="shared" ref="K22:K85" si="6">IF(M21&lt;0,J22+K21,0)</f>
        <v>0</v>
      </c>
      <c r="L22" s="11">
        <f t="shared" ref="L22:L85" si="7">IF(M21&lt;0,$C$14-(G22+H22)+L21+J22,0)</f>
        <v>302812.5</v>
      </c>
      <c r="M22" s="7">
        <f t="shared" si="0"/>
        <v>-918579.66542968759</v>
      </c>
    </row>
    <row r="23" spans="1:15" ht="15" thickBot="1">
      <c r="B23" s="24">
        <f t="shared" si="1"/>
        <v>43922</v>
      </c>
      <c r="C23" s="31">
        <f t="shared" si="3"/>
        <v>21350.448449096679</v>
      </c>
      <c r="D23" s="27">
        <f>IF(E22&gt;0, E22*($C$12/12/100),0)</f>
        <v>11450.551550903321</v>
      </c>
      <c r="E23" s="7">
        <f t="shared" ref="E23:E86" si="8">E22-C23</f>
        <v>1200041.716980591</v>
      </c>
      <c r="F23" s="2"/>
      <c r="G23" s="14">
        <f t="shared" si="4"/>
        <v>21350.448449096679</v>
      </c>
      <c r="H23" s="11">
        <f t="shared" si="2"/>
        <v>8611.6843634033212</v>
      </c>
      <c r="I23" s="2">
        <f t="shared" si="5"/>
        <v>1200041.716980591</v>
      </c>
      <c r="J23" s="13">
        <v>0</v>
      </c>
      <c r="K23" s="2">
        <f t="shared" si="6"/>
        <v>0</v>
      </c>
      <c r="L23" s="11">
        <f t="shared" si="7"/>
        <v>305651.3671875</v>
      </c>
      <c r="M23" s="7">
        <f t="shared" si="0"/>
        <v>-894390.34979309095</v>
      </c>
    </row>
    <row r="24" spans="1:15" ht="15" thickBot="1">
      <c r="B24" s="24">
        <f t="shared" si="1"/>
        <v>43952</v>
      </c>
      <c r="C24" s="31">
        <f t="shared" si="3"/>
        <v>21550.608903306958</v>
      </c>
      <c r="D24" s="27">
        <f t="shared" ref="D24:D87" si="9">IF(E23&gt;0, E23*($C$12/12/100),0)</f>
        <v>11250.39109669304</v>
      </c>
      <c r="E24" s="7">
        <f t="shared" si="8"/>
        <v>1178491.1080772839</v>
      </c>
      <c r="F24" s="2"/>
      <c r="G24" s="14">
        <f t="shared" si="4"/>
        <v>21550.608903306958</v>
      </c>
      <c r="H24" s="11">
        <f t="shared" si="2"/>
        <v>8384.9095293102273</v>
      </c>
      <c r="I24" s="2">
        <f t="shared" si="5"/>
        <v>1178491.1080772839</v>
      </c>
      <c r="J24" s="13">
        <v>0</v>
      </c>
      <c r="K24" s="2">
        <f t="shared" si="6"/>
        <v>0</v>
      </c>
      <c r="L24" s="11">
        <f t="shared" si="7"/>
        <v>308516.84875488281</v>
      </c>
      <c r="M24" s="7">
        <f t="shared" si="0"/>
        <v>-869974.25932240114</v>
      </c>
    </row>
    <row r="25" spans="1:15" ht="15" thickBot="1">
      <c r="B25" s="24">
        <f t="shared" si="1"/>
        <v>43983</v>
      </c>
      <c r="C25" s="31">
        <f t="shared" si="3"/>
        <v>21752.645861775462</v>
      </c>
      <c r="D25" s="27">
        <f t="shared" si="9"/>
        <v>11048.354138224537</v>
      </c>
      <c r="E25" s="7">
        <f t="shared" si="8"/>
        <v>1156738.4622155086</v>
      </c>
      <c r="F25" s="2"/>
      <c r="G25" s="14">
        <f t="shared" si="4"/>
        <v>21752.645861775462</v>
      </c>
      <c r="H25" s="11">
        <f t="shared" si="2"/>
        <v>8156.0086811475103</v>
      </c>
      <c r="I25" s="2">
        <f t="shared" si="5"/>
        <v>1156738.4622155086</v>
      </c>
      <c r="J25" s="13">
        <v>0</v>
      </c>
      <c r="K25" s="2">
        <f t="shared" si="6"/>
        <v>0</v>
      </c>
      <c r="L25" s="11">
        <f t="shared" si="7"/>
        <v>311409.19421195984</v>
      </c>
      <c r="M25" s="7">
        <f t="shared" si="0"/>
        <v>-845329.26800354873</v>
      </c>
    </row>
    <row r="26" spans="1:15" ht="15" thickBot="1">
      <c r="B26" s="24">
        <f t="shared" si="1"/>
        <v>44013</v>
      </c>
      <c r="C26" s="31">
        <f t="shared" si="3"/>
        <v>21956.576916729609</v>
      </c>
      <c r="D26" s="27">
        <f t="shared" si="9"/>
        <v>10844.423083270392</v>
      </c>
      <c r="E26" s="7">
        <f t="shared" si="8"/>
        <v>1134781.885298779</v>
      </c>
      <c r="F26" s="2"/>
      <c r="G26" s="14">
        <f t="shared" si="4"/>
        <v>21956.576916729609</v>
      </c>
      <c r="H26" s="11">
        <f t="shared" si="2"/>
        <v>7924.961887533269</v>
      </c>
      <c r="I26" s="2">
        <f t="shared" si="5"/>
        <v>1134781.885298779</v>
      </c>
      <c r="J26" s="13">
        <v>0</v>
      </c>
      <c r="K26" s="2">
        <f t="shared" si="6"/>
        <v>0</v>
      </c>
      <c r="L26" s="11">
        <f t="shared" si="7"/>
        <v>314328.65540769696</v>
      </c>
      <c r="M26" s="7">
        <f t="shared" si="0"/>
        <v>-820453.22989108204</v>
      </c>
    </row>
    <row r="27" spans="1:15" ht="15" thickBot="1">
      <c r="B27" s="24">
        <f t="shared" si="1"/>
        <v>44044</v>
      </c>
      <c r="C27" s="31">
        <f t="shared" si="3"/>
        <v>22162.419825323945</v>
      </c>
      <c r="D27" s="27">
        <f t="shared" si="9"/>
        <v>10638.580174676054</v>
      </c>
      <c r="E27" s="7">
        <f t="shared" si="8"/>
        <v>1112619.4654734551</v>
      </c>
      <c r="F27" s="2"/>
      <c r="G27" s="14">
        <f t="shared" si="4"/>
        <v>22162.419825323945</v>
      </c>
      <c r="H27" s="11">
        <f t="shared" si="2"/>
        <v>7691.7490302288934</v>
      </c>
      <c r="I27" s="2">
        <f t="shared" si="5"/>
        <v>1112619.4654734551</v>
      </c>
      <c r="J27" s="13">
        <v>0</v>
      </c>
      <c r="K27" s="2">
        <f t="shared" si="6"/>
        <v>0</v>
      </c>
      <c r="L27" s="11">
        <f t="shared" si="7"/>
        <v>317275.48655214411</v>
      </c>
      <c r="M27" s="7">
        <f t="shared" si="0"/>
        <v>-795343.97892131098</v>
      </c>
    </row>
    <row r="28" spans="1:15" ht="15" thickBot="1">
      <c r="B28" s="24">
        <f t="shared" si="1"/>
        <v>44075</v>
      </c>
      <c r="C28" s="31">
        <f t="shared" si="3"/>
        <v>22370.19251118636</v>
      </c>
      <c r="D28" s="27">
        <f t="shared" si="9"/>
        <v>10430.807488813642</v>
      </c>
      <c r="E28" s="7">
        <f t="shared" si="8"/>
        <v>1090249.2729622687</v>
      </c>
      <c r="F28" s="2"/>
      <c r="G28" s="14">
        <f t="shared" si="4"/>
        <v>22370.19251118636</v>
      </c>
      <c r="H28" s="11">
        <f t="shared" si="2"/>
        <v>7456.3498023872899</v>
      </c>
      <c r="I28" s="2">
        <f t="shared" si="5"/>
        <v>1090249.2729622687</v>
      </c>
      <c r="J28" s="13">
        <v>0</v>
      </c>
      <c r="K28" s="2">
        <f t="shared" si="6"/>
        <v>0</v>
      </c>
      <c r="L28" s="11">
        <f t="shared" si="7"/>
        <v>320249.94423857046</v>
      </c>
      <c r="M28" s="7">
        <f t="shared" si="0"/>
        <v>-769999.32872369816</v>
      </c>
    </row>
    <row r="29" spans="1:15" ht="15" thickBot="1">
      <c r="B29" s="24">
        <f t="shared" si="1"/>
        <v>44105</v>
      </c>
      <c r="C29" s="31">
        <f t="shared" si="3"/>
        <v>22579.913065978733</v>
      </c>
      <c r="D29" s="27">
        <f t="shared" si="9"/>
        <v>10221.086934021268</v>
      </c>
      <c r="E29" s="7">
        <f t="shared" si="8"/>
        <v>1067669.3598962899</v>
      </c>
      <c r="F29" s="2"/>
      <c r="G29" s="14">
        <f t="shared" si="4"/>
        <v>22579.913065978733</v>
      </c>
      <c r="H29" s="11">
        <f t="shared" si="2"/>
        <v>7218.7437067846704</v>
      </c>
      <c r="I29" s="2">
        <f t="shared" si="5"/>
        <v>1067669.3598962899</v>
      </c>
      <c r="J29" s="13">
        <v>0</v>
      </c>
      <c r="K29" s="2">
        <f t="shared" si="6"/>
        <v>0</v>
      </c>
      <c r="L29" s="11">
        <f t="shared" si="7"/>
        <v>323252.28746580705</v>
      </c>
      <c r="M29" s="7">
        <f t="shared" si="0"/>
        <v>-744417.07243048283</v>
      </c>
    </row>
    <row r="30" spans="1:15" ht="15" thickBot="1">
      <c r="B30" s="24">
        <f t="shared" si="1"/>
        <v>44136</v>
      </c>
      <c r="C30" s="31">
        <f t="shared" si="3"/>
        <v>22791.59975097228</v>
      </c>
      <c r="D30" s="27">
        <f t="shared" si="9"/>
        <v>10009.400249027718</v>
      </c>
      <c r="E30" s="7">
        <f t="shared" si="8"/>
        <v>1044877.7601453176</v>
      </c>
      <c r="F30" s="2"/>
      <c r="G30" s="14">
        <f t="shared" si="4"/>
        <v>22791.59975097228</v>
      </c>
      <c r="H30" s="11">
        <f t="shared" si="2"/>
        <v>6978.9100540357767</v>
      </c>
      <c r="I30" s="2">
        <f t="shared" si="5"/>
        <v>1044877.7601453176</v>
      </c>
      <c r="J30" s="13">
        <v>0</v>
      </c>
      <c r="K30" s="2">
        <f t="shared" si="6"/>
        <v>0</v>
      </c>
      <c r="L30" s="11">
        <f t="shared" si="7"/>
        <v>326282.77766079898</v>
      </c>
      <c r="M30" s="7">
        <f t="shared" si="0"/>
        <v>-718594.98248451867</v>
      </c>
    </row>
    <row r="31" spans="1:15" ht="15" thickBot="1">
      <c r="B31" s="24">
        <f t="shared" si="1"/>
        <v>44166</v>
      </c>
      <c r="C31" s="31">
        <f t="shared" si="3"/>
        <v>23005.270998637647</v>
      </c>
      <c r="D31" s="27">
        <f t="shared" si="9"/>
        <v>9795.7290013623533</v>
      </c>
      <c r="E31" s="7">
        <f t="shared" si="8"/>
        <v>1021872.48914668</v>
      </c>
      <c r="F31" s="2"/>
      <c r="G31" s="14">
        <f t="shared" si="4"/>
        <v>23005.270998637647</v>
      </c>
      <c r="H31" s="11">
        <f t="shared" si="2"/>
        <v>6736.8279607923623</v>
      </c>
      <c r="I31" s="2">
        <f t="shared" si="5"/>
        <v>1021872.48914668</v>
      </c>
      <c r="J31" s="13">
        <v>0</v>
      </c>
      <c r="K31" s="2">
        <f t="shared" si="6"/>
        <v>0</v>
      </c>
      <c r="L31" s="11">
        <f t="shared" si="7"/>
        <v>329341.67870136898</v>
      </c>
      <c r="M31" s="7">
        <f t="shared" si="0"/>
        <v>-692530.81044531101</v>
      </c>
    </row>
    <row r="32" spans="1:15" ht="15" thickBot="1">
      <c r="B32" s="24">
        <f t="shared" si="1"/>
        <v>44197</v>
      </c>
      <c r="C32" s="31">
        <f t="shared" si="3"/>
        <v>23220.945414249876</v>
      </c>
      <c r="D32" s="27">
        <f t="shared" si="9"/>
        <v>9580.0545857501238</v>
      </c>
      <c r="E32" s="7">
        <f t="shared" si="8"/>
        <v>998651.54373243009</v>
      </c>
      <c r="F32" s="2"/>
      <c r="G32" s="14">
        <f t="shared" si="4"/>
        <v>23220.945414249876</v>
      </c>
      <c r="H32" s="11">
        <f t="shared" si="2"/>
        <v>6492.4763479247904</v>
      </c>
      <c r="I32" s="2">
        <f t="shared" si="5"/>
        <v>998651.54373243009</v>
      </c>
      <c r="J32" s="13">
        <v>0</v>
      </c>
      <c r="K32" s="2">
        <f t="shared" si="6"/>
        <v>0</v>
      </c>
      <c r="L32" s="11">
        <f t="shared" si="7"/>
        <v>332429.25693919428</v>
      </c>
      <c r="M32" s="7">
        <f t="shared" si="0"/>
        <v>-666222.28679323581</v>
      </c>
    </row>
    <row r="33" spans="2:13" ht="15" thickBot="1">
      <c r="B33" s="24">
        <f t="shared" si="1"/>
        <v>44228</v>
      </c>
      <c r="C33" s="31">
        <f t="shared" si="3"/>
        <v>23438.64177750847</v>
      </c>
      <c r="D33" s="27">
        <f t="shared" si="9"/>
        <v>9362.3582224915317</v>
      </c>
      <c r="E33" s="7">
        <f t="shared" si="8"/>
        <v>975212.90195492166</v>
      </c>
      <c r="F33" s="2"/>
      <c r="G33" s="14">
        <f t="shared" si="4"/>
        <v>23438.64177750847</v>
      </c>
      <c r="H33" s="11">
        <f t="shared" si="2"/>
        <v>6245.8339386865855</v>
      </c>
      <c r="I33" s="2">
        <f t="shared" si="5"/>
        <v>975212.90195492166</v>
      </c>
      <c r="J33" s="13">
        <v>0</v>
      </c>
      <c r="K33" s="2">
        <f t="shared" si="6"/>
        <v>0</v>
      </c>
      <c r="L33" s="11">
        <f t="shared" si="7"/>
        <v>335545.78122299921</v>
      </c>
      <c r="M33" s="7">
        <f t="shared" si="0"/>
        <v>-639667.12073192245</v>
      </c>
    </row>
    <row r="34" spans="2:13" ht="15" thickBot="1">
      <c r="B34" s="24">
        <f t="shared" si="1"/>
        <v>44256</v>
      </c>
      <c r="C34" s="31">
        <f t="shared" si="3"/>
        <v>23658.379044172609</v>
      </c>
      <c r="D34" s="27">
        <f t="shared" si="9"/>
        <v>9142.6209558273895</v>
      </c>
      <c r="E34" s="7">
        <f t="shared" si="8"/>
        <v>951554.52291074907</v>
      </c>
      <c r="F34" s="2"/>
      <c r="G34" s="14">
        <f t="shared" si="4"/>
        <v>23658.379044172609</v>
      </c>
      <c r="H34" s="11">
        <f t="shared" si="2"/>
        <v>5996.8792568617728</v>
      </c>
      <c r="I34" s="2">
        <f t="shared" si="5"/>
        <v>951554.52291074907</v>
      </c>
      <c r="J34" s="13">
        <v>0</v>
      </c>
      <c r="K34" s="2">
        <f t="shared" si="6"/>
        <v>0</v>
      </c>
      <c r="L34" s="11">
        <f t="shared" si="7"/>
        <v>338691.52292196482</v>
      </c>
      <c r="M34" s="7">
        <f t="shared" si="0"/>
        <v>-612862.99998878432</v>
      </c>
    </row>
    <row r="35" spans="2:13" ht="15" thickBot="1">
      <c r="B35" s="24">
        <f t="shared" si="1"/>
        <v>44287</v>
      </c>
      <c r="C35" s="31">
        <f t="shared" si="3"/>
        <v>23880.176347711727</v>
      </c>
      <c r="D35" s="27">
        <f t="shared" si="9"/>
        <v>8920.8236522882726</v>
      </c>
      <c r="E35" s="7">
        <f t="shared" si="8"/>
        <v>927674.34656303737</v>
      </c>
      <c r="F35" s="2"/>
      <c r="G35" s="14">
        <f t="shared" si="4"/>
        <v>23880.176347711727</v>
      </c>
      <c r="H35" s="11">
        <f t="shared" si="2"/>
        <v>5745.5906248948531</v>
      </c>
      <c r="I35" s="2">
        <f t="shared" si="5"/>
        <v>927674.34656303737</v>
      </c>
      <c r="J35" s="13">
        <v>0</v>
      </c>
      <c r="K35" s="2">
        <f t="shared" si="6"/>
        <v>0</v>
      </c>
      <c r="L35" s="11">
        <f t="shared" si="7"/>
        <v>341866.75594935822</v>
      </c>
      <c r="M35" s="7">
        <f t="shared" si="0"/>
        <v>-585807.59061367915</v>
      </c>
    </row>
    <row r="36" spans="2:13" ht="15" thickBot="1">
      <c r="B36" s="24">
        <f t="shared" si="1"/>
        <v>44317</v>
      </c>
      <c r="C36" s="31">
        <f t="shared" si="3"/>
        <v>24104.053000971526</v>
      </c>
      <c r="D36" s="27">
        <f t="shared" si="9"/>
        <v>8696.9469990284742</v>
      </c>
      <c r="E36" s="7">
        <f t="shared" si="8"/>
        <v>903570.29356206581</v>
      </c>
      <c r="F36" s="2"/>
      <c r="G36" s="14">
        <f t="shared" si="4"/>
        <v>24104.053000971526</v>
      </c>
      <c r="H36" s="11">
        <f t="shared" si="2"/>
        <v>5491.9461620032416</v>
      </c>
      <c r="I36" s="2">
        <f t="shared" si="5"/>
        <v>903570.29356206581</v>
      </c>
      <c r="J36" s="13">
        <v>0</v>
      </c>
      <c r="K36" s="2">
        <f t="shared" si="6"/>
        <v>0</v>
      </c>
      <c r="L36" s="11">
        <f t="shared" si="7"/>
        <v>345071.75678638346</v>
      </c>
      <c r="M36" s="7">
        <f t="shared" si="0"/>
        <v>-558498.53677568235</v>
      </c>
    </row>
    <row r="37" spans="2:13" ht="15" thickBot="1">
      <c r="B37" s="24">
        <f t="shared" si="1"/>
        <v>44348</v>
      </c>
      <c r="C37" s="31">
        <f t="shared" si="3"/>
        <v>24330.028497855634</v>
      </c>
      <c r="D37" s="27">
        <f t="shared" si="9"/>
        <v>8470.9715021443662</v>
      </c>
      <c r="E37" s="7">
        <f t="shared" si="8"/>
        <v>879240.26506421017</v>
      </c>
      <c r="F37" s="2"/>
      <c r="G37" s="14">
        <f t="shared" si="4"/>
        <v>24330.028497855634</v>
      </c>
      <c r="H37" s="11">
        <f t="shared" si="2"/>
        <v>5235.9237822720215</v>
      </c>
      <c r="I37" s="2">
        <f t="shared" si="5"/>
        <v>879240.26506421017</v>
      </c>
      <c r="J37" s="13">
        <v>0</v>
      </c>
      <c r="K37" s="2">
        <f t="shared" si="6"/>
        <v>0</v>
      </c>
      <c r="L37" s="11">
        <f t="shared" si="7"/>
        <v>348306.80450625578</v>
      </c>
      <c r="M37" s="7">
        <f t="shared" si="0"/>
        <v>-530933.46055795439</v>
      </c>
    </row>
    <row r="38" spans="2:13" ht="15" thickBot="1">
      <c r="B38" s="24">
        <f t="shared" si="1"/>
        <v>44378</v>
      </c>
      <c r="C38" s="31">
        <f t="shared" si="3"/>
        <v>24558.122515023031</v>
      </c>
      <c r="D38" s="27">
        <f t="shared" si="9"/>
        <v>8242.8774849769707</v>
      </c>
      <c r="E38" s="7">
        <f t="shared" si="8"/>
        <v>854682.14254918718</v>
      </c>
      <c r="F38" s="2"/>
      <c r="G38" s="14">
        <f t="shared" si="4"/>
        <v>24558.122515023031</v>
      </c>
      <c r="H38" s="11">
        <f t="shared" si="2"/>
        <v>4977.5011927308224</v>
      </c>
      <c r="I38" s="2">
        <f t="shared" si="5"/>
        <v>854682.14254918718</v>
      </c>
      <c r="J38" s="13">
        <v>0</v>
      </c>
      <c r="K38" s="2">
        <f t="shared" si="6"/>
        <v>0</v>
      </c>
      <c r="L38" s="11">
        <f t="shared" si="7"/>
        <v>351572.18079850194</v>
      </c>
      <c r="M38" s="7">
        <f t="shared" si="0"/>
        <v>-503109.96175068524</v>
      </c>
    </row>
    <row r="39" spans="2:13" ht="15" thickBot="1">
      <c r="B39" s="24">
        <f t="shared" si="1"/>
        <v>44409</v>
      </c>
      <c r="C39" s="31">
        <f t="shared" si="3"/>
        <v>24788.354913601372</v>
      </c>
      <c r="D39" s="27">
        <f t="shared" si="9"/>
        <v>8012.6450863986292</v>
      </c>
      <c r="E39" s="7">
        <f t="shared" si="8"/>
        <v>829893.78763558576</v>
      </c>
      <c r="F39" s="2"/>
      <c r="G39" s="14">
        <f t="shared" si="4"/>
        <v>24788.354913601372</v>
      </c>
      <c r="H39" s="11">
        <f t="shared" si="2"/>
        <v>4716.6558914126736</v>
      </c>
      <c r="I39" s="2">
        <f t="shared" si="5"/>
        <v>829893.78763558576</v>
      </c>
      <c r="J39" s="13">
        <v>0</v>
      </c>
      <c r="K39" s="2">
        <f t="shared" si="6"/>
        <v>0</v>
      </c>
      <c r="L39" s="11">
        <f t="shared" si="7"/>
        <v>354868.16999348789</v>
      </c>
      <c r="M39" s="7">
        <f t="shared" si="0"/>
        <v>-475025.61764209787</v>
      </c>
    </row>
    <row r="40" spans="2:13" ht="15" thickBot="1">
      <c r="B40" s="24">
        <f t="shared" si="1"/>
        <v>44440</v>
      </c>
      <c r="C40" s="31">
        <f t="shared" si="3"/>
        <v>25020.745740916384</v>
      </c>
      <c r="D40" s="27">
        <f t="shared" si="9"/>
        <v>7780.2542590836165</v>
      </c>
      <c r="E40" s="7">
        <f t="shared" si="8"/>
        <v>804873.04189466941</v>
      </c>
      <c r="F40" s="2"/>
      <c r="G40" s="14">
        <f t="shared" si="4"/>
        <v>25020.745740916384</v>
      </c>
      <c r="H40" s="11">
        <f t="shared" si="2"/>
        <v>4453.3651653946672</v>
      </c>
      <c r="I40" s="2">
        <f t="shared" si="5"/>
        <v>804873.04189466941</v>
      </c>
      <c r="J40" s="13">
        <v>0</v>
      </c>
      <c r="K40" s="2">
        <f t="shared" si="6"/>
        <v>0</v>
      </c>
      <c r="L40" s="11">
        <f t="shared" si="7"/>
        <v>358195.05908717681</v>
      </c>
      <c r="M40" s="7">
        <f t="shared" si="0"/>
        <v>-446677.9828074926</v>
      </c>
    </row>
    <row r="41" spans="2:13" ht="15" thickBot="1">
      <c r="B41" s="24">
        <f t="shared" si="1"/>
        <v>44470</v>
      </c>
      <c r="C41" s="31">
        <f t="shared" si="3"/>
        <v>25255.315232237474</v>
      </c>
      <c r="D41" s="27">
        <f t="shared" si="9"/>
        <v>7545.6847677625256</v>
      </c>
      <c r="E41" s="7">
        <f t="shared" si="8"/>
        <v>779617.72666243196</v>
      </c>
      <c r="F41" s="2"/>
      <c r="G41" s="14">
        <f t="shared" si="4"/>
        <v>25255.315232237474</v>
      </c>
      <c r="H41" s="11">
        <f t="shared" si="2"/>
        <v>4187.6060888202428</v>
      </c>
      <c r="I41" s="2">
        <f t="shared" si="5"/>
        <v>779617.72666243196</v>
      </c>
      <c r="J41" s="13">
        <v>0</v>
      </c>
      <c r="K41" s="2">
        <f t="shared" si="6"/>
        <v>0</v>
      </c>
      <c r="L41" s="11">
        <f t="shared" si="7"/>
        <v>361553.13776611909</v>
      </c>
      <c r="M41" s="7">
        <f t="shared" si="0"/>
        <v>-418064.58889631287</v>
      </c>
    </row>
    <row r="42" spans="2:13" ht="15" thickBot="1">
      <c r="B42" s="24">
        <f t="shared" si="1"/>
        <v>44501</v>
      </c>
      <c r="C42" s="31">
        <f t="shared" si="3"/>
        <v>25492.083812539699</v>
      </c>
      <c r="D42" s="27">
        <f t="shared" si="9"/>
        <v>7308.9161874602996</v>
      </c>
      <c r="E42" s="7">
        <f t="shared" si="8"/>
        <v>754125.64284989226</v>
      </c>
      <c r="F42" s="2"/>
      <c r="G42" s="14">
        <f t="shared" si="4"/>
        <v>25492.083812539699</v>
      </c>
      <c r="H42" s="11">
        <f t="shared" si="2"/>
        <v>3919.3555209029328</v>
      </c>
      <c r="I42" s="2">
        <f t="shared" si="5"/>
        <v>754125.64284989226</v>
      </c>
      <c r="J42" s="13">
        <v>0</v>
      </c>
      <c r="K42" s="2">
        <f t="shared" si="6"/>
        <v>0</v>
      </c>
      <c r="L42" s="11">
        <f t="shared" si="7"/>
        <v>364942.69843267644</v>
      </c>
      <c r="M42" s="7">
        <f t="shared" si="0"/>
        <v>-389182.94441721583</v>
      </c>
    </row>
    <row r="43" spans="2:13" ht="15" thickBot="1">
      <c r="B43" s="24">
        <f t="shared" si="1"/>
        <v>44531</v>
      </c>
      <c r="C43" s="31">
        <f t="shared" si="3"/>
        <v>25731.07209828226</v>
      </c>
      <c r="D43" s="27">
        <f t="shared" si="9"/>
        <v>7069.9279017177396</v>
      </c>
      <c r="E43" s="7">
        <f t="shared" si="8"/>
        <v>728394.57075160998</v>
      </c>
      <c r="F43" s="2"/>
      <c r="G43" s="14">
        <f t="shared" si="4"/>
        <v>25731.07209828226</v>
      </c>
      <c r="H43" s="11">
        <f t="shared" si="2"/>
        <v>3648.5901039113983</v>
      </c>
      <c r="I43" s="2">
        <f t="shared" si="5"/>
        <v>728394.57075160998</v>
      </c>
      <c r="J43" s="13">
        <v>0</v>
      </c>
      <c r="K43" s="2">
        <f t="shared" si="6"/>
        <v>0</v>
      </c>
      <c r="L43" s="11">
        <f t="shared" si="7"/>
        <v>368364.0362304828</v>
      </c>
      <c r="M43" s="7">
        <f t="shared" si="0"/>
        <v>-360030.53452112718</v>
      </c>
    </row>
    <row r="44" spans="2:13" ht="15" thickBot="1">
      <c r="B44" s="24">
        <f t="shared" si="1"/>
        <v>44562</v>
      </c>
      <c r="C44" s="31">
        <f t="shared" si="3"/>
        <v>25972.300899203656</v>
      </c>
      <c r="D44" s="27">
        <f t="shared" si="9"/>
        <v>6828.6991007963434</v>
      </c>
      <c r="E44" s="7">
        <f t="shared" si="8"/>
        <v>702422.26985240635</v>
      </c>
      <c r="F44" s="2"/>
      <c r="G44" s="14">
        <f t="shared" si="4"/>
        <v>25972.300899203656</v>
      </c>
      <c r="H44" s="11">
        <f t="shared" si="2"/>
        <v>3375.2862611355672</v>
      </c>
      <c r="I44" s="2">
        <f t="shared" si="5"/>
        <v>702422.26985240635</v>
      </c>
      <c r="J44" s="13">
        <v>0</v>
      </c>
      <c r="K44" s="2">
        <f t="shared" si="6"/>
        <v>0</v>
      </c>
      <c r="L44" s="11">
        <f t="shared" si="7"/>
        <v>371817.44907014357</v>
      </c>
      <c r="M44" s="7">
        <f t="shared" si="0"/>
        <v>-330604.82078226277</v>
      </c>
    </row>
    <row r="45" spans="2:13" ht="15" thickBot="1">
      <c r="B45" s="24">
        <f t="shared" si="1"/>
        <v>44593</v>
      </c>
      <c r="C45" s="31">
        <f t="shared" si="3"/>
        <v>26215.791220133691</v>
      </c>
      <c r="D45" s="27">
        <f t="shared" si="9"/>
        <v>6585.2087798663097</v>
      </c>
      <c r="E45" s="7">
        <f t="shared" si="8"/>
        <v>676206.47863227269</v>
      </c>
      <c r="F45" s="2"/>
      <c r="G45" s="14">
        <f t="shared" si="4"/>
        <v>26215.791220133691</v>
      </c>
      <c r="H45" s="11">
        <f t="shared" si="2"/>
        <v>3099.4201948337136</v>
      </c>
      <c r="I45" s="2">
        <f t="shared" si="5"/>
        <v>676206.47863227269</v>
      </c>
      <c r="J45" s="13">
        <v>0</v>
      </c>
      <c r="K45" s="2">
        <f t="shared" si="6"/>
        <v>0</v>
      </c>
      <c r="L45" s="11">
        <f t="shared" si="7"/>
        <v>375303.23765517614</v>
      </c>
      <c r="M45" s="7">
        <f t="shared" si="0"/>
        <v>-300903.24097709655</v>
      </c>
    </row>
    <row r="46" spans="2:13" ht="15" thickBot="1">
      <c r="B46" s="24">
        <f t="shared" si="1"/>
        <v>44621</v>
      </c>
      <c r="C46" s="31">
        <f t="shared" si="3"/>
        <v>26461.564262822445</v>
      </c>
      <c r="D46" s="27">
        <f t="shared" si="9"/>
        <v>6339.4357371775559</v>
      </c>
      <c r="E46" s="7">
        <f t="shared" si="8"/>
        <v>649744.91436945018</v>
      </c>
      <c r="F46" s="2"/>
      <c r="G46" s="14">
        <f t="shared" si="4"/>
        <v>26461.564262822445</v>
      </c>
      <c r="H46" s="11">
        <f t="shared" si="2"/>
        <v>2820.9678841602799</v>
      </c>
      <c r="I46" s="2">
        <f t="shared" si="5"/>
        <v>649744.91436945018</v>
      </c>
      <c r="J46" s="13">
        <v>0</v>
      </c>
      <c r="K46" s="2">
        <f t="shared" si="6"/>
        <v>0</v>
      </c>
      <c r="L46" s="11">
        <f t="shared" si="7"/>
        <v>378821.70550819341</v>
      </c>
      <c r="M46" s="7">
        <f t="shared" si="0"/>
        <v>-270923.20886125677</v>
      </c>
    </row>
    <row r="47" spans="2:13" ht="15" thickBot="1">
      <c r="B47" s="24">
        <f t="shared" si="1"/>
        <v>44652</v>
      </c>
      <c r="C47" s="31">
        <f t="shared" si="3"/>
        <v>26709.641427786406</v>
      </c>
      <c r="D47" s="27">
        <f t="shared" si="9"/>
        <v>6091.3585722135949</v>
      </c>
      <c r="E47" s="7">
        <f t="shared" si="8"/>
        <v>623035.27294166374</v>
      </c>
      <c r="F47" s="2"/>
      <c r="G47" s="14">
        <f t="shared" si="4"/>
        <v>26709.641427786406</v>
      </c>
      <c r="H47" s="11">
        <f t="shared" si="2"/>
        <v>2539.9050830742822</v>
      </c>
      <c r="I47" s="2">
        <f t="shared" si="5"/>
        <v>623035.27294166374</v>
      </c>
      <c r="J47" s="13">
        <v>0</v>
      </c>
      <c r="K47" s="2">
        <f t="shared" si="6"/>
        <v>0</v>
      </c>
      <c r="L47" s="11">
        <f t="shared" si="7"/>
        <v>382373.15899733274</v>
      </c>
      <c r="M47" s="7">
        <f t="shared" si="0"/>
        <v>-240662.11394433101</v>
      </c>
    </row>
    <row r="48" spans="2:13" ht="15" thickBot="1">
      <c r="B48" s="24">
        <f t="shared" si="1"/>
        <v>44682</v>
      </c>
      <c r="C48" s="31">
        <f t="shared" si="3"/>
        <v>26960.044316171901</v>
      </c>
      <c r="D48" s="27">
        <f t="shared" si="9"/>
        <v>5840.9556838280978</v>
      </c>
      <c r="E48" s="7">
        <f t="shared" si="8"/>
        <v>596075.22862549184</v>
      </c>
      <c r="F48" s="2"/>
      <c r="G48" s="14">
        <f t="shared" si="4"/>
        <v>26960.044316171901</v>
      </c>
      <c r="H48" s="11">
        <f t="shared" si="2"/>
        <v>2256.2073182281033</v>
      </c>
      <c r="I48" s="2">
        <f t="shared" si="5"/>
        <v>596075.22862549184</v>
      </c>
      <c r="J48" s="13">
        <v>0</v>
      </c>
      <c r="K48" s="2">
        <f t="shared" si="6"/>
        <v>0</v>
      </c>
      <c r="L48" s="11">
        <f t="shared" si="7"/>
        <v>385957.90736293275</v>
      </c>
      <c r="M48" s="7">
        <f t="shared" si="0"/>
        <v>-210117.3212625591</v>
      </c>
    </row>
    <row r="49" spans="2:13" ht="15" thickBot="1">
      <c r="B49" s="24">
        <f t="shared" si="1"/>
        <v>44713</v>
      </c>
      <c r="C49" s="31">
        <f t="shared" si="3"/>
        <v>27212.794731636015</v>
      </c>
      <c r="D49" s="27">
        <f t="shared" si="9"/>
        <v>5588.2052683639859</v>
      </c>
      <c r="E49" s="7">
        <f t="shared" si="8"/>
        <v>568862.43389385578</v>
      </c>
      <c r="F49" s="2"/>
      <c r="G49" s="14">
        <f t="shared" si="4"/>
        <v>27212.794731636015</v>
      </c>
      <c r="H49" s="11">
        <f t="shared" si="2"/>
        <v>1969.8498868364914</v>
      </c>
      <c r="I49" s="2">
        <f t="shared" si="5"/>
        <v>568862.43389385578</v>
      </c>
      <c r="J49" s="13">
        <v>0</v>
      </c>
      <c r="K49" s="2">
        <f t="shared" si="6"/>
        <v>0</v>
      </c>
      <c r="L49" s="11">
        <f t="shared" si="7"/>
        <v>389576.26274446025</v>
      </c>
      <c r="M49" s="7">
        <f t="shared" si="0"/>
        <v>-179286.17114939552</v>
      </c>
    </row>
    <row r="50" spans="2:13" ht="15" thickBot="1">
      <c r="B50" s="24">
        <f t="shared" si="1"/>
        <v>44743</v>
      </c>
      <c r="C50" s="31">
        <f t="shared" si="3"/>
        <v>27467.9146822451</v>
      </c>
      <c r="D50" s="27">
        <f t="shared" si="9"/>
        <v>5333.0853177548979</v>
      </c>
      <c r="E50" s="7">
        <f t="shared" si="8"/>
        <v>541394.51921161066</v>
      </c>
      <c r="F50" s="2"/>
      <c r="G50" s="14">
        <f t="shared" si="4"/>
        <v>27467.9146822451</v>
      </c>
      <c r="H50" s="11">
        <f t="shared" si="2"/>
        <v>1680.807854525583</v>
      </c>
      <c r="I50" s="2">
        <f t="shared" si="5"/>
        <v>541394.51921161066</v>
      </c>
      <c r="J50" s="13">
        <v>0</v>
      </c>
      <c r="K50" s="2">
        <f t="shared" si="6"/>
        <v>0</v>
      </c>
      <c r="L50" s="11">
        <f t="shared" si="7"/>
        <v>393228.54020768957</v>
      </c>
      <c r="M50" s="7">
        <f t="shared" si="0"/>
        <v>-148165.97900392109</v>
      </c>
    </row>
    <row r="51" spans="2:13" ht="15" thickBot="1">
      <c r="B51" s="24">
        <f t="shared" si="1"/>
        <v>44774</v>
      </c>
      <c r="C51" s="31">
        <f t="shared" si="3"/>
        <v>27725.42638239115</v>
      </c>
      <c r="D51" s="27">
        <f t="shared" si="9"/>
        <v>5075.5736176088494</v>
      </c>
      <c r="E51" s="7">
        <f t="shared" si="8"/>
        <v>513669.09282921953</v>
      </c>
      <c r="F51" s="2"/>
      <c r="G51" s="14">
        <f t="shared" si="4"/>
        <v>27725.42638239115</v>
      </c>
      <c r="H51" s="11">
        <f t="shared" si="2"/>
        <v>1389.0560531617602</v>
      </c>
      <c r="I51" s="2">
        <f t="shared" si="5"/>
        <v>513669.09282921953</v>
      </c>
      <c r="J51" s="13">
        <v>0</v>
      </c>
      <c r="K51" s="2">
        <f t="shared" si="6"/>
        <v>0</v>
      </c>
      <c r="L51" s="11">
        <f t="shared" si="7"/>
        <v>396915.05777213664</v>
      </c>
      <c r="M51" s="7">
        <f t="shared" si="0"/>
        <v>-116754.03505708289</v>
      </c>
    </row>
    <row r="52" spans="2:13" ht="15" thickBot="1">
      <c r="B52" s="24">
        <f t="shared" si="1"/>
        <v>44805</v>
      </c>
      <c r="C52" s="31">
        <f t="shared" si="3"/>
        <v>27985.352254726065</v>
      </c>
      <c r="D52" s="27">
        <f t="shared" si="9"/>
        <v>4815.6477452739327</v>
      </c>
      <c r="E52" s="7">
        <f t="shared" si="8"/>
        <v>485683.74057449348</v>
      </c>
      <c r="F52" s="2"/>
      <c r="G52" s="14">
        <f t="shared" si="4"/>
        <v>27985.352254726065</v>
      </c>
      <c r="H52" s="11">
        <f t="shared" si="2"/>
        <v>1094.5690786601519</v>
      </c>
      <c r="I52" s="2">
        <f t="shared" si="5"/>
        <v>485683.74057449348</v>
      </c>
      <c r="J52" s="13">
        <v>0</v>
      </c>
      <c r="K52" s="2">
        <f t="shared" si="6"/>
        <v>0</v>
      </c>
      <c r="L52" s="11">
        <f t="shared" si="7"/>
        <v>400636.13643875043</v>
      </c>
      <c r="M52" s="7">
        <f t="shared" si="0"/>
        <v>-85047.604135743051</v>
      </c>
    </row>
    <row r="53" spans="2:13" ht="15" thickBot="1">
      <c r="B53" s="24">
        <f t="shared" si="1"/>
        <v>44835</v>
      </c>
      <c r="C53" s="31">
        <f t="shared" si="3"/>
        <v>28247.714932114126</v>
      </c>
      <c r="D53" s="27">
        <f t="shared" si="9"/>
        <v>4553.2850678858758</v>
      </c>
      <c r="E53" s="7">
        <f t="shared" si="8"/>
        <v>457436.02564237936</v>
      </c>
      <c r="F53" s="2"/>
      <c r="G53" s="14">
        <f t="shared" si="4"/>
        <v>28247.714932114126</v>
      </c>
      <c r="H53" s="11">
        <f t="shared" ref="H53:H85" si="10">IF(M52&lt;0,ABS(M52*($C$12/12/100)),0)</f>
        <v>797.32128877259106</v>
      </c>
      <c r="I53" s="2">
        <f t="shared" si="5"/>
        <v>457436.02564237936</v>
      </c>
      <c r="J53" s="13">
        <v>0</v>
      </c>
      <c r="K53" s="2">
        <f t="shared" si="6"/>
        <v>0</v>
      </c>
      <c r="L53" s="11">
        <f t="shared" si="7"/>
        <v>404392.10021786368</v>
      </c>
      <c r="M53" s="7">
        <f t="shared" si="0"/>
        <v>-53043.925424515677</v>
      </c>
    </row>
    <row r="54" spans="2:13" ht="15" thickBot="1">
      <c r="B54" s="24">
        <f t="shared" si="1"/>
        <v>44866</v>
      </c>
      <c r="C54" s="31">
        <f t="shared" si="3"/>
        <v>28512.537259602694</v>
      </c>
      <c r="D54" s="27">
        <f t="shared" si="9"/>
        <v>4288.4627403973063</v>
      </c>
      <c r="E54" s="7">
        <f t="shared" si="8"/>
        <v>428923.48838277668</v>
      </c>
      <c r="F54" s="2"/>
      <c r="G54" s="14">
        <f t="shared" si="4"/>
        <v>28512.537259602694</v>
      </c>
      <c r="H54" s="11">
        <f t="shared" si="10"/>
        <v>497.28680085483444</v>
      </c>
      <c r="I54" s="2">
        <f t="shared" si="5"/>
        <v>428923.48838277668</v>
      </c>
      <c r="J54" s="13">
        <v>0</v>
      </c>
      <c r="K54" s="2">
        <f t="shared" si="6"/>
        <v>0</v>
      </c>
      <c r="L54" s="11">
        <f t="shared" si="7"/>
        <v>408183.27615740616</v>
      </c>
      <c r="M54" s="7">
        <f t="shared" si="0"/>
        <v>-20740.212225370517</v>
      </c>
    </row>
    <row r="55" spans="2:13" ht="15" thickBot="1">
      <c r="B55" s="24">
        <f t="shared" si="1"/>
        <v>44896</v>
      </c>
      <c r="C55" s="31">
        <f t="shared" si="3"/>
        <v>28779.842296411469</v>
      </c>
      <c r="D55" s="27">
        <f t="shared" si="9"/>
        <v>4021.1577035885311</v>
      </c>
      <c r="E55" s="7">
        <f t="shared" si="8"/>
        <v>400143.64608636522</v>
      </c>
      <c r="F55" s="2"/>
      <c r="G55" s="14">
        <f t="shared" si="4"/>
        <v>28779.842296411469</v>
      </c>
      <c r="H55" s="11">
        <f t="shared" si="10"/>
        <v>194.43948961284858</v>
      </c>
      <c r="I55" s="2">
        <f t="shared" si="5"/>
        <v>400143.64608636522</v>
      </c>
      <c r="J55" s="13">
        <v>0</v>
      </c>
      <c r="K55" s="2">
        <f t="shared" si="6"/>
        <v>0</v>
      </c>
      <c r="L55" s="11">
        <f t="shared" si="7"/>
        <v>412009.99437138182</v>
      </c>
      <c r="M55" s="7">
        <f t="shared" si="0"/>
        <v>11866.348285016604</v>
      </c>
    </row>
    <row r="56" spans="2:13" ht="15" thickBot="1">
      <c r="B56" s="24">
        <f t="shared" si="1"/>
        <v>44927</v>
      </c>
      <c r="C56" s="31">
        <f t="shared" si="3"/>
        <v>29049.653317940327</v>
      </c>
      <c r="D56" s="27">
        <f t="shared" si="9"/>
        <v>3751.3466820596736</v>
      </c>
      <c r="E56" s="7">
        <f t="shared" si="8"/>
        <v>371093.99276842491</v>
      </c>
      <c r="F56" s="2"/>
      <c r="G56" s="14">
        <f t="shared" si="4"/>
        <v>0</v>
      </c>
      <c r="H56" s="11">
        <f t="shared" si="10"/>
        <v>0</v>
      </c>
      <c r="I56" s="2">
        <f t="shared" si="5"/>
        <v>0</v>
      </c>
      <c r="J56" s="13">
        <v>0</v>
      </c>
      <c r="K56" s="2">
        <f t="shared" si="6"/>
        <v>0</v>
      </c>
      <c r="L56" s="11">
        <f t="shared" si="7"/>
        <v>0</v>
      </c>
      <c r="M56" s="7">
        <f t="shared" si="0"/>
        <v>0</v>
      </c>
    </row>
    <row r="57" spans="2:13" ht="15" thickBot="1">
      <c r="B57" s="24">
        <f t="shared" si="1"/>
        <v>44958</v>
      </c>
      <c r="C57" s="31">
        <f t="shared" si="3"/>
        <v>29321.993817796018</v>
      </c>
      <c r="D57" s="27">
        <f t="shared" si="9"/>
        <v>3479.0061822039834</v>
      </c>
      <c r="E57" s="7">
        <f t="shared" si="8"/>
        <v>341771.99895062891</v>
      </c>
      <c r="F57" s="2"/>
      <c r="G57" s="14">
        <f t="shared" si="4"/>
        <v>0</v>
      </c>
      <c r="H57" s="11">
        <f t="shared" si="10"/>
        <v>0</v>
      </c>
      <c r="I57" s="2">
        <f t="shared" si="5"/>
        <v>0</v>
      </c>
      <c r="J57" s="13">
        <v>0</v>
      </c>
      <c r="K57" s="2">
        <f t="shared" si="6"/>
        <v>0</v>
      </c>
      <c r="L57" s="11">
        <f t="shared" si="7"/>
        <v>0</v>
      </c>
      <c r="M57" s="7">
        <f t="shared" si="0"/>
        <v>0</v>
      </c>
    </row>
    <row r="58" spans="2:13" ht="15" thickBot="1">
      <c r="B58" s="24">
        <f t="shared" si="1"/>
        <v>44986</v>
      </c>
      <c r="C58" s="31">
        <f t="shared" si="3"/>
        <v>29596.887509837856</v>
      </c>
      <c r="D58" s="27">
        <f t="shared" si="9"/>
        <v>3204.1124901621461</v>
      </c>
      <c r="E58" s="7">
        <f t="shared" si="8"/>
        <v>312175.11144079105</v>
      </c>
      <c r="F58" s="2"/>
      <c r="G58" s="14">
        <f t="shared" si="4"/>
        <v>0</v>
      </c>
      <c r="H58" s="11">
        <f t="shared" si="10"/>
        <v>0</v>
      </c>
      <c r="I58" s="2">
        <f t="shared" si="5"/>
        <v>0</v>
      </c>
      <c r="J58" s="13"/>
      <c r="K58" s="2">
        <f t="shared" si="6"/>
        <v>0</v>
      </c>
      <c r="L58" s="11">
        <f t="shared" si="7"/>
        <v>0</v>
      </c>
      <c r="M58" s="7">
        <f t="shared" si="0"/>
        <v>0</v>
      </c>
    </row>
    <row r="59" spans="2:13" ht="15" thickBot="1">
      <c r="B59" s="24">
        <f t="shared" si="1"/>
        <v>45017</v>
      </c>
      <c r="C59" s="31">
        <f t="shared" si="3"/>
        <v>29874.358330242583</v>
      </c>
      <c r="D59" s="27">
        <f t="shared" si="9"/>
        <v>2926.6416697574159</v>
      </c>
      <c r="E59" s="7">
        <f t="shared" si="8"/>
        <v>282300.75311054848</v>
      </c>
      <c r="F59" s="2"/>
      <c r="G59" s="14">
        <f t="shared" si="4"/>
        <v>0</v>
      </c>
      <c r="H59" s="11">
        <f t="shared" si="10"/>
        <v>0</v>
      </c>
      <c r="I59" s="2">
        <f t="shared" si="5"/>
        <v>0</v>
      </c>
      <c r="J59" s="13"/>
      <c r="K59" s="2">
        <f t="shared" si="6"/>
        <v>0</v>
      </c>
      <c r="L59" s="11">
        <f t="shared" si="7"/>
        <v>0</v>
      </c>
      <c r="M59" s="7">
        <f t="shared" si="0"/>
        <v>0</v>
      </c>
    </row>
    <row r="60" spans="2:13" ht="15" thickBot="1">
      <c r="B60" s="24">
        <f t="shared" si="1"/>
        <v>45047</v>
      </c>
      <c r="C60" s="31">
        <f t="shared" si="3"/>
        <v>30154.430439588607</v>
      </c>
      <c r="D60" s="27">
        <f t="shared" si="9"/>
        <v>2646.5695604113921</v>
      </c>
      <c r="E60" s="7">
        <f t="shared" si="8"/>
        <v>252146.32267095987</v>
      </c>
      <c r="F60" s="2"/>
      <c r="G60" s="14">
        <f t="shared" si="4"/>
        <v>0</v>
      </c>
      <c r="H60" s="11">
        <f t="shared" si="10"/>
        <v>0</v>
      </c>
      <c r="I60" s="2">
        <f t="shared" si="5"/>
        <v>0</v>
      </c>
      <c r="J60" s="13"/>
      <c r="K60" s="2">
        <f t="shared" si="6"/>
        <v>0</v>
      </c>
      <c r="L60" s="11">
        <f t="shared" si="7"/>
        <v>0</v>
      </c>
      <c r="M60" s="7">
        <f t="shared" si="0"/>
        <v>0</v>
      </c>
    </row>
    <row r="61" spans="2:13" ht="15" thickBot="1">
      <c r="B61" s="24">
        <f t="shared" si="1"/>
        <v>45078</v>
      </c>
      <c r="C61" s="31">
        <f t="shared" si="3"/>
        <v>30437.12822495975</v>
      </c>
      <c r="D61" s="27">
        <f t="shared" si="9"/>
        <v>2363.8717750402488</v>
      </c>
      <c r="E61" s="7">
        <f t="shared" si="8"/>
        <v>221709.19444600013</v>
      </c>
      <c r="F61" s="2"/>
      <c r="G61" s="14">
        <f t="shared" si="4"/>
        <v>0</v>
      </c>
      <c r="H61" s="11">
        <f t="shared" si="10"/>
        <v>0</v>
      </c>
      <c r="I61" s="2">
        <f t="shared" si="5"/>
        <v>0</v>
      </c>
      <c r="J61" s="13"/>
      <c r="K61" s="2">
        <f t="shared" si="6"/>
        <v>0</v>
      </c>
      <c r="L61" s="11">
        <f t="shared" si="7"/>
        <v>0</v>
      </c>
      <c r="M61" s="7">
        <f t="shared" si="0"/>
        <v>0</v>
      </c>
    </row>
    <row r="62" spans="2:13" ht="15" thickBot="1">
      <c r="B62" s="24">
        <f t="shared" si="1"/>
        <v>45108</v>
      </c>
      <c r="C62" s="31">
        <f t="shared" si="3"/>
        <v>30722.47630206875</v>
      </c>
      <c r="D62" s="27">
        <f t="shared" si="9"/>
        <v>2078.5236979312513</v>
      </c>
      <c r="E62" s="7">
        <f t="shared" si="8"/>
        <v>190986.71814393139</v>
      </c>
      <c r="F62" s="2"/>
      <c r="G62" s="14">
        <f t="shared" si="4"/>
        <v>0</v>
      </c>
      <c r="H62" s="11">
        <f t="shared" si="10"/>
        <v>0</v>
      </c>
      <c r="I62" s="2">
        <f t="shared" si="5"/>
        <v>0</v>
      </c>
      <c r="J62" s="13"/>
      <c r="K62" s="2">
        <f t="shared" si="6"/>
        <v>0</v>
      </c>
      <c r="L62" s="11">
        <f t="shared" si="7"/>
        <v>0</v>
      </c>
      <c r="M62" s="7">
        <f t="shared" si="0"/>
        <v>0</v>
      </c>
    </row>
    <row r="63" spans="2:13" ht="15" thickBot="1">
      <c r="B63" s="24">
        <f t="shared" si="1"/>
        <v>45139</v>
      </c>
      <c r="C63" s="31">
        <f t="shared" si="3"/>
        <v>31010.499517400644</v>
      </c>
      <c r="D63" s="27">
        <f t="shared" si="9"/>
        <v>1790.5004825993567</v>
      </c>
      <c r="E63" s="7">
        <f t="shared" si="8"/>
        <v>159976.21862653075</v>
      </c>
      <c r="F63" s="2"/>
      <c r="G63" s="14">
        <f t="shared" si="4"/>
        <v>0</v>
      </c>
      <c r="H63" s="11">
        <f t="shared" si="10"/>
        <v>0</v>
      </c>
      <c r="I63" s="2">
        <f t="shared" si="5"/>
        <v>0</v>
      </c>
      <c r="J63" s="13"/>
      <c r="K63" s="2">
        <f t="shared" si="6"/>
        <v>0</v>
      </c>
      <c r="L63" s="11">
        <f t="shared" si="7"/>
        <v>0</v>
      </c>
      <c r="M63" s="7">
        <f t="shared" si="0"/>
        <v>0</v>
      </c>
    </row>
    <row r="64" spans="2:13" ht="15" thickBot="1">
      <c r="B64" s="24">
        <f t="shared" si="1"/>
        <v>45170</v>
      </c>
      <c r="C64" s="31">
        <f t="shared" si="3"/>
        <v>31301.222950376276</v>
      </c>
      <c r="D64" s="27">
        <f t="shared" si="9"/>
        <v>1499.7770496237258</v>
      </c>
      <c r="E64" s="7">
        <f t="shared" si="8"/>
        <v>128674.99567615447</v>
      </c>
      <c r="F64" s="2"/>
      <c r="G64" s="14">
        <f t="shared" si="4"/>
        <v>0</v>
      </c>
      <c r="H64" s="11">
        <f t="shared" si="10"/>
        <v>0</v>
      </c>
      <c r="I64" s="2">
        <f t="shared" si="5"/>
        <v>0</v>
      </c>
      <c r="J64" s="13"/>
      <c r="K64" s="2">
        <f t="shared" si="6"/>
        <v>0</v>
      </c>
      <c r="L64" s="11">
        <f t="shared" si="7"/>
        <v>0</v>
      </c>
      <c r="M64" s="7">
        <f t="shared" si="0"/>
        <v>0</v>
      </c>
    </row>
    <row r="65" spans="2:13">
      <c r="B65" s="24">
        <f t="shared" si="1"/>
        <v>45200</v>
      </c>
      <c r="C65" s="31">
        <f t="shared" si="3"/>
        <v>31594.671915536052</v>
      </c>
      <c r="D65" s="27">
        <f t="shared" si="9"/>
        <v>1206.3280844639482</v>
      </c>
      <c r="E65" s="7">
        <f t="shared" si="8"/>
        <v>97080.323760618427</v>
      </c>
      <c r="F65" s="2"/>
      <c r="G65" s="14">
        <f t="shared" si="4"/>
        <v>0</v>
      </c>
      <c r="H65" s="11">
        <f t="shared" si="10"/>
        <v>0</v>
      </c>
      <c r="I65" s="2">
        <f t="shared" si="5"/>
        <v>0</v>
      </c>
      <c r="J65" s="13"/>
      <c r="K65" s="2">
        <f t="shared" si="6"/>
        <v>0</v>
      </c>
      <c r="L65" s="11">
        <f t="shared" si="7"/>
        <v>0</v>
      </c>
      <c r="M65" s="7">
        <f t="shared" si="0"/>
        <v>0</v>
      </c>
    </row>
    <row r="66" spans="2:13">
      <c r="B66" s="24">
        <f t="shared" si="1"/>
        <v>45231</v>
      </c>
      <c r="C66" s="31">
        <f t="shared" si="3"/>
        <v>31890.871964744201</v>
      </c>
      <c r="D66" s="27">
        <f t="shared" si="9"/>
        <v>910.12803525579773</v>
      </c>
      <c r="E66" s="7">
        <f t="shared" si="8"/>
        <v>65189.451795874222</v>
      </c>
      <c r="F66" s="2"/>
      <c r="G66" s="14">
        <f t="shared" si="4"/>
        <v>0</v>
      </c>
      <c r="H66" s="11">
        <f t="shared" si="10"/>
        <v>0</v>
      </c>
      <c r="I66" s="2">
        <f t="shared" si="5"/>
        <v>0</v>
      </c>
      <c r="J66" s="2"/>
      <c r="K66" s="2">
        <f t="shared" si="6"/>
        <v>0</v>
      </c>
      <c r="L66" s="11">
        <f t="shared" si="7"/>
        <v>0</v>
      </c>
      <c r="M66" s="7">
        <f t="shared" si="0"/>
        <v>0</v>
      </c>
    </row>
    <row r="67" spans="2:13">
      <c r="B67" s="24">
        <f t="shared" si="1"/>
        <v>45261</v>
      </c>
      <c r="C67" s="31">
        <f t="shared" si="3"/>
        <v>32189.848889413679</v>
      </c>
      <c r="D67" s="27">
        <f t="shared" si="9"/>
        <v>611.15111058632078</v>
      </c>
      <c r="E67" s="7">
        <f t="shared" si="8"/>
        <v>32999.602906460539</v>
      </c>
      <c r="F67" s="2"/>
      <c r="G67" s="14">
        <f t="shared" si="4"/>
        <v>0</v>
      </c>
      <c r="H67" s="11">
        <f t="shared" si="10"/>
        <v>0</v>
      </c>
      <c r="I67" s="2">
        <f t="shared" si="5"/>
        <v>0</v>
      </c>
      <c r="J67" s="2"/>
      <c r="K67" s="2">
        <f t="shared" si="6"/>
        <v>0</v>
      </c>
      <c r="L67" s="11">
        <f t="shared" si="7"/>
        <v>0</v>
      </c>
      <c r="M67" s="7">
        <f t="shared" si="0"/>
        <v>0</v>
      </c>
    </row>
    <row r="68" spans="2:13">
      <c r="B68" s="24">
        <f t="shared" si="1"/>
        <v>45292</v>
      </c>
      <c r="C68" s="31">
        <f t="shared" si="3"/>
        <v>32491.628722751931</v>
      </c>
      <c r="D68" s="27">
        <f t="shared" si="9"/>
        <v>309.37127724806754</v>
      </c>
      <c r="E68" s="7">
        <f t="shared" si="8"/>
        <v>507.9741837086076</v>
      </c>
      <c r="F68" s="2"/>
      <c r="G68" s="14">
        <f t="shared" si="4"/>
        <v>0</v>
      </c>
      <c r="H68" s="11">
        <f t="shared" si="10"/>
        <v>0</v>
      </c>
      <c r="I68" s="2">
        <f t="shared" si="5"/>
        <v>0</v>
      </c>
      <c r="J68" s="2"/>
      <c r="K68" s="2">
        <f t="shared" si="6"/>
        <v>0</v>
      </c>
      <c r="L68" s="11">
        <f t="shared" si="7"/>
        <v>0</v>
      </c>
      <c r="M68" s="7">
        <f t="shared" si="0"/>
        <v>0</v>
      </c>
    </row>
    <row r="69" spans="2:13">
      <c r="B69" s="24">
        <f t="shared" si="1"/>
        <v>45323</v>
      </c>
      <c r="C69" s="31">
        <f t="shared" si="3"/>
        <v>32796.237742027733</v>
      </c>
      <c r="D69" s="27">
        <f t="shared" si="9"/>
        <v>4.7622579722681957</v>
      </c>
      <c r="E69" s="7">
        <f t="shared" si="8"/>
        <v>-32288.263558319126</v>
      </c>
      <c r="F69" s="2"/>
      <c r="G69" s="14">
        <f t="shared" si="4"/>
        <v>0</v>
      </c>
      <c r="H69" s="11">
        <f t="shared" si="10"/>
        <v>0</v>
      </c>
      <c r="I69" s="2">
        <f t="shared" si="5"/>
        <v>0</v>
      </c>
      <c r="J69" s="2"/>
      <c r="K69" s="2">
        <f t="shared" si="6"/>
        <v>0</v>
      </c>
      <c r="L69" s="11">
        <f t="shared" si="7"/>
        <v>0</v>
      </c>
      <c r="M69" s="7">
        <f t="shared" si="0"/>
        <v>0</v>
      </c>
    </row>
    <row r="70" spans="2:13">
      <c r="B70" s="24">
        <f t="shared" si="1"/>
        <v>45352</v>
      </c>
      <c r="C70" s="31">
        <f t="shared" si="3"/>
        <v>0</v>
      </c>
      <c r="D70" s="27">
        <f t="shared" si="9"/>
        <v>0</v>
      </c>
      <c r="E70" s="7">
        <f t="shared" si="8"/>
        <v>-32288.263558319126</v>
      </c>
      <c r="F70" s="2"/>
      <c r="G70" s="14">
        <f t="shared" si="4"/>
        <v>0</v>
      </c>
      <c r="H70" s="11">
        <f t="shared" si="10"/>
        <v>0</v>
      </c>
      <c r="I70" s="2">
        <f t="shared" si="5"/>
        <v>0</v>
      </c>
      <c r="J70" s="2"/>
      <c r="K70" s="2">
        <f t="shared" si="6"/>
        <v>0</v>
      </c>
      <c r="L70" s="11">
        <f t="shared" si="7"/>
        <v>0</v>
      </c>
      <c r="M70" s="7">
        <f t="shared" si="0"/>
        <v>0</v>
      </c>
    </row>
    <row r="71" spans="2:13">
      <c r="B71" s="24">
        <f t="shared" si="1"/>
        <v>45383</v>
      </c>
      <c r="C71" s="31">
        <f t="shared" si="3"/>
        <v>0</v>
      </c>
      <c r="D71" s="27">
        <f t="shared" si="9"/>
        <v>0</v>
      </c>
      <c r="E71" s="7">
        <f t="shared" si="8"/>
        <v>-32288.263558319126</v>
      </c>
      <c r="F71" s="2"/>
      <c r="G71" s="14">
        <f t="shared" si="4"/>
        <v>0</v>
      </c>
      <c r="H71" s="11">
        <f t="shared" si="10"/>
        <v>0</v>
      </c>
      <c r="I71" s="2">
        <f t="shared" si="5"/>
        <v>0</v>
      </c>
      <c r="J71" s="2"/>
      <c r="K71" s="2">
        <f t="shared" si="6"/>
        <v>0</v>
      </c>
      <c r="L71" s="11">
        <f t="shared" si="7"/>
        <v>0</v>
      </c>
      <c r="M71" s="7">
        <f t="shared" si="0"/>
        <v>0</v>
      </c>
    </row>
    <row r="72" spans="2:13">
      <c r="B72" s="24">
        <f t="shared" si="1"/>
        <v>45413</v>
      </c>
      <c r="C72" s="31">
        <f t="shared" si="3"/>
        <v>0</v>
      </c>
      <c r="D72" s="27">
        <f t="shared" si="9"/>
        <v>0</v>
      </c>
      <c r="E72" s="7">
        <f t="shared" si="8"/>
        <v>-32288.263558319126</v>
      </c>
      <c r="F72" s="2"/>
      <c r="G72" s="14">
        <f t="shared" si="4"/>
        <v>0</v>
      </c>
      <c r="H72" s="11">
        <f t="shared" si="10"/>
        <v>0</v>
      </c>
      <c r="I72" s="2">
        <f t="shared" si="5"/>
        <v>0</v>
      </c>
      <c r="J72" s="2"/>
      <c r="K72" s="2">
        <f t="shared" si="6"/>
        <v>0</v>
      </c>
      <c r="L72" s="11">
        <f t="shared" si="7"/>
        <v>0</v>
      </c>
      <c r="M72" s="7">
        <f t="shared" si="0"/>
        <v>0</v>
      </c>
    </row>
    <row r="73" spans="2:13">
      <c r="B73" s="24">
        <f t="shared" si="1"/>
        <v>45444</v>
      </c>
      <c r="C73" s="31">
        <f t="shared" si="3"/>
        <v>0</v>
      </c>
      <c r="D73" s="27">
        <f t="shared" si="9"/>
        <v>0</v>
      </c>
      <c r="E73" s="7">
        <f t="shared" si="8"/>
        <v>-32288.263558319126</v>
      </c>
      <c r="F73" s="2"/>
      <c r="G73" s="14">
        <f t="shared" si="4"/>
        <v>0</v>
      </c>
      <c r="H73" s="11">
        <f t="shared" si="10"/>
        <v>0</v>
      </c>
      <c r="I73" s="2">
        <f t="shared" si="5"/>
        <v>0</v>
      </c>
      <c r="J73" s="2"/>
      <c r="K73" s="2">
        <f t="shared" si="6"/>
        <v>0</v>
      </c>
      <c r="L73" s="11">
        <f t="shared" si="7"/>
        <v>0</v>
      </c>
      <c r="M73" s="7">
        <f t="shared" si="0"/>
        <v>0</v>
      </c>
    </row>
    <row r="74" spans="2:13">
      <c r="B74" s="24">
        <f t="shared" si="1"/>
        <v>45474</v>
      </c>
      <c r="C74" s="31">
        <f t="shared" si="3"/>
        <v>0</v>
      </c>
      <c r="D74" s="27">
        <f t="shared" si="9"/>
        <v>0</v>
      </c>
      <c r="E74" s="7">
        <f t="shared" si="8"/>
        <v>-32288.263558319126</v>
      </c>
      <c r="F74" s="2"/>
      <c r="G74" s="14">
        <f t="shared" si="4"/>
        <v>0</v>
      </c>
      <c r="H74" s="11">
        <f t="shared" si="10"/>
        <v>0</v>
      </c>
      <c r="I74" s="2">
        <f t="shared" si="5"/>
        <v>0</v>
      </c>
      <c r="J74" s="2"/>
      <c r="K74" s="2">
        <f t="shared" si="6"/>
        <v>0</v>
      </c>
      <c r="L74" s="11">
        <f t="shared" si="7"/>
        <v>0</v>
      </c>
      <c r="M74" s="7">
        <f t="shared" si="0"/>
        <v>0</v>
      </c>
    </row>
    <row r="75" spans="2:13">
      <c r="B75" s="24">
        <f t="shared" si="1"/>
        <v>45505</v>
      </c>
      <c r="C75" s="31">
        <f t="shared" si="3"/>
        <v>0</v>
      </c>
      <c r="D75" s="27">
        <f t="shared" si="9"/>
        <v>0</v>
      </c>
      <c r="E75" s="7">
        <f t="shared" si="8"/>
        <v>-32288.263558319126</v>
      </c>
      <c r="F75" s="2"/>
      <c r="G75" s="14">
        <f t="shared" si="4"/>
        <v>0</v>
      </c>
      <c r="H75" s="11">
        <f t="shared" si="10"/>
        <v>0</v>
      </c>
      <c r="I75" s="2">
        <f t="shared" si="5"/>
        <v>0</v>
      </c>
      <c r="J75" s="2"/>
      <c r="K75" s="2">
        <f t="shared" si="6"/>
        <v>0</v>
      </c>
      <c r="L75" s="11">
        <f t="shared" si="7"/>
        <v>0</v>
      </c>
      <c r="M75" s="7">
        <f t="shared" si="0"/>
        <v>0</v>
      </c>
    </row>
    <row r="76" spans="2:13">
      <c r="B76" s="24">
        <f t="shared" si="1"/>
        <v>45536</v>
      </c>
      <c r="C76" s="31">
        <f t="shared" si="3"/>
        <v>0</v>
      </c>
      <c r="D76" s="27">
        <f t="shared" si="9"/>
        <v>0</v>
      </c>
      <c r="E76" s="7">
        <f t="shared" si="8"/>
        <v>-32288.263558319126</v>
      </c>
      <c r="F76" s="2"/>
      <c r="G76" s="14">
        <f t="shared" si="4"/>
        <v>0</v>
      </c>
      <c r="H76" s="11">
        <f t="shared" si="10"/>
        <v>0</v>
      </c>
      <c r="I76" s="2">
        <f t="shared" si="5"/>
        <v>0</v>
      </c>
      <c r="J76" s="2"/>
      <c r="K76" s="2">
        <f t="shared" si="6"/>
        <v>0</v>
      </c>
      <c r="L76" s="11">
        <f t="shared" si="7"/>
        <v>0</v>
      </c>
      <c r="M76" s="7">
        <f t="shared" si="0"/>
        <v>0</v>
      </c>
    </row>
    <row r="77" spans="2:13">
      <c r="B77" s="24">
        <f t="shared" si="1"/>
        <v>45566</v>
      </c>
      <c r="C77" s="31">
        <f t="shared" si="3"/>
        <v>0</v>
      </c>
      <c r="D77" s="27">
        <f t="shared" si="9"/>
        <v>0</v>
      </c>
      <c r="E77" s="7">
        <f t="shared" si="8"/>
        <v>-32288.263558319126</v>
      </c>
      <c r="F77" s="2"/>
      <c r="G77" s="14">
        <f t="shared" si="4"/>
        <v>0</v>
      </c>
      <c r="H77" s="11">
        <f t="shared" si="10"/>
        <v>0</v>
      </c>
      <c r="I77" s="2">
        <f t="shared" si="5"/>
        <v>0</v>
      </c>
      <c r="J77" s="2"/>
      <c r="K77" s="2">
        <f t="shared" si="6"/>
        <v>0</v>
      </c>
      <c r="L77" s="11">
        <f t="shared" si="7"/>
        <v>0</v>
      </c>
      <c r="M77" s="7">
        <f t="shared" si="0"/>
        <v>0</v>
      </c>
    </row>
    <row r="78" spans="2:13">
      <c r="B78" s="24">
        <f t="shared" si="1"/>
        <v>45597</v>
      </c>
      <c r="C78" s="31">
        <f t="shared" si="3"/>
        <v>0</v>
      </c>
      <c r="D78" s="27">
        <f t="shared" si="9"/>
        <v>0</v>
      </c>
      <c r="E78" s="7">
        <f t="shared" si="8"/>
        <v>-32288.263558319126</v>
      </c>
      <c r="F78" s="2"/>
      <c r="G78" s="14">
        <f t="shared" si="4"/>
        <v>0</v>
      </c>
      <c r="H78" s="11">
        <f t="shared" si="10"/>
        <v>0</v>
      </c>
      <c r="I78" s="2">
        <f t="shared" si="5"/>
        <v>0</v>
      </c>
      <c r="J78" s="2"/>
      <c r="K78" s="2">
        <f t="shared" si="6"/>
        <v>0</v>
      </c>
      <c r="L78" s="11">
        <f t="shared" si="7"/>
        <v>0</v>
      </c>
      <c r="M78" s="7">
        <f t="shared" si="0"/>
        <v>0</v>
      </c>
    </row>
    <row r="79" spans="2:13">
      <c r="B79" s="24">
        <f t="shared" si="1"/>
        <v>45627</v>
      </c>
      <c r="C79" s="31">
        <f t="shared" si="3"/>
        <v>0</v>
      </c>
      <c r="D79" s="27">
        <f t="shared" si="9"/>
        <v>0</v>
      </c>
      <c r="E79" s="7">
        <f t="shared" si="8"/>
        <v>-32288.263558319126</v>
      </c>
      <c r="F79" s="2"/>
      <c r="G79" s="14">
        <f t="shared" si="4"/>
        <v>0</v>
      </c>
      <c r="H79" s="11">
        <f t="shared" si="10"/>
        <v>0</v>
      </c>
      <c r="I79" s="2">
        <f t="shared" si="5"/>
        <v>0</v>
      </c>
      <c r="J79" s="2"/>
      <c r="K79" s="2">
        <f t="shared" si="6"/>
        <v>0</v>
      </c>
      <c r="L79" s="11">
        <f t="shared" si="7"/>
        <v>0</v>
      </c>
      <c r="M79" s="7">
        <f t="shared" si="0"/>
        <v>0</v>
      </c>
    </row>
    <row r="80" spans="2:13">
      <c r="B80" s="24">
        <f t="shared" si="1"/>
        <v>45658</v>
      </c>
      <c r="C80" s="31">
        <f t="shared" si="3"/>
        <v>0</v>
      </c>
      <c r="D80" s="27">
        <f t="shared" si="9"/>
        <v>0</v>
      </c>
      <c r="E80" s="7">
        <f t="shared" si="8"/>
        <v>-32288.263558319126</v>
      </c>
      <c r="F80" s="2"/>
      <c r="G80" s="14">
        <f t="shared" si="4"/>
        <v>0</v>
      </c>
      <c r="H80" s="11">
        <f t="shared" si="10"/>
        <v>0</v>
      </c>
      <c r="I80" s="2">
        <f t="shared" si="5"/>
        <v>0</v>
      </c>
      <c r="J80" s="2"/>
      <c r="K80" s="2">
        <f t="shared" si="6"/>
        <v>0</v>
      </c>
      <c r="L80" s="11">
        <f t="shared" si="7"/>
        <v>0</v>
      </c>
      <c r="M80" s="7">
        <f t="shared" si="0"/>
        <v>0</v>
      </c>
    </row>
    <row r="81" spans="2:13">
      <c r="B81" s="24">
        <f t="shared" si="1"/>
        <v>45689</v>
      </c>
      <c r="C81" s="31">
        <f t="shared" si="3"/>
        <v>0</v>
      </c>
      <c r="D81" s="27">
        <f t="shared" si="9"/>
        <v>0</v>
      </c>
      <c r="E81" s="7">
        <f t="shared" si="8"/>
        <v>-32288.263558319126</v>
      </c>
      <c r="F81" s="2"/>
      <c r="G81" s="14">
        <f t="shared" si="4"/>
        <v>0</v>
      </c>
      <c r="H81" s="11">
        <f t="shared" si="10"/>
        <v>0</v>
      </c>
      <c r="I81" s="2">
        <f t="shared" si="5"/>
        <v>0</v>
      </c>
      <c r="J81" s="2"/>
      <c r="K81" s="2">
        <f t="shared" si="6"/>
        <v>0</v>
      </c>
      <c r="L81" s="11">
        <f t="shared" si="7"/>
        <v>0</v>
      </c>
      <c r="M81" s="7">
        <f t="shared" si="0"/>
        <v>0</v>
      </c>
    </row>
    <row r="82" spans="2:13">
      <c r="B82" s="24">
        <f t="shared" si="1"/>
        <v>45717</v>
      </c>
      <c r="C82" s="31">
        <f t="shared" si="3"/>
        <v>0</v>
      </c>
      <c r="D82" s="27">
        <f t="shared" si="9"/>
        <v>0</v>
      </c>
      <c r="E82" s="7">
        <f t="shared" si="8"/>
        <v>-32288.263558319126</v>
      </c>
      <c r="F82" s="2"/>
      <c r="G82" s="14">
        <f t="shared" si="4"/>
        <v>0</v>
      </c>
      <c r="H82" s="11">
        <f t="shared" si="10"/>
        <v>0</v>
      </c>
      <c r="I82" s="2">
        <f t="shared" si="5"/>
        <v>0</v>
      </c>
      <c r="J82" s="2"/>
      <c r="K82" s="2">
        <f t="shared" si="6"/>
        <v>0</v>
      </c>
      <c r="L82" s="11">
        <f t="shared" si="7"/>
        <v>0</v>
      </c>
      <c r="M82" s="7">
        <f t="shared" si="0"/>
        <v>0</v>
      </c>
    </row>
    <row r="83" spans="2:13">
      <c r="B83" s="24">
        <f t="shared" si="1"/>
        <v>45748</v>
      </c>
      <c r="C83" s="31">
        <f t="shared" si="3"/>
        <v>0</v>
      </c>
      <c r="D83" s="27">
        <f t="shared" si="9"/>
        <v>0</v>
      </c>
      <c r="E83" s="7">
        <f t="shared" si="8"/>
        <v>-32288.263558319126</v>
      </c>
      <c r="F83" s="2"/>
      <c r="G83" s="14">
        <f t="shared" si="4"/>
        <v>0</v>
      </c>
      <c r="H83" s="11">
        <f t="shared" si="10"/>
        <v>0</v>
      </c>
      <c r="I83" s="2">
        <f t="shared" si="5"/>
        <v>0</v>
      </c>
      <c r="J83" s="2"/>
      <c r="K83" s="2">
        <f t="shared" si="6"/>
        <v>0</v>
      </c>
      <c r="L83" s="11">
        <f t="shared" si="7"/>
        <v>0</v>
      </c>
      <c r="M83" s="7">
        <f t="shared" si="0"/>
        <v>0</v>
      </c>
    </row>
    <row r="84" spans="2:13">
      <c r="B84" s="24">
        <f t="shared" si="1"/>
        <v>45778</v>
      </c>
      <c r="C84" s="31">
        <f t="shared" si="3"/>
        <v>0</v>
      </c>
      <c r="D84" s="27">
        <f t="shared" si="9"/>
        <v>0</v>
      </c>
      <c r="E84" s="7">
        <f t="shared" si="8"/>
        <v>-32288.263558319126</v>
      </c>
      <c r="F84" s="2"/>
      <c r="G84" s="14">
        <f t="shared" si="4"/>
        <v>0</v>
      </c>
      <c r="H84" s="11">
        <f t="shared" si="10"/>
        <v>0</v>
      </c>
      <c r="I84" s="2">
        <f t="shared" si="5"/>
        <v>0</v>
      </c>
      <c r="J84" s="2"/>
      <c r="K84" s="2">
        <f t="shared" si="6"/>
        <v>0</v>
      </c>
      <c r="L84" s="11">
        <f t="shared" si="7"/>
        <v>0</v>
      </c>
      <c r="M84" s="7">
        <f t="shared" ref="M84:M147" si="11">-(I84-L84)</f>
        <v>0</v>
      </c>
    </row>
    <row r="85" spans="2:13">
      <c r="B85" s="24">
        <f t="shared" si="1"/>
        <v>45809</v>
      </c>
      <c r="C85" s="31">
        <f t="shared" si="3"/>
        <v>0</v>
      </c>
      <c r="D85" s="27">
        <f t="shared" si="9"/>
        <v>0</v>
      </c>
      <c r="E85" s="7">
        <f t="shared" si="8"/>
        <v>-32288.263558319126</v>
      </c>
      <c r="F85" s="2"/>
      <c r="G85" s="14">
        <f t="shared" si="4"/>
        <v>0</v>
      </c>
      <c r="H85" s="11">
        <f t="shared" si="10"/>
        <v>0</v>
      </c>
      <c r="I85" s="2">
        <f t="shared" si="5"/>
        <v>0</v>
      </c>
      <c r="J85" s="2"/>
      <c r="K85" s="2">
        <f t="shared" si="6"/>
        <v>0</v>
      </c>
      <c r="L85" s="11">
        <f t="shared" si="7"/>
        <v>0</v>
      </c>
      <c r="M85" s="7">
        <f t="shared" si="11"/>
        <v>0</v>
      </c>
    </row>
    <row r="86" spans="2:13">
      <c r="B86" s="24">
        <f t="shared" si="1"/>
        <v>45839</v>
      </c>
      <c r="C86" s="31">
        <f t="shared" ref="C86:C149" si="12">IF(E85&gt;0, $C$14-D86, 0)</f>
        <v>0</v>
      </c>
      <c r="D86" s="27">
        <f t="shared" si="9"/>
        <v>0</v>
      </c>
      <c r="E86" s="7">
        <f t="shared" si="8"/>
        <v>-32288.263558319126</v>
      </c>
      <c r="F86" s="2"/>
      <c r="G86" s="14">
        <f t="shared" ref="G86:G149" si="13">IF(M85&lt;0,C86,0)</f>
        <v>0</v>
      </c>
      <c r="H86" s="11">
        <f t="shared" ref="H86:H149" si="14">IF(M85&lt;0,ABS(M85*($C$12/12/100)),0)</f>
        <v>0</v>
      </c>
      <c r="I86" s="2">
        <f t="shared" ref="I86:I149" si="15">IF(M85&lt;0,I85-G86,0)</f>
        <v>0</v>
      </c>
      <c r="J86" s="2"/>
      <c r="K86" s="2">
        <f t="shared" ref="K86:K149" si="16">IF(M85&lt;0,J86+K85,0)</f>
        <v>0</v>
      </c>
      <c r="L86" s="11">
        <f t="shared" ref="L86:L149" si="17">IF(M85&lt;0,$C$14-(G86+H86)+L85+J86,0)</f>
        <v>0</v>
      </c>
      <c r="M86" s="7">
        <f t="shared" si="11"/>
        <v>0</v>
      </c>
    </row>
    <row r="87" spans="2:13">
      <c r="B87" s="24">
        <f t="shared" ref="B87:B150" si="18">DATE(YEAR(B86),MONTH(B86)+1,DAY(B86))</f>
        <v>45870</v>
      </c>
      <c r="C87" s="31">
        <f t="shared" si="12"/>
        <v>0</v>
      </c>
      <c r="D87" s="27">
        <f t="shared" si="9"/>
        <v>0</v>
      </c>
      <c r="E87" s="7">
        <f t="shared" ref="E87:E150" si="19">E86-C87</f>
        <v>-32288.263558319126</v>
      </c>
      <c r="F87" s="2"/>
      <c r="G87" s="14">
        <f t="shared" si="13"/>
        <v>0</v>
      </c>
      <c r="H87" s="11">
        <f t="shared" si="14"/>
        <v>0</v>
      </c>
      <c r="I87" s="2">
        <f t="shared" si="15"/>
        <v>0</v>
      </c>
      <c r="J87" s="2"/>
      <c r="K87" s="2">
        <f t="shared" si="16"/>
        <v>0</v>
      </c>
      <c r="L87" s="11">
        <f t="shared" si="17"/>
        <v>0</v>
      </c>
      <c r="M87" s="7">
        <f t="shared" si="11"/>
        <v>0</v>
      </c>
    </row>
    <row r="88" spans="2:13">
      <c r="B88" s="24">
        <f t="shared" si="18"/>
        <v>45901</v>
      </c>
      <c r="C88" s="31">
        <f t="shared" si="12"/>
        <v>0</v>
      </c>
      <c r="D88" s="27">
        <f t="shared" ref="D88:D151" si="20">IF(E87&gt;0, E87*($C$12/12/100),0)</f>
        <v>0</v>
      </c>
      <c r="E88" s="7">
        <f t="shared" si="19"/>
        <v>-32288.263558319126</v>
      </c>
      <c r="F88" s="2"/>
      <c r="G88" s="14">
        <f t="shared" si="13"/>
        <v>0</v>
      </c>
      <c r="H88" s="11">
        <f t="shared" si="14"/>
        <v>0</v>
      </c>
      <c r="I88" s="2">
        <f t="shared" si="15"/>
        <v>0</v>
      </c>
      <c r="J88" s="2"/>
      <c r="K88" s="2">
        <f t="shared" si="16"/>
        <v>0</v>
      </c>
      <c r="L88" s="11">
        <f t="shared" si="17"/>
        <v>0</v>
      </c>
      <c r="M88" s="7">
        <f t="shared" si="11"/>
        <v>0</v>
      </c>
    </row>
    <row r="89" spans="2:13">
      <c r="B89" s="24">
        <f t="shared" si="18"/>
        <v>45931</v>
      </c>
      <c r="C89" s="31">
        <f t="shared" si="12"/>
        <v>0</v>
      </c>
      <c r="D89" s="27">
        <f t="shared" si="20"/>
        <v>0</v>
      </c>
      <c r="E89" s="7">
        <f t="shared" si="19"/>
        <v>-32288.263558319126</v>
      </c>
      <c r="F89" s="2"/>
      <c r="G89" s="14">
        <f t="shared" si="13"/>
        <v>0</v>
      </c>
      <c r="H89" s="11">
        <f t="shared" si="14"/>
        <v>0</v>
      </c>
      <c r="I89" s="2">
        <f t="shared" si="15"/>
        <v>0</v>
      </c>
      <c r="J89" s="2"/>
      <c r="K89" s="2">
        <f t="shared" si="16"/>
        <v>0</v>
      </c>
      <c r="L89" s="11">
        <f t="shared" si="17"/>
        <v>0</v>
      </c>
      <c r="M89" s="7">
        <f t="shared" si="11"/>
        <v>0</v>
      </c>
    </row>
    <row r="90" spans="2:13">
      <c r="B90" s="24">
        <f t="shared" si="18"/>
        <v>45962</v>
      </c>
      <c r="C90" s="31">
        <f t="shared" si="12"/>
        <v>0</v>
      </c>
      <c r="D90" s="27">
        <f t="shared" si="20"/>
        <v>0</v>
      </c>
      <c r="E90" s="7">
        <f t="shared" si="19"/>
        <v>-32288.263558319126</v>
      </c>
      <c r="F90" s="2"/>
      <c r="G90" s="14">
        <f t="shared" si="13"/>
        <v>0</v>
      </c>
      <c r="H90" s="11">
        <f t="shared" si="14"/>
        <v>0</v>
      </c>
      <c r="I90" s="2">
        <f t="shared" si="15"/>
        <v>0</v>
      </c>
      <c r="J90" s="2"/>
      <c r="K90" s="2">
        <f t="shared" si="16"/>
        <v>0</v>
      </c>
      <c r="L90" s="11">
        <f t="shared" si="17"/>
        <v>0</v>
      </c>
      <c r="M90" s="7">
        <f t="shared" si="11"/>
        <v>0</v>
      </c>
    </row>
    <row r="91" spans="2:13">
      <c r="B91" s="24">
        <f t="shared" si="18"/>
        <v>45992</v>
      </c>
      <c r="C91" s="31">
        <f t="shared" si="12"/>
        <v>0</v>
      </c>
      <c r="D91" s="27">
        <f t="shared" si="20"/>
        <v>0</v>
      </c>
      <c r="E91" s="7">
        <f t="shared" si="19"/>
        <v>-32288.263558319126</v>
      </c>
      <c r="F91" s="2"/>
      <c r="G91" s="14">
        <f t="shared" si="13"/>
        <v>0</v>
      </c>
      <c r="H91" s="11">
        <f t="shared" si="14"/>
        <v>0</v>
      </c>
      <c r="I91" s="2">
        <f t="shared" si="15"/>
        <v>0</v>
      </c>
      <c r="J91" s="2"/>
      <c r="K91" s="2">
        <f t="shared" si="16"/>
        <v>0</v>
      </c>
      <c r="L91" s="11">
        <f t="shared" si="17"/>
        <v>0</v>
      </c>
      <c r="M91" s="7">
        <f t="shared" si="11"/>
        <v>0</v>
      </c>
    </row>
    <row r="92" spans="2:13">
      <c r="B92" s="24">
        <f t="shared" si="18"/>
        <v>46023</v>
      </c>
      <c r="C92" s="31">
        <f t="shared" si="12"/>
        <v>0</v>
      </c>
      <c r="D92" s="27">
        <f t="shared" si="20"/>
        <v>0</v>
      </c>
      <c r="E92" s="7">
        <f t="shared" si="19"/>
        <v>-32288.263558319126</v>
      </c>
      <c r="F92" s="2"/>
      <c r="G92" s="14">
        <f t="shared" si="13"/>
        <v>0</v>
      </c>
      <c r="H92" s="11">
        <f t="shared" si="14"/>
        <v>0</v>
      </c>
      <c r="I92" s="2">
        <f t="shared" si="15"/>
        <v>0</v>
      </c>
      <c r="J92" s="2"/>
      <c r="K92" s="2">
        <f t="shared" si="16"/>
        <v>0</v>
      </c>
      <c r="L92" s="11">
        <f t="shared" si="17"/>
        <v>0</v>
      </c>
      <c r="M92" s="7">
        <f t="shared" si="11"/>
        <v>0</v>
      </c>
    </row>
    <row r="93" spans="2:13">
      <c r="B93" s="24">
        <f t="shared" si="18"/>
        <v>46054</v>
      </c>
      <c r="C93" s="31">
        <f t="shared" si="12"/>
        <v>0</v>
      </c>
      <c r="D93" s="27">
        <f t="shared" si="20"/>
        <v>0</v>
      </c>
      <c r="E93" s="7">
        <f t="shared" si="19"/>
        <v>-32288.263558319126</v>
      </c>
      <c r="F93" s="2"/>
      <c r="G93" s="14">
        <f t="shared" si="13"/>
        <v>0</v>
      </c>
      <c r="H93" s="11">
        <f t="shared" si="14"/>
        <v>0</v>
      </c>
      <c r="I93" s="2">
        <f t="shared" si="15"/>
        <v>0</v>
      </c>
      <c r="J93" s="2"/>
      <c r="K93" s="2">
        <f t="shared" si="16"/>
        <v>0</v>
      </c>
      <c r="L93" s="11">
        <f t="shared" si="17"/>
        <v>0</v>
      </c>
      <c r="M93" s="7">
        <f t="shared" si="11"/>
        <v>0</v>
      </c>
    </row>
    <row r="94" spans="2:13">
      <c r="B94" s="24">
        <f t="shared" si="18"/>
        <v>46082</v>
      </c>
      <c r="C94" s="31">
        <f t="shared" si="12"/>
        <v>0</v>
      </c>
      <c r="D94" s="27">
        <f t="shared" si="20"/>
        <v>0</v>
      </c>
      <c r="E94" s="7">
        <f t="shared" si="19"/>
        <v>-32288.263558319126</v>
      </c>
      <c r="F94" s="2"/>
      <c r="G94" s="14">
        <f t="shared" si="13"/>
        <v>0</v>
      </c>
      <c r="H94" s="11">
        <f t="shared" si="14"/>
        <v>0</v>
      </c>
      <c r="I94" s="2">
        <f t="shared" si="15"/>
        <v>0</v>
      </c>
      <c r="J94" s="2"/>
      <c r="K94" s="2">
        <f t="shared" si="16"/>
        <v>0</v>
      </c>
      <c r="L94" s="11">
        <f t="shared" si="17"/>
        <v>0</v>
      </c>
      <c r="M94" s="7">
        <f t="shared" si="11"/>
        <v>0</v>
      </c>
    </row>
    <row r="95" spans="2:13">
      <c r="B95" s="24">
        <f t="shared" si="18"/>
        <v>46113</v>
      </c>
      <c r="C95" s="31">
        <f t="shared" si="12"/>
        <v>0</v>
      </c>
      <c r="D95" s="27">
        <f t="shared" si="20"/>
        <v>0</v>
      </c>
      <c r="E95" s="7">
        <f t="shared" si="19"/>
        <v>-32288.263558319126</v>
      </c>
      <c r="F95" s="2"/>
      <c r="G95" s="14">
        <f t="shared" si="13"/>
        <v>0</v>
      </c>
      <c r="H95" s="11">
        <f t="shared" si="14"/>
        <v>0</v>
      </c>
      <c r="I95" s="2">
        <f t="shared" si="15"/>
        <v>0</v>
      </c>
      <c r="J95" s="2"/>
      <c r="K95" s="2">
        <f t="shared" si="16"/>
        <v>0</v>
      </c>
      <c r="L95" s="11">
        <f t="shared" si="17"/>
        <v>0</v>
      </c>
      <c r="M95" s="7">
        <f t="shared" si="11"/>
        <v>0</v>
      </c>
    </row>
    <row r="96" spans="2:13">
      <c r="B96" s="24">
        <f t="shared" si="18"/>
        <v>46143</v>
      </c>
      <c r="C96" s="31">
        <f t="shared" si="12"/>
        <v>0</v>
      </c>
      <c r="D96" s="27">
        <f t="shared" si="20"/>
        <v>0</v>
      </c>
      <c r="E96" s="7">
        <f t="shared" si="19"/>
        <v>-32288.263558319126</v>
      </c>
      <c r="F96" s="2"/>
      <c r="G96" s="14">
        <f t="shared" si="13"/>
        <v>0</v>
      </c>
      <c r="H96" s="11">
        <f t="shared" si="14"/>
        <v>0</v>
      </c>
      <c r="I96" s="2">
        <f t="shared" si="15"/>
        <v>0</v>
      </c>
      <c r="J96" s="2"/>
      <c r="K96" s="2">
        <f t="shared" si="16"/>
        <v>0</v>
      </c>
      <c r="L96" s="11">
        <f t="shared" si="17"/>
        <v>0</v>
      </c>
      <c r="M96" s="7">
        <f t="shared" si="11"/>
        <v>0</v>
      </c>
    </row>
    <row r="97" spans="2:13">
      <c r="B97" s="24">
        <f t="shared" si="18"/>
        <v>46174</v>
      </c>
      <c r="C97" s="31">
        <f t="shared" si="12"/>
        <v>0</v>
      </c>
      <c r="D97" s="27">
        <f t="shared" si="20"/>
        <v>0</v>
      </c>
      <c r="E97" s="7">
        <f t="shared" si="19"/>
        <v>-32288.263558319126</v>
      </c>
      <c r="F97" s="2"/>
      <c r="G97" s="14">
        <f t="shared" si="13"/>
        <v>0</v>
      </c>
      <c r="H97" s="11">
        <f t="shared" si="14"/>
        <v>0</v>
      </c>
      <c r="I97" s="2">
        <f t="shared" si="15"/>
        <v>0</v>
      </c>
      <c r="J97" s="2"/>
      <c r="K97" s="2">
        <f t="shared" si="16"/>
        <v>0</v>
      </c>
      <c r="L97" s="11">
        <f t="shared" si="17"/>
        <v>0</v>
      </c>
      <c r="M97" s="7">
        <f t="shared" si="11"/>
        <v>0</v>
      </c>
    </row>
    <row r="98" spans="2:13">
      <c r="B98" s="24">
        <f t="shared" si="18"/>
        <v>46204</v>
      </c>
      <c r="C98" s="31">
        <f t="shared" si="12"/>
        <v>0</v>
      </c>
      <c r="D98" s="27">
        <f t="shared" si="20"/>
        <v>0</v>
      </c>
      <c r="E98" s="7">
        <f t="shared" si="19"/>
        <v>-32288.263558319126</v>
      </c>
      <c r="F98" s="2"/>
      <c r="G98" s="14">
        <f t="shared" si="13"/>
        <v>0</v>
      </c>
      <c r="H98" s="11">
        <f t="shared" si="14"/>
        <v>0</v>
      </c>
      <c r="I98" s="2">
        <f t="shared" si="15"/>
        <v>0</v>
      </c>
      <c r="J98" s="2"/>
      <c r="K98" s="2">
        <f t="shared" si="16"/>
        <v>0</v>
      </c>
      <c r="L98" s="11">
        <f t="shared" si="17"/>
        <v>0</v>
      </c>
      <c r="M98" s="7">
        <f t="shared" si="11"/>
        <v>0</v>
      </c>
    </row>
    <row r="99" spans="2:13">
      <c r="B99" s="24">
        <f t="shared" si="18"/>
        <v>46235</v>
      </c>
      <c r="C99" s="31">
        <f t="shared" si="12"/>
        <v>0</v>
      </c>
      <c r="D99" s="27">
        <f t="shared" si="20"/>
        <v>0</v>
      </c>
      <c r="E99" s="7">
        <f t="shared" si="19"/>
        <v>-32288.263558319126</v>
      </c>
      <c r="F99" s="2"/>
      <c r="G99" s="14">
        <f t="shared" si="13"/>
        <v>0</v>
      </c>
      <c r="H99" s="11">
        <f t="shared" si="14"/>
        <v>0</v>
      </c>
      <c r="I99" s="2">
        <f t="shared" si="15"/>
        <v>0</v>
      </c>
      <c r="J99" s="2"/>
      <c r="K99" s="2">
        <f t="shared" si="16"/>
        <v>0</v>
      </c>
      <c r="L99" s="11">
        <f t="shared" si="17"/>
        <v>0</v>
      </c>
      <c r="M99" s="7">
        <f t="shared" si="11"/>
        <v>0</v>
      </c>
    </row>
    <row r="100" spans="2:13">
      <c r="B100" s="24">
        <f t="shared" si="18"/>
        <v>46266</v>
      </c>
      <c r="C100" s="31">
        <f t="shared" si="12"/>
        <v>0</v>
      </c>
      <c r="D100" s="27">
        <f t="shared" si="20"/>
        <v>0</v>
      </c>
      <c r="E100" s="7">
        <f t="shared" si="19"/>
        <v>-32288.263558319126</v>
      </c>
      <c r="F100" s="2"/>
      <c r="G100" s="14">
        <f t="shared" si="13"/>
        <v>0</v>
      </c>
      <c r="H100" s="11">
        <f t="shared" si="14"/>
        <v>0</v>
      </c>
      <c r="I100" s="2">
        <f t="shared" si="15"/>
        <v>0</v>
      </c>
      <c r="J100" s="2"/>
      <c r="K100" s="2">
        <f t="shared" si="16"/>
        <v>0</v>
      </c>
      <c r="L100" s="11">
        <f t="shared" si="17"/>
        <v>0</v>
      </c>
      <c r="M100" s="7">
        <f t="shared" si="11"/>
        <v>0</v>
      </c>
    </row>
    <row r="101" spans="2:13">
      <c r="B101" s="24">
        <f t="shared" si="18"/>
        <v>46296</v>
      </c>
      <c r="C101" s="31">
        <f t="shared" si="12"/>
        <v>0</v>
      </c>
      <c r="D101" s="27">
        <f t="shared" si="20"/>
        <v>0</v>
      </c>
      <c r="E101" s="7">
        <f t="shared" si="19"/>
        <v>-32288.263558319126</v>
      </c>
      <c r="F101" s="2"/>
      <c r="G101" s="14">
        <f t="shared" si="13"/>
        <v>0</v>
      </c>
      <c r="H101" s="11">
        <f t="shared" si="14"/>
        <v>0</v>
      </c>
      <c r="I101" s="2">
        <f t="shared" si="15"/>
        <v>0</v>
      </c>
      <c r="J101" s="2"/>
      <c r="K101" s="2">
        <f t="shared" si="16"/>
        <v>0</v>
      </c>
      <c r="L101" s="11">
        <f t="shared" si="17"/>
        <v>0</v>
      </c>
      <c r="M101" s="7">
        <f t="shared" si="11"/>
        <v>0</v>
      </c>
    </row>
    <row r="102" spans="2:13">
      <c r="B102" s="24">
        <f t="shared" si="18"/>
        <v>46327</v>
      </c>
      <c r="C102" s="31">
        <f t="shared" si="12"/>
        <v>0</v>
      </c>
      <c r="D102" s="27">
        <f t="shared" si="20"/>
        <v>0</v>
      </c>
      <c r="E102" s="7">
        <f t="shared" si="19"/>
        <v>-32288.263558319126</v>
      </c>
      <c r="F102" s="2"/>
      <c r="G102" s="14">
        <f t="shared" si="13"/>
        <v>0</v>
      </c>
      <c r="H102" s="11">
        <f t="shared" si="14"/>
        <v>0</v>
      </c>
      <c r="I102" s="2">
        <f t="shared" si="15"/>
        <v>0</v>
      </c>
      <c r="J102" s="2"/>
      <c r="K102" s="2">
        <f t="shared" si="16"/>
        <v>0</v>
      </c>
      <c r="L102" s="11">
        <f t="shared" si="17"/>
        <v>0</v>
      </c>
      <c r="M102" s="7">
        <f t="shared" si="11"/>
        <v>0</v>
      </c>
    </row>
    <row r="103" spans="2:13">
      <c r="B103" s="24">
        <f t="shared" si="18"/>
        <v>46357</v>
      </c>
      <c r="C103" s="31">
        <f t="shared" si="12"/>
        <v>0</v>
      </c>
      <c r="D103" s="27">
        <f t="shared" si="20"/>
        <v>0</v>
      </c>
      <c r="E103" s="7">
        <f t="shared" si="19"/>
        <v>-32288.263558319126</v>
      </c>
      <c r="F103" s="2"/>
      <c r="G103" s="14">
        <f t="shared" si="13"/>
        <v>0</v>
      </c>
      <c r="H103" s="11">
        <f t="shared" si="14"/>
        <v>0</v>
      </c>
      <c r="I103" s="2">
        <f t="shared" si="15"/>
        <v>0</v>
      </c>
      <c r="J103" s="2"/>
      <c r="K103" s="2">
        <f t="shared" si="16"/>
        <v>0</v>
      </c>
      <c r="L103" s="11">
        <f t="shared" si="17"/>
        <v>0</v>
      </c>
      <c r="M103" s="7">
        <f t="shared" si="11"/>
        <v>0</v>
      </c>
    </row>
    <row r="104" spans="2:13">
      <c r="B104" s="24">
        <f t="shared" si="18"/>
        <v>46388</v>
      </c>
      <c r="C104" s="31">
        <f t="shared" si="12"/>
        <v>0</v>
      </c>
      <c r="D104" s="27">
        <f t="shared" si="20"/>
        <v>0</v>
      </c>
      <c r="E104" s="7">
        <f t="shared" si="19"/>
        <v>-32288.263558319126</v>
      </c>
      <c r="F104" s="2"/>
      <c r="G104" s="14">
        <f t="shared" si="13"/>
        <v>0</v>
      </c>
      <c r="H104" s="11">
        <f t="shared" si="14"/>
        <v>0</v>
      </c>
      <c r="I104" s="2">
        <f t="shared" si="15"/>
        <v>0</v>
      </c>
      <c r="J104" s="2"/>
      <c r="K104" s="2">
        <f t="shared" si="16"/>
        <v>0</v>
      </c>
      <c r="L104" s="11">
        <f t="shared" si="17"/>
        <v>0</v>
      </c>
      <c r="M104" s="7">
        <f t="shared" si="11"/>
        <v>0</v>
      </c>
    </row>
    <row r="105" spans="2:13">
      <c r="B105" s="24">
        <f t="shared" si="18"/>
        <v>46419</v>
      </c>
      <c r="C105" s="31">
        <f t="shared" si="12"/>
        <v>0</v>
      </c>
      <c r="D105" s="27">
        <f t="shared" si="20"/>
        <v>0</v>
      </c>
      <c r="E105" s="7">
        <f t="shared" si="19"/>
        <v>-32288.263558319126</v>
      </c>
      <c r="F105" s="2"/>
      <c r="G105" s="14">
        <f t="shared" si="13"/>
        <v>0</v>
      </c>
      <c r="H105" s="11">
        <f t="shared" si="14"/>
        <v>0</v>
      </c>
      <c r="I105" s="2">
        <f t="shared" si="15"/>
        <v>0</v>
      </c>
      <c r="J105" s="2"/>
      <c r="K105" s="2">
        <f t="shared" si="16"/>
        <v>0</v>
      </c>
      <c r="L105" s="11">
        <f t="shared" si="17"/>
        <v>0</v>
      </c>
      <c r="M105" s="7">
        <f t="shared" si="11"/>
        <v>0</v>
      </c>
    </row>
    <row r="106" spans="2:13">
      <c r="B106" s="24">
        <f t="shared" si="18"/>
        <v>46447</v>
      </c>
      <c r="C106" s="31">
        <f t="shared" si="12"/>
        <v>0</v>
      </c>
      <c r="D106" s="27">
        <f t="shared" si="20"/>
        <v>0</v>
      </c>
      <c r="E106" s="7">
        <f t="shared" si="19"/>
        <v>-32288.263558319126</v>
      </c>
      <c r="F106" s="2"/>
      <c r="G106" s="14">
        <f t="shared" si="13"/>
        <v>0</v>
      </c>
      <c r="H106" s="11">
        <f t="shared" si="14"/>
        <v>0</v>
      </c>
      <c r="I106" s="2">
        <f t="shared" si="15"/>
        <v>0</v>
      </c>
      <c r="J106" s="2"/>
      <c r="K106" s="2">
        <f t="shared" si="16"/>
        <v>0</v>
      </c>
      <c r="L106" s="11">
        <f t="shared" si="17"/>
        <v>0</v>
      </c>
      <c r="M106" s="7">
        <f t="shared" si="11"/>
        <v>0</v>
      </c>
    </row>
    <row r="107" spans="2:13">
      <c r="B107" s="24">
        <f t="shared" si="18"/>
        <v>46478</v>
      </c>
      <c r="C107" s="31">
        <f t="shared" si="12"/>
        <v>0</v>
      </c>
      <c r="D107" s="27">
        <f t="shared" si="20"/>
        <v>0</v>
      </c>
      <c r="E107" s="7">
        <f t="shared" si="19"/>
        <v>-32288.263558319126</v>
      </c>
      <c r="F107" s="2"/>
      <c r="G107" s="14">
        <f t="shared" si="13"/>
        <v>0</v>
      </c>
      <c r="H107" s="11">
        <f t="shared" si="14"/>
        <v>0</v>
      </c>
      <c r="I107" s="2">
        <f t="shared" si="15"/>
        <v>0</v>
      </c>
      <c r="J107" s="2"/>
      <c r="K107" s="2">
        <f t="shared" si="16"/>
        <v>0</v>
      </c>
      <c r="L107" s="11">
        <f t="shared" si="17"/>
        <v>0</v>
      </c>
      <c r="M107" s="7">
        <f t="shared" si="11"/>
        <v>0</v>
      </c>
    </row>
    <row r="108" spans="2:13">
      <c r="B108" s="24">
        <f t="shared" si="18"/>
        <v>46508</v>
      </c>
      <c r="C108" s="31">
        <f t="shared" si="12"/>
        <v>0</v>
      </c>
      <c r="D108" s="27">
        <f t="shared" si="20"/>
        <v>0</v>
      </c>
      <c r="E108" s="7">
        <f t="shared" si="19"/>
        <v>-32288.263558319126</v>
      </c>
      <c r="F108" s="2"/>
      <c r="G108" s="14">
        <f t="shared" si="13"/>
        <v>0</v>
      </c>
      <c r="H108" s="11">
        <f t="shared" si="14"/>
        <v>0</v>
      </c>
      <c r="I108" s="2">
        <f t="shared" si="15"/>
        <v>0</v>
      </c>
      <c r="J108" s="2"/>
      <c r="K108" s="2">
        <f t="shared" si="16"/>
        <v>0</v>
      </c>
      <c r="L108" s="11">
        <f t="shared" si="17"/>
        <v>0</v>
      </c>
      <c r="M108" s="7">
        <f t="shared" si="11"/>
        <v>0</v>
      </c>
    </row>
    <row r="109" spans="2:13">
      <c r="B109" s="24">
        <f t="shared" si="18"/>
        <v>46539</v>
      </c>
      <c r="C109" s="31">
        <f t="shared" si="12"/>
        <v>0</v>
      </c>
      <c r="D109" s="27">
        <f t="shared" si="20"/>
        <v>0</v>
      </c>
      <c r="E109" s="7">
        <f t="shared" si="19"/>
        <v>-32288.263558319126</v>
      </c>
      <c r="F109" s="2"/>
      <c r="G109" s="14">
        <f t="shared" si="13"/>
        <v>0</v>
      </c>
      <c r="H109" s="11">
        <f t="shared" si="14"/>
        <v>0</v>
      </c>
      <c r="I109" s="2">
        <f t="shared" si="15"/>
        <v>0</v>
      </c>
      <c r="J109" s="2"/>
      <c r="K109" s="2">
        <f t="shared" si="16"/>
        <v>0</v>
      </c>
      <c r="L109" s="11">
        <f t="shared" si="17"/>
        <v>0</v>
      </c>
      <c r="M109" s="7">
        <f t="shared" si="11"/>
        <v>0</v>
      </c>
    </row>
    <row r="110" spans="2:13">
      <c r="B110" s="24">
        <f t="shared" si="18"/>
        <v>46569</v>
      </c>
      <c r="C110" s="31">
        <f t="shared" si="12"/>
        <v>0</v>
      </c>
      <c r="D110" s="27">
        <f t="shared" si="20"/>
        <v>0</v>
      </c>
      <c r="E110" s="7">
        <f t="shared" si="19"/>
        <v>-32288.263558319126</v>
      </c>
      <c r="F110" s="2"/>
      <c r="G110" s="14">
        <f t="shared" si="13"/>
        <v>0</v>
      </c>
      <c r="H110" s="11">
        <f t="shared" si="14"/>
        <v>0</v>
      </c>
      <c r="I110" s="2">
        <f t="shared" si="15"/>
        <v>0</v>
      </c>
      <c r="J110" s="2"/>
      <c r="K110" s="2">
        <f t="shared" si="16"/>
        <v>0</v>
      </c>
      <c r="L110" s="11">
        <f t="shared" si="17"/>
        <v>0</v>
      </c>
      <c r="M110" s="7">
        <f t="shared" si="11"/>
        <v>0</v>
      </c>
    </row>
    <row r="111" spans="2:13">
      <c r="B111" s="24">
        <f t="shared" si="18"/>
        <v>46600</v>
      </c>
      <c r="C111" s="31">
        <f t="shared" si="12"/>
        <v>0</v>
      </c>
      <c r="D111" s="27">
        <f t="shared" si="20"/>
        <v>0</v>
      </c>
      <c r="E111" s="7">
        <f t="shared" si="19"/>
        <v>-32288.263558319126</v>
      </c>
      <c r="F111" s="2"/>
      <c r="G111" s="14">
        <f t="shared" si="13"/>
        <v>0</v>
      </c>
      <c r="H111" s="11">
        <f t="shared" si="14"/>
        <v>0</v>
      </c>
      <c r="I111" s="2">
        <f t="shared" si="15"/>
        <v>0</v>
      </c>
      <c r="J111" s="2"/>
      <c r="K111" s="2">
        <f t="shared" si="16"/>
        <v>0</v>
      </c>
      <c r="L111" s="11">
        <f t="shared" si="17"/>
        <v>0</v>
      </c>
      <c r="M111" s="7">
        <f t="shared" si="11"/>
        <v>0</v>
      </c>
    </row>
    <row r="112" spans="2:13">
      <c r="B112" s="24">
        <f t="shared" si="18"/>
        <v>46631</v>
      </c>
      <c r="C112" s="31">
        <f t="shared" si="12"/>
        <v>0</v>
      </c>
      <c r="D112" s="27">
        <f t="shared" si="20"/>
        <v>0</v>
      </c>
      <c r="E112" s="7">
        <f t="shared" si="19"/>
        <v>-32288.263558319126</v>
      </c>
      <c r="F112" s="2"/>
      <c r="G112" s="14">
        <f t="shared" si="13"/>
        <v>0</v>
      </c>
      <c r="H112" s="11">
        <f t="shared" si="14"/>
        <v>0</v>
      </c>
      <c r="I112" s="2">
        <f t="shared" si="15"/>
        <v>0</v>
      </c>
      <c r="J112" s="2"/>
      <c r="K112" s="2">
        <f t="shared" si="16"/>
        <v>0</v>
      </c>
      <c r="L112" s="11">
        <f t="shared" si="17"/>
        <v>0</v>
      </c>
      <c r="M112" s="7">
        <f t="shared" si="11"/>
        <v>0</v>
      </c>
    </row>
    <row r="113" spans="2:13">
      <c r="B113" s="24">
        <f t="shared" si="18"/>
        <v>46661</v>
      </c>
      <c r="C113" s="31">
        <f t="shared" si="12"/>
        <v>0</v>
      </c>
      <c r="D113" s="27">
        <f t="shared" si="20"/>
        <v>0</v>
      </c>
      <c r="E113" s="7">
        <f t="shared" si="19"/>
        <v>-32288.263558319126</v>
      </c>
      <c r="F113" s="2"/>
      <c r="G113" s="14">
        <f t="shared" si="13"/>
        <v>0</v>
      </c>
      <c r="H113" s="11">
        <f t="shared" si="14"/>
        <v>0</v>
      </c>
      <c r="I113" s="2">
        <f t="shared" si="15"/>
        <v>0</v>
      </c>
      <c r="J113" s="2"/>
      <c r="K113" s="2">
        <f t="shared" si="16"/>
        <v>0</v>
      </c>
      <c r="L113" s="11">
        <f t="shared" si="17"/>
        <v>0</v>
      </c>
      <c r="M113" s="7">
        <f t="shared" si="11"/>
        <v>0</v>
      </c>
    </row>
    <row r="114" spans="2:13">
      <c r="B114" s="24">
        <f t="shared" si="18"/>
        <v>46692</v>
      </c>
      <c r="C114" s="31">
        <f t="shared" si="12"/>
        <v>0</v>
      </c>
      <c r="D114" s="27">
        <f t="shared" si="20"/>
        <v>0</v>
      </c>
      <c r="E114" s="7">
        <f t="shared" si="19"/>
        <v>-32288.263558319126</v>
      </c>
      <c r="F114" s="2"/>
      <c r="G114" s="14">
        <f t="shared" si="13"/>
        <v>0</v>
      </c>
      <c r="H114" s="11">
        <f t="shared" si="14"/>
        <v>0</v>
      </c>
      <c r="I114" s="2">
        <f t="shared" si="15"/>
        <v>0</v>
      </c>
      <c r="J114" s="2"/>
      <c r="K114" s="2">
        <f t="shared" si="16"/>
        <v>0</v>
      </c>
      <c r="L114" s="11">
        <f t="shared" si="17"/>
        <v>0</v>
      </c>
      <c r="M114" s="7">
        <f t="shared" si="11"/>
        <v>0</v>
      </c>
    </row>
    <row r="115" spans="2:13">
      <c r="B115" s="24">
        <f t="shared" si="18"/>
        <v>46722</v>
      </c>
      <c r="C115" s="31">
        <f t="shared" si="12"/>
        <v>0</v>
      </c>
      <c r="D115" s="27">
        <f t="shared" si="20"/>
        <v>0</v>
      </c>
      <c r="E115" s="7">
        <f t="shared" si="19"/>
        <v>-32288.263558319126</v>
      </c>
      <c r="F115" s="2"/>
      <c r="G115" s="14">
        <f t="shared" si="13"/>
        <v>0</v>
      </c>
      <c r="H115" s="11">
        <f t="shared" si="14"/>
        <v>0</v>
      </c>
      <c r="I115" s="2">
        <f t="shared" si="15"/>
        <v>0</v>
      </c>
      <c r="J115" s="2"/>
      <c r="K115" s="2">
        <f t="shared" si="16"/>
        <v>0</v>
      </c>
      <c r="L115" s="11">
        <f t="shared" si="17"/>
        <v>0</v>
      </c>
      <c r="M115" s="7">
        <f t="shared" si="11"/>
        <v>0</v>
      </c>
    </row>
    <row r="116" spans="2:13">
      <c r="B116" s="24">
        <f t="shared" si="18"/>
        <v>46753</v>
      </c>
      <c r="C116" s="31">
        <f t="shared" si="12"/>
        <v>0</v>
      </c>
      <c r="D116" s="27">
        <f t="shared" si="20"/>
        <v>0</v>
      </c>
      <c r="E116" s="7">
        <f t="shared" si="19"/>
        <v>-32288.263558319126</v>
      </c>
      <c r="F116" s="2"/>
      <c r="G116" s="14">
        <f t="shared" si="13"/>
        <v>0</v>
      </c>
      <c r="H116" s="11">
        <f t="shared" si="14"/>
        <v>0</v>
      </c>
      <c r="I116" s="2">
        <f t="shared" si="15"/>
        <v>0</v>
      </c>
      <c r="J116" s="2"/>
      <c r="K116" s="2">
        <f t="shared" si="16"/>
        <v>0</v>
      </c>
      <c r="L116" s="11">
        <f t="shared" si="17"/>
        <v>0</v>
      </c>
      <c r="M116" s="7">
        <f t="shared" si="11"/>
        <v>0</v>
      </c>
    </row>
    <row r="117" spans="2:13">
      <c r="B117" s="24">
        <f t="shared" si="18"/>
        <v>46784</v>
      </c>
      <c r="C117" s="31">
        <f t="shared" si="12"/>
        <v>0</v>
      </c>
      <c r="D117" s="27">
        <f t="shared" si="20"/>
        <v>0</v>
      </c>
      <c r="E117" s="7">
        <f t="shared" si="19"/>
        <v>-32288.263558319126</v>
      </c>
      <c r="F117" s="2"/>
      <c r="G117" s="14">
        <f t="shared" si="13"/>
        <v>0</v>
      </c>
      <c r="H117" s="11">
        <f t="shared" si="14"/>
        <v>0</v>
      </c>
      <c r="I117" s="2">
        <f t="shared" si="15"/>
        <v>0</v>
      </c>
      <c r="J117" s="2"/>
      <c r="K117" s="2">
        <f t="shared" si="16"/>
        <v>0</v>
      </c>
      <c r="L117" s="11">
        <f t="shared" si="17"/>
        <v>0</v>
      </c>
      <c r="M117" s="7">
        <f t="shared" si="11"/>
        <v>0</v>
      </c>
    </row>
    <row r="118" spans="2:13">
      <c r="B118" s="24">
        <f t="shared" si="18"/>
        <v>46813</v>
      </c>
      <c r="C118" s="31">
        <f t="shared" si="12"/>
        <v>0</v>
      </c>
      <c r="D118" s="27">
        <f t="shared" si="20"/>
        <v>0</v>
      </c>
      <c r="E118" s="7">
        <f t="shared" si="19"/>
        <v>-32288.263558319126</v>
      </c>
      <c r="F118" s="2"/>
      <c r="G118" s="14">
        <f t="shared" si="13"/>
        <v>0</v>
      </c>
      <c r="H118" s="11">
        <f t="shared" si="14"/>
        <v>0</v>
      </c>
      <c r="I118" s="2">
        <f t="shared" si="15"/>
        <v>0</v>
      </c>
      <c r="J118" s="2"/>
      <c r="K118" s="2">
        <f t="shared" si="16"/>
        <v>0</v>
      </c>
      <c r="L118" s="11">
        <f t="shared" si="17"/>
        <v>0</v>
      </c>
      <c r="M118" s="7">
        <f t="shared" si="11"/>
        <v>0</v>
      </c>
    </row>
    <row r="119" spans="2:13">
      <c r="B119" s="24">
        <f t="shared" si="18"/>
        <v>46844</v>
      </c>
      <c r="C119" s="31">
        <f t="shared" si="12"/>
        <v>0</v>
      </c>
      <c r="D119" s="27">
        <f t="shared" si="20"/>
        <v>0</v>
      </c>
      <c r="E119" s="7">
        <f t="shared" si="19"/>
        <v>-32288.263558319126</v>
      </c>
      <c r="F119" s="2"/>
      <c r="G119" s="14">
        <f t="shared" si="13"/>
        <v>0</v>
      </c>
      <c r="H119" s="11">
        <f t="shared" si="14"/>
        <v>0</v>
      </c>
      <c r="I119" s="2">
        <f t="shared" si="15"/>
        <v>0</v>
      </c>
      <c r="J119" s="2"/>
      <c r="K119" s="2">
        <f t="shared" si="16"/>
        <v>0</v>
      </c>
      <c r="L119" s="11">
        <f t="shared" si="17"/>
        <v>0</v>
      </c>
      <c r="M119" s="7">
        <f t="shared" si="11"/>
        <v>0</v>
      </c>
    </row>
    <row r="120" spans="2:13">
      <c r="B120" s="24">
        <f t="shared" si="18"/>
        <v>46874</v>
      </c>
      <c r="C120" s="31">
        <f t="shared" si="12"/>
        <v>0</v>
      </c>
      <c r="D120" s="27">
        <f t="shared" si="20"/>
        <v>0</v>
      </c>
      <c r="E120" s="7">
        <f t="shared" si="19"/>
        <v>-32288.263558319126</v>
      </c>
      <c r="F120" s="2"/>
      <c r="G120" s="14">
        <f t="shared" si="13"/>
        <v>0</v>
      </c>
      <c r="H120" s="11">
        <f t="shared" si="14"/>
        <v>0</v>
      </c>
      <c r="I120" s="2">
        <f t="shared" si="15"/>
        <v>0</v>
      </c>
      <c r="J120" s="2"/>
      <c r="K120" s="2">
        <f t="shared" si="16"/>
        <v>0</v>
      </c>
      <c r="L120" s="11">
        <f t="shared" si="17"/>
        <v>0</v>
      </c>
      <c r="M120" s="7">
        <f t="shared" si="11"/>
        <v>0</v>
      </c>
    </row>
    <row r="121" spans="2:13">
      <c r="B121" s="24">
        <f t="shared" si="18"/>
        <v>46905</v>
      </c>
      <c r="C121" s="31">
        <f t="shared" si="12"/>
        <v>0</v>
      </c>
      <c r="D121" s="27">
        <f t="shared" si="20"/>
        <v>0</v>
      </c>
      <c r="E121" s="7">
        <f t="shared" si="19"/>
        <v>-32288.263558319126</v>
      </c>
      <c r="F121" s="2"/>
      <c r="G121" s="14">
        <f t="shared" si="13"/>
        <v>0</v>
      </c>
      <c r="H121" s="11">
        <f t="shared" si="14"/>
        <v>0</v>
      </c>
      <c r="I121" s="2">
        <f t="shared" si="15"/>
        <v>0</v>
      </c>
      <c r="J121" s="2"/>
      <c r="K121" s="2">
        <f t="shared" si="16"/>
        <v>0</v>
      </c>
      <c r="L121" s="11">
        <f t="shared" si="17"/>
        <v>0</v>
      </c>
      <c r="M121" s="7">
        <f t="shared" si="11"/>
        <v>0</v>
      </c>
    </row>
    <row r="122" spans="2:13">
      <c r="B122" s="24">
        <f t="shared" si="18"/>
        <v>46935</v>
      </c>
      <c r="C122" s="31">
        <f t="shared" si="12"/>
        <v>0</v>
      </c>
      <c r="D122" s="27">
        <f t="shared" si="20"/>
        <v>0</v>
      </c>
      <c r="E122" s="7">
        <f t="shared" si="19"/>
        <v>-32288.263558319126</v>
      </c>
      <c r="F122" s="2"/>
      <c r="G122" s="14">
        <f t="shared" si="13"/>
        <v>0</v>
      </c>
      <c r="H122" s="11">
        <f t="shared" si="14"/>
        <v>0</v>
      </c>
      <c r="I122" s="2">
        <f t="shared" si="15"/>
        <v>0</v>
      </c>
      <c r="J122" s="2"/>
      <c r="K122" s="2">
        <f t="shared" si="16"/>
        <v>0</v>
      </c>
      <c r="L122" s="11">
        <f t="shared" si="17"/>
        <v>0</v>
      </c>
      <c r="M122" s="7">
        <f t="shared" si="11"/>
        <v>0</v>
      </c>
    </row>
    <row r="123" spans="2:13">
      <c r="B123" s="24">
        <f t="shared" si="18"/>
        <v>46966</v>
      </c>
      <c r="C123" s="31">
        <f t="shared" si="12"/>
        <v>0</v>
      </c>
      <c r="D123" s="27">
        <f t="shared" si="20"/>
        <v>0</v>
      </c>
      <c r="E123" s="7">
        <f t="shared" si="19"/>
        <v>-32288.263558319126</v>
      </c>
      <c r="F123" s="2"/>
      <c r="G123" s="14">
        <f t="shared" si="13"/>
        <v>0</v>
      </c>
      <c r="H123" s="11">
        <f t="shared" si="14"/>
        <v>0</v>
      </c>
      <c r="I123" s="2">
        <f t="shared" si="15"/>
        <v>0</v>
      </c>
      <c r="J123" s="2"/>
      <c r="K123" s="2">
        <f t="shared" si="16"/>
        <v>0</v>
      </c>
      <c r="L123" s="11">
        <f t="shared" si="17"/>
        <v>0</v>
      </c>
      <c r="M123" s="7">
        <f t="shared" si="11"/>
        <v>0</v>
      </c>
    </row>
    <row r="124" spans="2:13">
      <c r="B124" s="24">
        <f t="shared" si="18"/>
        <v>46997</v>
      </c>
      <c r="C124" s="31">
        <f t="shared" si="12"/>
        <v>0</v>
      </c>
      <c r="D124" s="27">
        <f t="shared" si="20"/>
        <v>0</v>
      </c>
      <c r="E124" s="7">
        <f t="shared" si="19"/>
        <v>-32288.263558319126</v>
      </c>
      <c r="F124" s="2"/>
      <c r="G124" s="14">
        <f t="shared" si="13"/>
        <v>0</v>
      </c>
      <c r="H124" s="11">
        <f t="shared" si="14"/>
        <v>0</v>
      </c>
      <c r="I124" s="2">
        <f t="shared" si="15"/>
        <v>0</v>
      </c>
      <c r="J124" s="2"/>
      <c r="K124" s="2">
        <f t="shared" si="16"/>
        <v>0</v>
      </c>
      <c r="L124" s="11">
        <f t="shared" si="17"/>
        <v>0</v>
      </c>
      <c r="M124" s="7">
        <f t="shared" si="11"/>
        <v>0</v>
      </c>
    </row>
    <row r="125" spans="2:13">
      <c r="B125" s="24">
        <f t="shared" si="18"/>
        <v>47027</v>
      </c>
      <c r="C125" s="31">
        <f t="shared" si="12"/>
        <v>0</v>
      </c>
      <c r="D125" s="27">
        <f t="shared" si="20"/>
        <v>0</v>
      </c>
      <c r="E125" s="7">
        <f t="shared" si="19"/>
        <v>-32288.263558319126</v>
      </c>
      <c r="F125" s="2"/>
      <c r="G125" s="14">
        <f t="shared" si="13"/>
        <v>0</v>
      </c>
      <c r="H125" s="11">
        <f t="shared" si="14"/>
        <v>0</v>
      </c>
      <c r="I125" s="2">
        <f t="shared" si="15"/>
        <v>0</v>
      </c>
      <c r="J125" s="2"/>
      <c r="K125" s="2">
        <f t="shared" si="16"/>
        <v>0</v>
      </c>
      <c r="L125" s="11">
        <f t="shared" si="17"/>
        <v>0</v>
      </c>
      <c r="M125" s="7">
        <f t="shared" si="11"/>
        <v>0</v>
      </c>
    </row>
    <row r="126" spans="2:13">
      <c r="B126" s="24">
        <f t="shared" si="18"/>
        <v>47058</v>
      </c>
      <c r="C126" s="31">
        <f t="shared" si="12"/>
        <v>0</v>
      </c>
      <c r="D126" s="27">
        <f t="shared" si="20"/>
        <v>0</v>
      </c>
      <c r="E126" s="7">
        <f t="shared" si="19"/>
        <v>-32288.263558319126</v>
      </c>
      <c r="F126" s="2"/>
      <c r="G126" s="14">
        <f t="shared" si="13"/>
        <v>0</v>
      </c>
      <c r="H126" s="11">
        <f t="shared" si="14"/>
        <v>0</v>
      </c>
      <c r="I126" s="2">
        <f t="shared" si="15"/>
        <v>0</v>
      </c>
      <c r="J126" s="2"/>
      <c r="K126" s="2">
        <f t="shared" si="16"/>
        <v>0</v>
      </c>
      <c r="L126" s="11">
        <f t="shared" si="17"/>
        <v>0</v>
      </c>
      <c r="M126" s="7">
        <f t="shared" si="11"/>
        <v>0</v>
      </c>
    </row>
    <row r="127" spans="2:13">
      <c r="B127" s="24">
        <f t="shared" si="18"/>
        <v>47088</v>
      </c>
      <c r="C127" s="31">
        <f t="shared" si="12"/>
        <v>0</v>
      </c>
      <c r="D127" s="27">
        <f t="shared" si="20"/>
        <v>0</v>
      </c>
      <c r="E127" s="7">
        <f t="shared" si="19"/>
        <v>-32288.263558319126</v>
      </c>
      <c r="F127" s="2"/>
      <c r="G127" s="14">
        <f t="shared" si="13"/>
        <v>0</v>
      </c>
      <c r="H127" s="11">
        <f t="shared" si="14"/>
        <v>0</v>
      </c>
      <c r="I127" s="2">
        <f t="shared" si="15"/>
        <v>0</v>
      </c>
      <c r="J127" s="2"/>
      <c r="K127" s="2">
        <f t="shared" si="16"/>
        <v>0</v>
      </c>
      <c r="L127" s="11">
        <f t="shared" si="17"/>
        <v>0</v>
      </c>
      <c r="M127" s="7">
        <f t="shared" si="11"/>
        <v>0</v>
      </c>
    </row>
    <row r="128" spans="2:13">
      <c r="B128" s="24">
        <f t="shared" si="18"/>
        <v>47119</v>
      </c>
      <c r="C128" s="31">
        <f t="shared" si="12"/>
        <v>0</v>
      </c>
      <c r="D128" s="27">
        <f t="shared" si="20"/>
        <v>0</v>
      </c>
      <c r="E128" s="7">
        <f t="shared" si="19"/>
        <v>-32288.263558319126</v>
      </c>
      <c r="F128" s="2"/>
      <c r="G128" s="14">
        <f t="shared" si="13"/>
        <v>0</v>
      </c>
      <c r="H128" s="11">
        <f t="shared" si="14"/>
        <v>0</v>
      </c>
      <c r="I128" s="2">
        <f t="shared" si="15"/>
        <v>0</v>
      </c>
      <c r="J128" s="2"/>
      <c r="K128" s="2">
        <f t="shared" si="16"/>
        <v>0</v>
      </c>
      <c r="L128" s="11">
        <f t="shared" si="17"/>
        <v>0</v>
      </c>
      <c r="M128" s="7">
        <f t="shared" si="11"/>
        <v>0</v>
      </c>
    </row>
    <row r="129" spans="2:13">
      <c r="B129" s="24">
        <f t="shared" si="18"/>
        <v>47150</v>
      </c>
      <c r="C129" s="31">
        <f t="shared" si="12"/>
        <v>0</v>
      </c>
      <c r="D129" s="27">
        <f t="shared" si="20"/>
        <v>0</v>
      </c>
      <c r="E129" s="7">
        <f t="shared" si="19"/>
        <v>-32288.263558319126</v>
      </c>
      <c r="F129" s="2"/>
      <c r="G129" s="14">
        <f t="shared" si="13"/>
        <v>0</v>
      </c>
      <c r="H129" s="11">
        <f t="shared" si="14"/>
        <v>0</v>
      </c>
      <c r="I129" s="2">
        <f t="shared" si="15"/>
        <v>0</v>
      </c>
      <c r="J129" s="2"/>
      <c r="K129" s="2">
        <f t="shared" si="16"/>
        <v>0</v>
      </c>
      <c r="L129" s="11">
        <f t="shared" si="17"/>
        <v>0</v>
      </c>
      <c r="M129" s="7">
        <f t="shared" si="11"/>
        <v>0</v>
      </c>
    </row>
    <row r="130" spans="2:13">
      <c r="B130" s="24">
        <f t="shared" si="18"/>
        <v>47178</v>
      </c>
      <c r="C130" s="31">
        <f t="shared" si="12"/>
        <v>0</v>
      </c>
      <c r="D130" s="27">
        <f t="shared" si="20"/>
        <v>0</v>
      </c>
      <c r="E130" s="7">
        <f t="shared" si="19"/>
        <v>-32288.263558319126</v>
      </c>
      <c r="F130" s="2"/>
      <c r="G130" s="14">
        <f t="shared" si="13"/>
        <v>0</v>
      </c>
      <c r="H130" s="11">
        <f t="shared" si="14"/>
        <v>0</v>
      </c>
      <c r="I130" s="2">
        <f t="shared" si="15"/>
        <v>0</v>
      </c>
      <c r="J130" s="2"/>
      <c r="K130" s="2">
        <f t="shared" si="16"/>
        <v>0</v>
      </c>
      <c r="L130" s="11">
        <f t="shared" si="17"/>
        <v>0</v>
      </c>
      <c r="M130" s="7">
        <f t="shared" si="11"/>
        <v>0</v>
      </c>
    </row>
    <row r="131" spans="2:13">
      <c r="B131" s="24">
        <f t="shared" si="18"/>
        <v>47209</v>
      </c>
      <c r="C131" s="31">
        <f t="shared" si="12"/>
        <v>0</v>
      </c>
      <c r="D131" s="27">
        <f t="shared" si="20"/>
        <v>0</v>
      </c>
      <c r="E131" s="7">
        <f t="shared" si="19"/>
        <v>-32288.263558319126</v>
      </c>
      <c r="F131" s="2"/>
      <c r="G131" s="14">
        <f t="shared" si="13"/>
        <v>0</v>
      </c>
      <c r="H131" s="11">
        <f t="shared" si="14"/>
        <v>0</v>
      </c>
      <c r="I131" s="2">
        <f t="shared" si="15"/>
        <v>0</v>
      </c>
      <c r="J131" s="2"/>
      <c r="K131" s="2">
        <f t="shared" si="16"/>
        <v>0</v>
      </c>
      <c r="L131" s="11">
        <f t="shared" si="17"/>
        <v>0</v>
      </c>
      <c r="M131" s="7">
        <f t="shared" si="11"/>
        <v>0</v>
      </c>
    </row>
    <row r="132" spans="2:13">
      <c r="B132" s="24">
        <f t="shared" si="18"/>
        <v>47239</v>
      </c>
      <c r="C132" s="31">
        <f t="shared" si="12"/>
        <v>0</v>
      </c>
      <c r="D132" s="27">
        <f t="shared" si="20"/>
        <v>0</v>
      </c>
      <c r="E132" s="7">
        <f t="shared" si="19"/>
        <v>-32288.263558319126</v>
      </c>
      <c r="F132" s="2"/>
      <c r="G132" s="14">
        <f t="shared" si="13"/>
        <v>0</v>
      </c>
      <c r="H132" s="11">
        <f t="shared" si="14"/>
        <v>0</v>
      </c>
      <c r="I132" s="2">
        <f t="shared" si="15"/>
        <v>0</v>
      </c>
      <c r="J132" s="2"/>
      <c r="K132" s="2">
        <f t="shared" si="16"/>
        <v>0</v>
      </c>
      <c r="L132" s="11">
        <f t="shared" si="17"/>
        <v>0</v>
      </c>
      <c r="M132" s="7">
        <f t="shared" si="11"/>
        <v>0</v>
      </c>
    </row>
    <row r="133" spans="2:13">
      <c r="B133" s="24">
        <f t="shared" si="18"/>
        <v>47270</v>
      </c>
      <c r="C133" s="31">
        <f t="shared" si="12"/>
        <v>0</v>
      </c>
      <c r="D133" s="27">
        <f t="shared" si="20"/>
        <v>0</v>
      </c>
      <c r="E133" s="7">
        <f t="shared" si="19"/>
        <v>-32288.263558319126</v>
      </c>
      <c r="F133" s="2"/>
      <c r="G133" s="14">
        <f t="shared" si="13"/>
        <v>0</v>
      </c>
      <c r="H133" s="11">
        <f t="shared" si="14"/>
        <v>0</v>
      </c>
      <c r="I133" s="2">
        <f t="shared" si="15"/>
        <v>0</v>
      </c>
      <c r="J133" s="2"/>
      <c r="K133" s="2">
        <f t="shared" si="16"/>
        <v>0</v>
      </c>
      <c r="L133" s="11">
        <f t="shared" si="17"/>
        <v>0</v>
      </c>
      <c r="M133" s="7">
        <f t="shared" si="11"/>
        <v>0</v>
      </c>
    </row>
    <row r="134" spans="2:13">
      <c r="B134" s="24">
        <f t="shared" si="18"/>
        <v>47300</v>
      </c>
      <c r="C134" s="31">
        <f t="shared" si="12"/>
        <v>0</v>
      </c>
      <c r="D134" s="27">
        <f t="shared" si="20"/>
        <v>0</v>
      </c>
      <c r="E134" s="7">
        <f t="shared" si="19"/>
        <v>-32288.263558319126</v>
      </c>
      <c r="F134" s="2"/>
      <c r="G134" s="14">
        <f t="shared" si="13"/>
        <v>0</v>
      </c>
      <c r="H134" s="11">
        <f t="shared" si="14"/>
        <v>0</v>
      </c>
      <c r="I134" s="2">
        <f t="shared" si="15"/>
        <v>0</v>
      </c>
      <c r="J134" s="2"/>
      <c r="K134" s="2">
        <f t="shared" si="16"/>
        <v>0</v>
      </c>
      <c r="L134" s="11">
        <f t="shared" si="17"/>
        <v>0</v>
      </c>
      <c r="M134" s="7">
        <f t="shared" si="11"/>
        <v>0</v>
      </c>
    </row>
    <row r="135" spans="2:13">
      <c r="B135" s="24">
        <f t="shared" si="18"/>
        <v>47331</v>
      </c>
      <c r="C135" s="31">
        <f t="shared" si="12"/>
        <v>0</v>
      </c>
      <c r="D135" s="27">
        <f t="shared" si="20"/>
        <v>0</v>
      </c>
      <c r="E135" s="7">
        <f t="shared" si="19"/>
        <v>-32288.263558319126</v>
      </c>
      <c r="F135" s="2"/>
      <c r="G135" s="14">
        <f t="shared" si="13"/>
        <v>0</v>
      </c>
      <c r="H135" s="11">
        <f t="shared" si="14"/>
        <v>0</v>
      </c>
      <c r="I135" s="2">
        <f t="shared" si="15"/>
        <v>0</v>
      </c>
      <c r="J135" s="2"/>
      <c r="K135" s="2">
        <f t="shared" si="16"/>
        <v>0</v>
      </c>
      <c r="L135" s="11">
        <f t="shared" si="17"/>
        <v>0</v>
      </c>
      <c r="M135" s="7">
        <f t="shared" si="11"/>
        <v>0</v>
      </c>
    </row>
    <row r="136" spans="2:13">
      <c r="B136" s="24">
        <f t="shared" si="18"/>
        <v>47362</v>
      </c>
      <c r="C136" s="31">
        <f t="shared" si="12"/>
        <v>0</v>
      </c>
      <c r="D136" s="27">
        <f t="shared" si="20"/>
        <v>0</v>
      </c>
      <c r="E136" s="7">
        <f t="shared" si="19"/>
        <v>-32288.263558319126</v>
      </c>
      <c r="F136" s="2"/>
      <c r="G136" s="14">
        <f t="shared" si="13"/>
        <v>0</v>
      </c>
      <c r="H136" s="11">
        <f t="shared" si="14"/>
        <v>0</v>
      </c>
      <c r="I136" s="2">
        <f t="shared" si="15"/>
        <v>0</v>
      </c>
      <c r="J136" s="2"/>
      <c r="K136" s="2">
        <f t="shared" si="16"/>
        <v>0</v>
      </c>
      <c r="L136" s="11">
        <f t="shared" si="17"/>
        <v>0</v>
      </c>
      <c r="M136" s="7">
        <f t="shared" si="11"/>
        <v>0</v>
      </c>
    </row>
    <row r="137" spans="2:13">
      <c r="B137" s="24">
        <f t="shared" si="18"/>
        <v>47392</v>
      </c>
      <c r="C137" s="31">
        <f t="shared" si="12"/>
        <v>0</v>
      </c>
      <c r="D137" s="27">
        <f t="shared" si="20"/>
        <v>0</v>
      </c>
      <c r="E137" s="7">
        <f t="shared" si="19"/>
        <v>-32288.263558319126</v>
      </c>
      <c r="F137" s="2"/>
      <c r="G137" s="14">
        <f t="shared" si="13"/>
        <v>0</v>
      </c>
      <c r="H137" s="11">
        <f t="shared" si="14"/>
        <v>0</v>
      </c>
      <c r="I137" s="2">
        <f t="shared" si="15"/>
        <v>0</v>
      </c>
      <c r="J137" s="2"/>
      <c r="K137" s="2">
        <f t="shared" si="16"/>
        <v>0</v>
      </c>
      <c r="L137" s="11">
        <f t="shared" si="17"/>
        <v>0</v>
      </c>
      <c r="M137" s="7">
        <f t="shared" si="11"/>
        <v>0</v>
      </c>
    </row>
    <row r="138" spans="2:13">
      <c r="B138" s="24">
        <f t="shared" si="18"/>
        <v>47423</v>
      </c>
      <c r="C138" s="31">
        <f t="shared" si="12"/>
        <v>0</v>
      </c>
      <c r="D138" s="27">
        <f t="shared" si="20"/>
        <v>0</v>
      </c>
      <c r="E138" s="7">
        <f t="shared" si="19"/>
        <v>-32288.263558319126</v>
      </c>
      <c r="F138" s="2"/>
      <c r="G138" s="14">
        <f t="shared" si="13"/>
        <v>0</v>
      </c>
      <c r="H138" s="11">
        <f t="shared" si="14"/>
        <v>0</v>
      </c>
      <c r="I138" s="2">
        <f t="shared" si="15"/>
        <v>0</v>
      </c>
      <c r="J138" s="2"/>
      <c r="K138" s="2">
        <f t="shared" si="16"/>
        <v>0</v>
      </c>
      <c r="L138" s="11">
        <f t="shared" si="17"/>
        <v>0</v>
      </c>
      <c r="M138" s="7">
        <f t="shared" si="11"/>
        <v>0</v>
      </c>
    </row>
    <row r="139" spans="2:13">
      <c r="B139" s="24">
        <f t="shared" si="18"/>
        <v>47453</v>
      </c>
      <c r="C139" s="31">
        <f t="shared" si="12"/>
        <v>0</v>
      </c>
      <c r="D139" s="27">
        <f t="shared" si="20"/>
        <v>0</v>
      </c>
      <c r="E139" s="7">
        <f t="shared" si="19"/>
        <v>-32288.263558319126</v>
      </c>
      <c r="F139" s="2"/>
      <c r="G139" s="14">
        <f t="shared" si="13"/>
        <v>0</v>
      </c>
      <c r="H139" s="11">
        <f t="shared" si="14"/>
        <v>0</v>
      </c>
      <c r="I139" s="2">
        <f t="shared" si="15"/>
        <v>0</v>
      </c>
      <c r="J139" s="2"/>
      <c r="K139" s="2">
        <f t="shared" si="16"/>
        <v>0</v>
      </c>
      <c r="L139" s="11">
        <f t="shared" si="17"/>
        <v>0</v>
      </c>
      <c r="M139" s="7">
        <f t="shared" si="11"/>
        <v>0</v>
      </c>
    </row>
    <row r="140" spans="2:13">
      <c r="B140" s="24">
        <f t="shared" si="18"/>
        <v>47484</v>
      </c>
      <c r="C140" s="31">
        <f t="shared" si="12"/>
        <v>0</v>
      </c>
      <c r="D140" s="27">
        <f t="shared" si="20"/>
        <v>0</v>
      </c>
      <c r="E140" s="7">
        <f t="shared" si="19"/>
        <v>-32288.263558319126</v>
      </c>
      <c r="F140" s="2"/>
      <c r="G140" s="14">
        <f t="shared" si="13"/>
        <v>0</v>
      </c>
      <c r="H140" s="11">
        <f t="shared" si="14"/>
        <v>0</v>
      </c>
      <c r="I140" s="2">
        <f t="shared" si="15"/>
        <v>0</v>
      </c>
      <c r="J140" s="2"/>
      <c r="K140" s="2">
        <f t="shared" si="16"/>
        <v>0</v>
      </c>
      <c r="L140" s="11">
        <f t="shared" si="17"/>
        <v>0</v>
      </c>
      <c r="M140" s="7">
        <f t="shared" si="11"/>
        <v>0</v>
      </c>
    </row>
    <row r="141" spans="2:13">
      <c r="B141" s="24">
        <f t="shared" si="18"/>
        <v>47515</v>
      </c>
      <c r="C141" s="31">
        <f t="shared" si="12"/>
        <v>0</v>
      </c>
      <c r="D141" s="27">
        <f t="shared" si="20"/>
        <v>0</v>
      </c>
      <c r="E141" s="7">
        <f t="shared" si="19"/>
        <v>-32288.263558319126</v>
      </c>
      <c r="F141" s="2"/>
      <c r="G141" s="14">
        <f t="shared" si="13"/>
        <v>0</v>
      </c>
      <c r="H141" s="11">
        <f t="shared" si="14"/>
        <v>0</v>
      </c>
      <c r="I141" s="2">
        <f t="shared" si="15"/>
        <v>0</v>
      </c>
      <c r="J141" s="2"/>
      <c r="K141" s="2">
        <f t="shared" si="16"/>
        <v>0</v>
      </c>
      <c r="L141" s="11">
        <f t="shared" si="17"/>
        <v>0</v>
      </c>
      <c r="M141" s="7">
        <f t="shared" si="11"/>
        <v>0</v>
      </c>
    </row>
    <row r="142" spans="2:13">
      <c r="B142" s="24">
        <f t="shared" si="18"/>
        <v>47543</v>
      </c>
      <c r="C142" s="31">
        <f t="shared" si="12"/>
        <v>0</v>
      </c>
      <c r="D142" s="27">
        <f t="shared" si="20"/>
        <v>0</v>
      </c>
      <c r="E142" s="7">
        <f t="shared" si="19"/>
        <v>-32288.263558319126</v>
      </c>
      <c r="F142" s="2"/>
      <c r="G142" s="14">
        <f t="shared" si="13"/>
        <v>0</v>
      </c>
      <c r="H142" s="11">
        <f t="shared" si="14"/>
        <v>0</v>
      </c>
      <c r="I142" s="2">
        <f t="shared" si="15"/>
        <v>0</v>
      </c>
      <c r="J142" s="2"/>
      <c r="K142" s="2">
        <f t="shared" si="16"/>
        <v>0</v>
      </c>
      <c r="L142" s="11">
        <f t="shared" si="17"/>
        <v>0</v>
      </c>
      <c r="M142" s="7">
        <f t="shared" si="11"/>
        <v>0</v>
      </c>
    </row>
    <row r="143" spans="2:13">
      <c r="B143" s="24">
        <f t="shared" si="18"/>
        <v>47574</v>
      </c>
      <c r="C143" s="31">
        <f t="shared" si="12"/>
        <v>0</v>
      </c>
      <c r="D143" s="27">
        <f t="shared" si="20"/>
        <v>0</v>
      </c>
      <c r="E143" s="7">
        <f t="shared" si="19"/>
        <v>-32288.263558319126</v>
      </c>
      <c r="F143" s="2"/>
      <c r="G143" s="14">
        <f t="shared" si="13"/>
        <v>0</v>
      </c>
      <c r="H143" s="11">
        <f t="shared" si="14"/>
        <v>0</v>
      </c>
      <c r="I143" s="2">
        <f t="shared" si="15"/>
        <v>0</v>
      </c>
      <c r="J143" s="2"/>
      <c r="K143" s="2">
        <f t="shared" si="16"/>
        <v>0</v>
      </c>
      <c r="L143" s="11">
        <f t="shared" si="17"/>
        <v>0</v>
      </c>
      <c r="M143" s="7">
        <f t="shared" si="11"/>
        <v>0</v>
      </c>
    </row>
    <row r="144" spans="2:13">
      <c r="B144" s="24">
        <f t="shared" si="18"/>
        <v>47604</v>
      </c>
      <c r="C144" s="31">
        <f t="shared" si="12"/>
        <v>0</v>
      </c>
      <c r="D144" s="27">
        <f t="shared" si="20"/>
        <v>0</v>
      </c>
      <c r="E144" s="7">
        <f t="shared" si="19"/>
        <v>-32288.263558319126</v>
      </c>
      <c r="F144" s="2"/>
      <c r="G144" s="14">
        <f t="shared" si="13"/>
        <v>0</v>
      </c>
      <c r="H144" s="11">
        <f t="shared" si="14"/>
        <v>0</v>
      </c>
      <c r="I144" s="2">
        <f t="shared" si="15"/>
        <v>0</v>
      </c>
      <c r="J144" s="2"/>
      <c r="K144" s="2">
        <f t="shared" si="16"/>
        <v>0</v>
      </c>
      <c r="L144" s="11">
        <f t="shared" si="17"/>
        <v>0</v>
      </c>
      <c r="M144" s="7">
        <f t="shared" si="11"/>
        <v>0</v>
      </c>
    </row>
    <row r="145" spans="2:13">
      <c r="B145" s="24">
        <f t="shared" si="18"/>
        <v>47635</v>
      </c>
      <c r="C145" s="31">
        <f t="shared" si="12"/>
        <v>0</v>
      </c>
      <c r="D145" s="27">
        <f t="shared" si="20"/>
        <v>0</v>
      </c>
      <c r="E145" s="7">
        <f t="shared" si="19"/>
        <v>-32288.263558319126</v>
      </c>
      <c r="F145" s="2"/>
      <c r="G145" s="14">
        <f t="shared" si="13"/>
        <v>0</v>
      </c>
      <c r="H145" s="11">
        <f t="shared" si="14"/>
        <v>0</v>
      </c>
      <c r="I145" s="2">
        <f t="shared" si="15"/>
        <v>0</v>
      </c>
      <c r="J145" s="2"/>
      <c r="K145" s="2">
        <f t="shared" si="16"/>
        <v>0</v>
      </c>
      <c r="L145" s="11">
        <f t="shared" si="17"/>
        <v>0</v>
      </c>
      <c r="M145" s="7">
        <f t="shared" si="11"/>
        <v>0</v>
      </c>
    </row>
    <row r="146" spans="2:13">
      <c r="B146" s="24">
        <f t="shared" si="18"/>
        <v>47665</v>
      </c>
      <c r="C146" s="31">
        <f t="shared" si="12"/>
        <v>0</v>
      </c>
      <c r="D146" s="27">
        <f t="shared" si="20"/>
        <v>0</v>
      </c>
      <c r="E146" s="7">
        <f t="shared" si="19"/>
        <v>-32288.263558319126</v>
      </c>
      <c r="F146" s="2"/>
      <c r="G146" s="14">
        <f t="shared" si="13"/>
        <v>0</v>
      </c>
      <c r="H146" s="11">
        <f t="shared" si="14"/>
        <v>0</v>
      </c>
      <c r="I146" s="2">
        <f t="shared" si="15"/>
        <v>0</v>
      </c>
      <c r="J146" s="2"/>
      <c r="K146" s="2">
        <f t="shared" si="16"/>
        <v>0</v>
      </c>
      <c r="L146" s="11">
        <f t="shared" si="17"/>
        <v>0</v>
      </c>
      <c r="M146" s="7">
        <f t="shared" si="11"/>
        <v>0</v>
      </c>
    </row>
    <row r="147" spans="2:13">
      <c r="B147" s="24">
        <f t="shared" si="18"/>
        <v>47696</v>
      </c>
      <c r="C147" s="31">
        <f t="shared" si="12"/>
        <v>0</v>
      </c>
      <c r="D147" s="27">
        <f t="shared" si="20"/>
        <v>0</v>
      </c>
      <c r="E147" s="7">
        <f t="shared" si="19"/>
        <v>-32288.263558319126</v>
      </c>
      <c r="F147" s="2"/>
      <c r="G147" s="14">
        <f t="shared" si="13"/>
        <v>0</v>
      </c>
      <c r="H147" s="11">
        <f t="shared" si="14"/>
        <v>0</v>
      </c>
      <c r="I147" s="2">
        <f t="shared" si="15"/>
        <v>0</v>
      </c>
      <c r="J147" s="2"/>
      <c r="K147" s="2">
        <f t="shared" si="16"/>
        <v>0</v>
      </c>
      <c r="L147" s="11">
        <f t="shared" si="17"/>
        <v>0</v>
      </c>
      <c r="M147" s="7">
        <f t="shared" si="11"/>
        <v>0</v>
      </c>
    </row>
    <row r="148" spans="2:13">
      <c r="B148" s="24">
        <f t="shared" si="18"/>
        <v>47727</v>
      </c>
      <c r="C148" s="31">
        <f t="shared" si="12"/>
        <v>0</v>
      </c>
      <c r="D148" s="27">
        <f t="shared" si="20"/>
        <v>0</v>
      </c>
      <c r="E148" s="7">
        <f t="shared" si="19"/>
        <v>-32288.263558319126</v>
      </c>
      <c r="F148" s="2"/>
      <c r="G148" s="14">
        <f t="shared" si="13"/>
        <v>0</v>
      </c>
      <c r="H148" s="11">
        <f t="shared" si="14"/>
        <v>0</v>
      </c>
      <c r="I148" s="2">
        <f t="shared" si="15"/>
        <v>0</v>
      </c>
      <c r="J148" s="2"/>
      <c r="K148" s="2">
        <f t="shared" si="16"/>
        <v>0</v>
      </c>
      <c r="L148" s="11">
        <f t="shared" si="17"/>
        <v>0</v>
      </c>
      <c r="M148" s="7">
        <f t="shared" ref="M148:M211" si="21">-(I148-L148)</f>
        <v>0</v>
      </c>
    </row>
    <row r="149" spans="2:13">
      <c r="B149" s="24">
        <f t="shared" si="18"/>
        <v>47757</v>
      </c>
      <c r="C149" s="31">
        <f t="shared" si="12"/>
        <v>0</v>
      </c>
      <c r="D149" s="27">
        <f t="shared" si="20"/>
        <v>0</v>
      </c>
      <c r="E149" s="7">
        <f t="shared" si="19"/>
        <v>-32288.263558319126</v>
      </c>
      <c r="F149" s="2"/>
      <c r="G149" s="14">
        <f t="shared" si="13"/>
        <v>0</v>
      </c>
      <c r="H149" s="11">
        <f t="shared" si="14"/>
        <v>0</v>
      </c>
      <c r="I149" s="2">
        <f t="shared" si="15"/>
        <v>0</v>
      </c>
      <c r="J149" s="2"/>
      <c r="K149" s="2">
        <f t="shared" si="16"/>
        <v>0</v>
      </c>
      <c r="L149" s="11">
        <f t="shared" si="17"/>
        <v>0</v>
      </c>
      <c r="M149" s="7">
        <f t="shared" si="21"/>
        <v>0</v>
      </c>
    </row>
    <row r="150" spans="2:13">
      <c r="B150" s="24">
        <f t="shared" si="18"/>
        <v>47788</v>
      </c>
      <c r="C150" s="31">
        <f t="shared" ref="C150:C213" si="22">IF(E149&gt;0, $C$14-D150, 0)</f>
        <v>0</v>
      </c>
      <c r="D150" s="27">
        <f t="shared" si="20"/>
        <v>0</v>
      </c>
      <c r="E150" s="7">
        <f t="shared" si="19"/>
        <v>-32288.263558319126</v>
      </c>
      <c r="F150" s="2"/>
      <c r="G150" s="14">
        <f t="shared" ref="G150:G213" si="23">IF(M149&lt;0,C150,0)</f>
        <v>0</v>
      </c>
      <c r="H150" s="11">
        <f t="shared" ref="H150:H213" si="24">IF(M149&lt;0,ABS(M149*($C$12/12/100)),0)</f>
        <v>0</v>
      </c>
      <c r="I150" s="2">
        <f t="shared" ref="I150:I213" si="25">IF(M149&lt;0,I149-G150,0)</f>
        <v>0</v>
      </c>
      <c r="J150" s="2"/>
      <c r="K150" s="2">
        <f t="shared" ref="K150:K213" si="26">IF(M149&lt;0,J150+K149,0)</f>
        <v>0</v>
      </c>
      <c r="L150" s="11">
        <f t="shared" ref="L150:L213" si="27">IF(M149&lt;0,$C$14-(G150+H150)+L149+J150,0)</f>
        <v>0</v>
      </c>
      <c r="M150" s="7">
        <f t="shared" si="21"/>
        <v>0</v>
      </c>
    </row>
    <row r="151" spans="2:13">
      <c r="B151" s="24">
        <f t="shared" ref="B151:B214" si="28">DATE(YEAR(B150),MONTH(B150)+1,DAY(B150))</f>
        <v>47818</v>
      </c>
      <c r="C151" s="31">
        <f t="shared" si="22"/>
        <v>0</v>
      </c>
      <c r="D151" s="27">
        <f t="shared" si="20"/>
        <v>0</v>
      </c>
      <c r="E151" s="7">
        <f t="shared" ref="E151:E214" si="29">E150-C151</f>
        <v>-32288.263558319126</v>
      </c>
      <c r="F151" s="2"/>
      <c r="G151" s="14">
        <f t="shared" si="23"/>
        <v>0</v>
      </c>
      <c r="H151" s="11">
        <f t="shared" si="24"/>
        <v>0</v>
      </c>
      <c r="I151" s="2">
        <f t="shared" si="25"/>
        <v>0</v>
      </c>
      <c r="J151" s="2"/>
      <c r="K151" s="2">
        <f t="shared" si="26"/>
        <v>0</v>
      </c>
      <c r="L151" s="11">
        <f t="shared" si="27"/>
        <v>0</v>
      </c>
      <c r="M151" s="7">
        <f t="shared" si="21"/>
        <v>0</v>
      </c>
    </row>
    <row r="152" spans="2:13">
      <c r="B152" s="24">
        <f t="shared" si="28"/>
        <v>47849</v>
      </c>
      <c r="C152" s="31">
        <f t="shared" si="22"/>
        <v>0</v>
      </c>
      <c r="D152" s="27">
        <f t="shared" ref="D152:D215" si="30">IF(E151&gt;0, E151*($C$12/12/100),0)</f>
        <v>0</v>
      </c>
      <c r="E152" s="7">
        <f t="shared" si="29"/>
        <v>-32288.263558319126</v>
      </c>
      <c r="F152" s="2"/>
      <c r="G152" s="14">
        <f t="shared" si="23"/>
        <v>0</v>
      </c>
      <c r="H152" s="11">
        <f t="shared" si="24"/>
        <v>0</v>
      </c>
      <c r="I152" s="2">
        <f t="shared" si="25"/>
        <v>0</v>
      </c>
      <c r="J152" s="2"/>
      <c r="K152" s="2">
        <f t="shared" si="26"/>
        <v>0</v>
      </c>
      <c r="L152" s="11">
        <f t="shared" si="27"/>
        <v>0</v>
      </c>
      <c r="M152" s="7">
        <f t="shared" si="21"/>
        <v>0</v>
      </c>
    </row>
    <row r="153" spans="2:13">
      <c r="B153" s="24">
        <f t="shared" si="28"/>
        <v>47880</v>
      </c>
      <c r="C153" s="31">
        <f t="shared" si="22"/>
        <v>0</v>
      </c>
      <c r="D153" s="27">
        <f t="shared" si="30"/>
        <v>0</v>
      </c>
      <c r="E153" s="7">
        <f t="shared" si="29"/>
        <v>-32288.263558319126</v>
      </c>
      <c r="F153" s="2"/>
      <c r="G153" s="14">
        <f t="shared" si="23"/>
        <v>0</v>
      </c>
      <c r="H153" s="11">
        <f t="shared" si="24"/>
        <v>0</v>
      </c>
      <c r="I153" s="2">
        <f t="shared" si="25"/>
        <v>0</v>
      </c>
      <c r="J153" s="2"/>
      <c r="K153" s="2">
        <f t="shared" si="26"/>
        <v>0</v>
      </c>
      <c r="L153" s="11">
        <f t="shared" si="27"/>
        <v>0</v>
      </c>
      <c r="M153" s="7">
        <f t="shared" si="21"/>
        <v>0</v>
      </c>
    </row>
    <row r="154" spans="2:13">
      <c r="B154" s="24">
        <f t="shared" si="28"/>
        <v>47908</v>
      </c>
      <c r="C154" s="31">
        <f t="shared" si="22"/>
        <v>0</v>
      </c>
      <c r="D154" s="27">
        <f t="shared" si="30"/>
        <v>0</v>
      </c>
      <c r="E154" s="7">
        <f t="shared" si="29"/>
        <v>-32288.263558319126</v>
      </c>
      <c r="F154" s="2"/>
      <c r="G154" s="14">
        <f t="shared" si="23"/>
        <v>0</v>
      </c>
      <c r="H154" s="11">
        <f t="shared" si="24"/>
        <v>0</v>
      </c>
      <c r="I154" s="2">
        <f t="shared" si="25"/>
        <v>0</v>
      </c>
      <c r="J154" s="2"/>
      <c r="K154" s="2">
        <f t="shared" si="26"/>
        <v>0</v>
      </c>
      <c r="L154" s="11">
        <f t="shared" si="27"/>
        <v>0</v>
      </c>
      <c r="M154" s="7">
        <f t="shared" si="21"/>
        <v>0</v>
      </c>
    </row>
    <row r="155" spans="2:13">
      <c r="B155" s="24">
        <f t="shared" si="28"/>
        <v>47939</v>
      </c>
      <c r="C155" s="31">
        <f t="shared" si="22"/>
        <v>0</v>
      </c>
      <c r="D155" s="27">
        <f t="shared" si="30"/>
        <v>0</v>
      </c>
      <c r="E155" s="7">
        <f t="shared" si="29"/>
        <v>-32288.263558319126</v>
      </c>
      <c r="F155" s="2"/>
      <c r="G155" s="14">
        <f t="shared" si="23"/>
        <v>0</v>
      </c>
      <c r="H155" s="11">
        <f t="shared" si="24"/>
        <v>0</v>
      </c>
      <c r="I155" s="2">
        <f t="shared" si="25"/>
        <v>0</v>
      </c>
      <c r="J155" s="2"/>
      <c r="K155" s="2">
        <f t="shared" si="26"/>
        <v>0</v>
      </c>
      <c r="L155" s="11">
        <f t="shared" si="27"/>
        <v>0</v>
      </c>
      <c r="M155" s="7">
        <f t="shared" si="21"/>
        <v>0</v>
      </c>
    </row>
    <row r="156" spans="2:13">
      <c r="B156" s="24">
        <f t="shared" si="28"/>
        <v>47969</v>
      </c>
      <c r="C156" s="31">
        <f t="shared" si="22"/>
        <v>0</v>
      </c>
      <c r="D156" s="27">
        <f t="shared" si="30"/>
        <v>0</v>
      </c>
      <c r="E156" s="7">
        <f t="shared" si="29"/>
        <v>-32288.263558319126</v>
      </c>
      <c r="F156" s="2"/>
      <c r="G156" s="14">
        <f t="shared" si="23"/>
        <v>0</v>
      </c>
      <c r="H156" s="11">
        <f t="shared" si="24"/>
        <v>0</v>
      </c>
      <c r="I156" s="2">
        <f t="shared" si="25"/>
        <v>0</v>
      </c>
      <c r="J156" s="2"/>
      <c r="K156" s="2">
        <f t="shared" si="26"/>
        <v>0</v>
      </c>
      <c r="L156" s="11">
        <f t="shared" si="27"/>
        <v>0</v>
      </c>
      <c r="M156" s="7">
        <f t="shared" si="21"/>
        <v>0</v>
      </c>
    </row>
    <row r="157" spans="2:13">
      <c r="B157" s="24">
        <f t="shared" si="28"/>
        <v>48000</v>
      </c>
      <c r="C157" s="31">
        <f t="shared" si="22"/>
        <v>0</v>
      </c>
      <c r="D157" s="27">
        <f t="shared" si="30"/>
        <v>0</v>
      </c>
      <c r="E157" s="7">
        <f t="shared" si="29"/>
        <v>-32288.263558319126</v>
      </c>
      <c r="F157" s="2"/>
      <c r="G157" s="14">
        <f t="shared" si="23"/>
        <v>0</v>
      </c>
      <c r="H157" s="11">
        <f t="shared" si="24"/>
        <v>0</v>
      </c>
      <c r="I157" s="2">
        <f t="shared" si="25"/>
        <v>0</v>
      </c>
      <c r="J157" s="2"/>
      <c r="K157" s="2">
        <f t="shared" si="26"/>
        <v>0</v>
      </c>
      <c r="L157" s="11">
        <f t="shared" si="27"/>
        <v>0</v>
      </c>
      <c r="M157" s="7">
        <f t="shared" si="21"/>
        <v>0</v>
      </c>
    </row>
    <row r="158" spans="2:13">
      <c r="B158" s="24">
        <f t="shared" si="28"/>
        <v>48030</v>
      </c>
      <c r="C158" s="31">
        <f t="shared" si="22"/>
        <v>0</v>
      </c>
      <c r="D158" s="27">
        <f t="shared" si="30"/>
        <v>0</v>
      </c>
      <c r="E158" s="7">
        <f t="shared" si="29"/>
        <v>-32288.263558319126</v>
      </c>
      <c r="F158" s="2"/>
      <c r="G158" s="14">
        <f t="shared" si="23"/>
        <v>0</v>
      </c>
      <c r="H158" s="11">
        <f t="shared" si="24"/>
        <v>0</v>
      </c>
      <c r="I158" s="2">
        <f t="shared" si="25"/>
        <v>0</v>
      </c>
      <c r="J158" s="2"/>
      <c r="K158" s="2">
        <f t="shared" si="26"/>
        <v>0</v>
      </c>
      <c r="L158" s="11">
        <f t="shared" si="27"/>
        <v>0</v>
      </c>
      <c r="M158" s="7">
        <f t="shared" si="21"/>
        <v>0</v>
      </c>
    </row>
    <row r="159" spans="2:13">
      <c r="B159" s="24">
        <f t="shared" si="28"/>
        <v>48061</v>
      </c>
      <c r="C159" s="31">
        <f t="shared" si="22"/>
        <v>0</v>
      </c>
      <c r="D159" s="27">
        <f t="shared" si="30"/>
        <v>0</v>
      </c>
      <c r="E159" s="7">
        <f t="shared" si="29"/>
        <v>-32288.263558319126</v>
      </c>
      <c r="F159" s="2"/>
      <c r="G159" s="14">
        <f t="shared" si="23"/>
        <v>0</v>
      </c>
      <c r="H159" s="11">
        <f t="shared" si="24"/>
        <v>0</v>
      </c>
      <c r="I159" s="2">
        <f t="shared" si="25"/>
        <v>0</v>
      </c>
      <c r="J159" s="2"/>
      <c r="K159" s="2">
        <f t="shared" si="26"/>
        <v>0</v>
      </c>
      <c r="L159" s="11">
        <f t="shared" si="27"/>
        <v>0</v>
      </c>
      <c r="M159" s="7">
        <f t="shared" si="21"/>
        <v>0</v>
      </c>
    </row>
    <row r="160" spans="2:13">
      <c r="B160" s="24">
        <f t="shared" si="28"/>
        <v>48092</v>
      </c>
      <c r="C160" s="31">
        <f t="shared" si="22"/>
        <v>0</v>
      </c>
      <c r="D160" s="27">
        <f t="shared" si="30"/>
        <v>0</v>
      </c>
      <c r="E160" s="7">
        <f t="shared" si="29"/>
        <v>-32288.263558319126</v>
      </c>
      <c r="F160" s="2"/>
      <c r="G160" s="14">
        <f t="shared" si="23"/>
        <v>0</v>
      </c>
      <c r="H160" s="11">
        <f t="shared" si="24"/>
        <v>0</v>
      </c>
      <c r="I160" s="2">
        <f t="shared" si="25"/>
        <v>0</v>
      </c>
      <c r="J160" s="2"/>
      <c r="K160" s="2">
        <f t="shared" si="26"/>
        <v>0</v>
      </c>
      <c r="L160" s="11">
        <f t="shared" si="27"/>
        <v>0</v>
      </c>
      <c r="M160" s="7">
        <f t="shared" si="21"/>
        <v>0</v>
      </c>
    </row>
    <row r="161" spans="2:13">
      <c r="B161" s="24">
        <f t="shared" si="28"/>
        <v>48122</v>
      </c>
      <c r="C161" s="31">
        <f t="shared" si="22"/>
        <v>0</v>
      </c>
      <c r="D161" s="27">
        <f t="shared" si="30"/>
        <v>0</v>
      </c>
      <c r="E161" s="7">
        <f t="shared" si="29"/>
        <v>-32288.263558319126</v>
      </c>
      <c r="F161" s="2"/>
      <c r="G161" s="14">
        <f t="shared" si="23"/>
        <v>0</v>
      </c>
      <c r="H161" s="11">
        <f t="shared" si="24"/>
        <v>0</v>
      </c>
      <c r="I161" s="2">
        <f t="shared" si="25"/>
        <v>0</v>
      </c>
      <c r="J161" s="2"/>
      <c r="K161" s="2">
        <f t="shared" si="26"/>
        <v>0</v>
      </c>
      <c r="L161" s="11">
        <f t="shared" si="27"/>
        <v>0</v>
      </c>
      <c r="M161" s="7">
        <f t="shared" si="21"/>
        <v>0</v>
      </c>
    </row>
    <row r="162" spans="2:13">
      <c r="B162" s="24">
        <f t="shared" si="28"/>
        <v>48153</v>
      </c>
      <c r="C162" s="31">
        <f t="shared" si="22"/>
        <v>0</v>
      </c>
      <c r="D162" s="27">
        <f t="shared" si="30"/>
        <v>0</v>
      </c>
      <c r="E162" s="7">
        <f t="shared" si="29"/>
        <v>-32288.263558319126</v>
      </c>
      <c r="F162" s="2"/>
      <c r="G162" s="14">
        <f t="shared" si="23"/>
        <v>0</v>
      </c>
      <c r="H162" s="11">
        <f t="shared" si="24"/>
        <v>0</v>
      </c>
      <c r="I162" s="2">
        <f t="shared" si="25"/>
        <v>0</v>
      </c>
      <c r="J162" s="2"/>
      <c r="K162" s="2">
        <f t="shared" si="26"/>
        <v>0</v>
      </c>
      <c r="L162" s="11">
        <f t="shared" si="27"/>
        <v>0</v>
      </c>
      <c r="M162" s="7">
        <f t="shared" si="21"/>
        <v>0</v>
      </c>
    </row>
    <row r="163" spans="2:13">
      <c r="B163" s="24">
        <f t="shared" si="28"/>
        <v>48183</v>
      </c>
      <c r="C163" s="31">
        <f t="shared" si="22"/>
        <v>0</v>
      </c>
      <c r="D163" s="27">
        <f t="shared" si="30"/>
        <v>0</v>
      </c>
      <c r="E163" s="7">
        <f t="shared" si="29"/>
        <v>-32288.263558319126</v>
      </c>
      <c r="F163" s="2"/>
      <c r="G163" s="14">
        <f t="shared" si="23"/>
        <v>0</v>
      </c>
      <c r="H163" s="11">
        <f t="shared" si="24"/>
        <v>0</v>
      </c>
      <c r="I163" s="2">
        <f t="shared" si="25"/>
        <v>0</v>
      </c>
      <c r="J163" s="2"/>
      <c r="K163" s="2">
        <f t="shared" si="26"/>
        <v>0</v>
      </c>
      <c r="L163" s="11">
        <f t="shared" si="27"/>
        <v>0</v>
      </c>
      <c r="M163" s="7">
        <f t="shared" si="21"/>
        <v>0</v>
      </c>
    </row>
    <row r="164" spans="2:13">
      <c r="B164" s="24">
        <f t="shared" si="28"/>
        <v>48214</v>
      </c>
      <c r="C164" s="31">
        <f t="shared" si="22"/>
        <v>0</v>
      </c>
      <c r="D164" s="27">
        <f t="shared" si="30"/>
        <v>0</v>
      </c>
      <c r="E164" s="7">
        <f t="shared" si="29"/>
        <v>-32288.263558319126</v>
      </c>
      <c r="F164" s="2"/>
      <c r="G164" s="14">
        <f t="shared" si="23"/>
        <v>0</v>
      </c>
      <c r="H164" s="11">
        <f t="shared" si="24"/>
        <v>0</v>
      </c>
      <c r="I164" s="2">
        <f t="shared" si="25"/>
        <v>0</v>
      </c>
      <c r="J164" s="2"/>
      <c r="K164" s="2">
        <f t="shared" si="26"/>
        <v>0</v>
      </c>
      <c r="L164" s="11">
        <f t="shared" si="27"/>
        <v>0</v>
      </c>
      <c r="M164" s="7">
        <f t="shared" si="21"/>
        <v>0</v>
      </c>
    </row>
    <row r="165" spans="2:13">
      <c r="B165" s="24">
        <f t="shared" si="28"/>
        <v>48245</v>
      </c>
      <c r="C165" s="31">
        <f t="shared" si="22"/>
        <v>0</v>
      </c>
      <c r="D165" s="27">
        <f t="shared" si="30"/>
        <v>0</v>
      </c>
      <c r="E165" s="7">
        <f t="shared" si="29"/>
        <v>-32288.263558319126</v>
      </c>
      <c r="F165" s="2"/>
      <c r="G165" s="14">
        <f t="shared" si="23"/>
        <v>0</v>
      </c>
      <c r="H165" s="11">
        <f t="shared" si="24"/>
        <v>0</v>
      </c>
      <c r="I165" s="2">
        <f t="shared" si="25"/>
        <v>0</v>
      </c>
      <c r="J165" s="2"/>
      <c r="K165" s="2">
        <f t="shared" si="26"/>
        <v>0</v>
      </c>
      <c r="L165" s="11">
        <f t="shared" si="27"/>
        <v>0</v>
      </c>
      <c r="M165" s="7">
        <f t="shared" si="21"/>
        <v>0</v>
      </c>
    </row>
    <row r="166" spans="2:13">
      <c r="B166" s="24">
        <f t="shared" si="28"/>
        <v>48274</v>
      </c>
      <c r="C166" s="31">
        <f t="shared" si="22"/>
        <v>0</v>
      </c>
      <c r="D166" s="27">
        <f t="shared" si="30"/>
        <v>0</v>
      </c>
      <c r="E166" s="7">
        <f t="shared" si="29"/>
        <v>-32288.263558319126</v>
      </c>
      <c r="F166" s="2"/>
      <c r="G166" s="14">
        <f t="shared" si="23"/>
        <v>0</v>
      </c>
      <c r="H166" s="11">
        <f t="shared" si="24"/>
        <v>0</v>
      </c>
      <c r="I166" s="2">
        <f t="shared" si="25"/>
        <v>0</v>
      </c>
      <c r="J166" s="2"/>
      <c r="K166" s="2">
        <f t="shared" si="26"/>
        <v>0</v>
      </c>
      <c r="L166" s="11">
        <f t="shared" si="27"/>
        <v>0</v>
      </c>
      <c r="M166" s="7">
        <f t="shared" si="21"/>
        <v>0</v>
      </c>
    </row>
    <row r="167" spans="2:13">
      <c r="B167" s="24">
        <f t="shared" si="28"/>
        <v>48305</v>
      </c>
      <c r="C167" s="31">
        <f t="shared" si="22"/>
        <v>0</v>
      </c>
      <c r="D167" s="27">
        <f t="shared" si="30"/>
        <v>0</v>
      </c>
      <c r="E167" s="7">
        <f t="shared" si="29"/>
        <v>-32288.263558319126</v>
      </c>
      <c r="F167" s="2"/>
      <c r="G167" s="14">
        <f t="shared" si="23"/>
        <v>0</v>
      </c>
      <c r="H167" s="11">
        <f t="shared" si="24"/>
        <v>0</v>
      </c>
      <c r="I167" s="2">
        <f t="shared" si="25"/>
        <v>0</v>
      </c>
      <c r="J167" s="2"/>
      <c r="K167" s="2">
        <f t="shared" si="26"/>
        <v>0</v>
      </c>
      <c r="L167" s="11">
        <f t="shared" si="27"/>
        <v>0</v>
      </c>
      <c r="M167" s="7">
        <f t="shared" si="21"/>
        <v>0</v>
      </c>
    </row>
    <row r="168" spans="2:13">
      <c r="B168" s="24">
        <f t="shared" si="28"/>
        <v>48335</v>
      </c>
      <c r="C168" s="31">
        <f t="shared" si="22"/>
        <v>0</v>
      </c>
      <c r="D168" s="27">
        <f t="shared" si="30"/>
        <v>0</v>
      </c>
      <c r="E168" s="7">
        <f t="shared" si="29"/>
        <v>-32288.263558319126</v>
      </c>
      <c r="F168" s="2"/>
      <c r="G168" s="14">
        <f t="shared" si="23"/>
        <v>0</v>
      </c>
      <c r="H168" s="11">
        <f t="shared" si="24"/>
        <v>0</v>
      </c>
      <c r="I168" s="2">
        <f t="shared" si="25"/>
        <v>0</v>
      </c>
      <c r="J168" s="2"/>
      <c r="K168" s="2">
        <f t="shared" si="26"/>
        <v>0</v>
      </c>
      <c r="L168" s="11">
        <f t="shared" si="27"/>
        <v>0</v>
      </c>
      <c r="M168" s="7">
        <f t="shared" si="21"/>
        <v>0</v>
      </c>
    </row>
    <row r="169" spans="2:13">
      <c r="B169" s="24">
        <f t="shared" si="28"/>
        <v>48366</v>
      </c>
      <c r="C169" s="31">
        <f t="shared" si="22"/>
        <v>0</v>
      </c>
      <c r="D169" s="27">
        <f t="shared" si="30"/>
        <v>0</v>
      </c>
      <c r="E169" s="7">
        <f t="shared" si="29"/>
        <v>-32288.263558319126</v>
      </c>
      <c r="F169" s="2"/>
      <c r="G169" s="14">
        <f t="shared" si="23"/>
        <v>0</v>
      </c>
      <c r="H169" s="11">
        <f t="shared" si="24"/>
        <v>0</v>
      </c>
      <c r="I169" s="2">
        <f t="shared" si="25"/>
        <v>0</v>
      </c>
      <c r="J169" s="2"/>
      <c r="K169" s="2">
        <f t="shared" si="26"/>
        <v>0</v>
      </c>
      <c r="L169" s="11">
        <f t="shared" si="27"/>
        <v>0</v>
      </c>
      <c r="M169" s="7">
        <f t="shared" si="21"/>
        <v>0</v>
      </c>
    </row>
    <row r="170" spans="2:13">
      <c r="B170" s="24">
        <f t="shared" si="28"/>
        <v>48396</v>
      </c>
      <c r="C170" s="31">
        <f t="shared" si="22"/>
        <v>0</v>
      </c>
      <c r="D170" s="27">
        <f t="shared" si="30"/>
        <v>0</v>
      </c>
      <c r="E170" s="7">
        <f t="shared" si="29"/>
        <v>-32288.263558319126</v>
      </c>
      <c r="F170" s="2"/>
      <c r="G170" s="14">
        <f t="shared" si="23"/>
        <v>0</v>
      </c>
      <c r="H170" s="11">
        <f t="shared" si="24"/>
        <v>0</v>
      </c>
      <c r="I170" s="2">
        <f t="shared" si="25"/>
        <v>0</v>
      </c>
      <c r="J170" s="2"/>
      <c r="K170" s="2">
        <f t="shared" si="26"/>
        <v>0</v>
      </c>
      <c r="L170" s="11">
        <f t="shared" si="27"/>
        <v>0</v>
      </c>
      <c r="M170" s="7">
        <f t="shared" si="21"/>
        <v>0</v>
      </c>
    </row>
    <row r="171" spans="2:13">
      <c r="B171" s="24">
        <f t="shared" si="28"/>
        <v>48427</v>
      </c>
      <c r="C171" s="31">
        <f t="shared" si="22"/>
        <v>0</v>
      </c>
      <c r="D171" s="27">
        <f t="shared" si="30"/>
        <v>0</v>
      </c>
      <c r="E171" s="7">
        <f t="shared" si="29"/>
        <v>-32288.263558319126</v>
      </c>
      <c r="F171" s="2"/>
      <c r="G171" s="14">
        <f t="shared" si="23"/>
        <v>0</v>
      </c>
      <c r="H171" s="11">
        <f t="shared" si="24"/>
        <v>0</v>
      </c>
      <c r="I171" s="2">
        <f t="shared" si="25"/>
        <v>0</v>
      </c>
      <c r="J171" s="2"/>
      <c r="K171" s="2">
        <f t="shared" si="26"/>
        <v>0</v>
      </c>
      <c r="L171" s="11">
        <f t="shared" si="27"/>
        <v>0</v>
      </c>
      <c r="M171" s="7">
        <f t="shared" si="21"/>
        <v>0</v>
      </c>
    </row>
    <row r="172" spans="2:13">
      <c r="B172" s="24">
        <f t="shared" si="28"/>
        <v>48458</v>
      </c>
      <c r="C172" s="31">
        <f t="shared" si="22"/>
        <v>0</v>
      </c>
      <c r="D172" s="27">
        <f t="shared" si="30"/>
        <v>0</v>
      </c>
      <c r="E172" s="7">
        <f t="shared" si="29"/>
        <v>-32288.263558319126</v>
      </c>
      <c r="F172" s="2"/>
      <c r="G172" s="14">
        <f t="shared" si="23"/>
        <v>0</v>
      </c>
      <c r="H172" s="11">
        <f t="shared" si="24"/>
        <v>0</v>
      </c>
      <c r="I172" s="2">
        <f t="shared" si="25"/>
        <v>0</v>
      </c>
      <c r="J172" s="2"/>
      <c r="K172" s="2">
        <f t="shared" si="26"/>
        <v>0</v>
      </c>
      <c r="L172" s="11">
        <f t="shared" si="27"/>
        <v>0</v>
      </c>
      <c r="M172" s="7">
        <f t="shared" si="21"/>
        <v>0</v>
      </c>
    </row>
    <row r="173" spans="2:13">
      <c r="B173" s="24">
        <f t="shared" si="28"/>
        <v>48488</v>
      </c>
      <c r="C173" s="31">
        <f t="shared" si="22"/>
        <v>0</v>
      </c>
      <c r="D173" s="27">
        <f t="shared" si="30"/>
        <v>0</v>
      </c>
      <c r="E173" s="7">
        <f t="shared" si="29"/>
        <v>-32288.263558319126</v>
      </c>
      <c r="F173" s="2"/>
      <c r="G173" s="14">
        <f t="shared" si="23"/>
        <v>0</v>
      </c>
      <c r="H173" s="11">
        <f t="shared" si="24"/>
        <v>0</v>
      </c>
      <c r="I173" s="2">
        <f t="shared" si="25"/>
        <v>0</v>
      </c>
      <c r="J173" s="2"/>
      <c r="K173" s="2">
        <f t="shared" si="26"/>
        <v>0</v>
      </c>
      <c r="L173" s="11">
        <f t="shared" si="27"/>
        <v>0</v>
      </c>
      <c r="M173" s="7">
        <f t="shared" si="21"/>
        <v>0</v>
      </c>
    </row>
    <row r="174" spans="2:13">
      <c r="B174" s="24">
        <f t="shared" si="28"/>
        <v>48519</v>
      </c>
      <c r="C174" s="31">
        <f t="shared" si="22"/>
        <v>0</v>
      </c>
      <c r="D174" s="27">
        <f t="shared" si="30"/>
        <v>0</v>
      </c>
      <c r="E174" s="7">
        <f t="shared" si="29"/>
        <v>-32288.263558319126</v>
      </c>
      <c r="F174" s="2"/>
      <c r="G174" s="14">
        <f t="shared" si="23"/>
        <v>0</v>
      </c>
      <c r="H174" s="11">
        <f t="shared" si="24"/>
        <v>0</v>
      </c>
      <c r="I174" s="2">
        <f t="shared" si="25"/>
        <v>0</v>
      </c>
      <c r="J174" s="2"/>
      <c r="K174" s="2">
        <f t="shared" si="26"/>
        <v>0</v>
      </c>
      <c r="L174" s="11">
        <f t="shared" si="27"/>
        <v>0</v>
      </c>
      <c r="M174" s="7">
        <f t="shared" si="21"/>
        <v>0</v>
      </c>
    </row>
    <row r="175" spans="2:13">
      <c r="B175" s="24">
        <f t="shared" si="28"/>
        <v>48549</v>
      </c>
      <c r="C175" s="31">
        <f t="shared" si="22"/>
        <v>0</v>
      </c>
      <c r="D175" s="27">
        <f t="shared" si="30"/>
        <v>0</v>
      </c>
      <c r="E175" s="7">
        <f t="shared" si="29"/>
        <v>-32288.263558319126</v>
      </c>
      <c r="F175" s="2"/>
      <c r="G175" s="14">
        <f t="shared" si="23"/>
        <v>0</v>
      </c>
      <c r="H175" s="11">
        <f t="shared" si="24"/>
        <v>0</v>
      </c>
      <c r="I175" s="2">
        <f t="shared" si="25"/>
        <v>0</v>
      </c>
      <c r="J175" s="2"/>
      <c r="K175" s="2">
        <f t="shared" si="26"/>
        <v>0</v>
      </c>
      <c r="L175" s="11">
        <f t="shared" si="27"/>
        <v>0</v>
      </c>
      <c r="M175" s="7">
        <f t="shared" si="21"/>
        <v>0</v>
      </c>
    </row>
    <row r="176" spans="2:13">
      <c r="B176" s="24">
        <f t="shared" si="28"/>
        <v>48580</v>
      </c>
      <c r="C176" s="31">
        <f t="shared" si="22"/>
        <v>0</v>
      </c>
      <c r="D176" s="27">
        <f t="shared" si="30"/>
        <v>0</v>
      </c>
      <c r="E176" s="7">
        <f t="shared" si="29"/>
        <v>-32288.263558319126</v>
      </c>
      <c r="F176" s="2"/>
      <c r="G176" s="14">
        <f t="shared" si="23"/>
        <v>0</v>
      </c>
      <c r="H176" s="11">
        <f t="shared" si="24"/>
        <v>0</v>
      </c>
      <c r="I176" s="2">
        <f t="shared" si="25"/>
        <v>0</v>
      </c>
      <c r="J176" s="2"/>
      <c r="K176" s="2">
        <f t="shared" si="26"/>
        <v>0</v>
      </c>
      <c r="L176" s="11">
        <f t="shared" si="27"/>
        <v>0</v>
      </c>
      <c r="M176" s="7">
        <f t="shared" si="21"/>
        <v>0</v>
      </c>
    </row>
    <row r="177" spans="2:13">
      <c r="B177" s="24">
        <f t="shared" si="28"/>
        <v>48611</v>
      </c>
      <c r="C177" s="31">
        <f t="shared" si="22"/>
        <v>0</v>
      </c>
      <c r="D177" s="27">
        <f t="shared" si="30"/>
        <v>0</v>
      </c>
      <c r="E177" s="7">
        <f t="shared" si="29"/>
        <v>-32288.263558319126</v>
      </c>
      <c r="F177" s="2"/>
      <c r="G177" s="14">
        <f t="shared" si="23"/>
        <v>0</v>
      </c>
      <c r="H177" s="11">
        <f t="shared" si="24"/>
        <v>0</v>
      </c>
      <c r="I177" s="2">
        <f t="shared" si="25"/>
        <v>0</v>
      </c>
      <c r="J177" s="2"/>
      <c r="K177" s="2">
        <f t="shared" si="26"/>
        <v>0</v>
      </c>
      <c r="L177" s="11">
        <f t="shared" si="27"/>
        <v>0</v>
      </c>
      <c r="M177" s="7">
        <f t="shared" si="21"/>
        <v>0</v>
      </c>
    </row>
    <row r="178" spans="2:13">
      <c r="B178" s="24">
        <f t="shared" si="28"/>
        <v>48639</v>
      </c>
      <c r="C178" s="31">
        <f t="shared" si="22"/>
        <v>0</v>
      </c>
      <c r="D178" s="27">
        <f t="shared" si="30"/>
        <v>0</v>
      </c>
      <c r="E178" s="7">
        <f t="shared" si="29"/>
        <v>-32288.263558319126</v>
      </c>
      <c r="F178" s="2"/>
      <c r="G178" s="14">
        <f t="shared" si="23"/>
        <v>0</v>
      </c>
      <c r="H178" s="11">
        <f t="shared" si="24"/>
        <v>0</v>
      </c>
      <c r="I178" s="2">
        <f t="shared" si="25"/>
        <v>0</v>
      </c>
      <c r="J178" s="2"/>
      <c r="K178" s="2">
        <f t="shared" si="26"/>
        <v>0</v>
      </c>
      <c r="L178" s="11">
        <f t="shared" si="27"/>
        <v>0</v>
      </c>
      <c r="M178" s="7">
        <f t="shared" si="21"/>
        <v>0</v>
      </c>
    </row>
    <row r="179" spans="2:13">
      <c r="B179" s="24">
        <f t="shared" si="28"/>
        <v>48670</v>
      </c>
      <c r="C179" s="31">
        <f t="shared" si="22"/>
        <v>0</v>
      </c>
      <c r="D179" s="27">
        <f t="shared" si="30"/>
        <v>0</v>
      </c>
      <c r="E179" s="7">
        <f t="shared" si="29"/>
        <v>-32288.263558319126</v>
      </c>
      <c r="F179" s="2"/>
      <c r="G179" s="14">
        <f t="shared" si="23"/>
        <v>0</v>
      </c>
      <c r="H179" s="11">
        <f t="shared" si="24"/>
        <v>0</v>
      </c>
      <c r="I179" s="2">
        <f t="shared" si="25"/>
        <v>0</v>
      </c>
      <c r="J179" s="2"/>
      <c r="K179" s="2">
        <f t="shared" si="26"/>
        <v>0</v>
      </c>
      <c r="L179" s="11">
        <f t="shared" si="27"/>
        <v>0</v>
      </c>
      <c r="M179" s="7">
        <f t="shared" si="21"/>
        <v>0</v>
      </c>
    </row>
    <row r="180" spans="2:13">
      <c r="B180" s="24">
        <f t="shared" si="28"/>
        <v>48700</v>
      </c>
      <c r="C180" s="31">
        <f t="shared" si="22"/>
        <v>0</v>
      </c>
      <c r="D180" s="27">
        <f t="shared" si="30"/>
        <v>0</v>
      </c>
      <c r="E180" s="7">
        <f t="shared" si="29"/>
        <v>-32288.263558319126</v>
      </c>
      <c r="F180" s="2"/>
      <c r="G180" s="14">
        <f t="shared" si="23"/>
        <v>0</v>
      </c>
      <c r="H180" s="11">
        <f t="shared" si="24"/>
        <v>0</v>
      </c>
      <c r="I180" s="2">
        <f t="shared" si="25"/>
        <v>0</v>
      </c>
      <c r="J180" s="2"/>
      <c r="K180" s="2">
        <f t="shared" si="26"/>
        <v>0</v>
      </c>
      <c r="L180" s="11">
        <f t="shared" si="27"/>
        <v>0</v>
      </c>
      <c r="M180" s="7">
        <f t="shared" si="21"/>
        <v>0</v>
      </c>
    </row>
    <row r="181" spans="2:13">
      <c r="B181" s="24">
        <f t="shared" si="28"/>
        <v>48731</v>
      </c>
      <c r="C181" s="31">
        <f t="shared" si="22"/>
        <v>0</v>
      </c>
      <c r="D181" s="27">
        <f t="shared" si="30"/>
        <v>0</v>
      </c>
      <c r="E181" s="7">
        <f t="shared" si="29"/>
        <v>-32288.263558319126</v>
      </c>
      <c r="F181" s="2"/>
      <c r="G181" s="14">
        <f t="shared" si="23"/>
        <v>0</v>
      </c>
      <c r="H181" s="11">
        <f t="shared" si="24"/>
        <v>0</v>
      </c>
      <c r="I181" s="2">
        <f t="shared" si="25"/>
        <v>0</v>
      </c>
      <c r="J181" s="2"/>
      <c r="K181" s="2">
        <f t="shared" si="26"/>
        <v>0</v>
      </c>
      <c r="L181" s="11">
        <f t="shared" si="27"/>
        <v>0</v>
      </c>
      <c r="M181" s="7">
        <f t="shared" si="21"/>
        <v>0</v>
      </c>
    </row>
    <row r="182" spans="2:13">
      <c r="B182" s="24">
        <f t="shared" si="28"/>
        <v>48761</v>
      </c>
      <c r="C182" s="31">
        <f t="shared" si="22"/>
        <v>0</v>
      </c>
      <c r="D182" s="27">
        <f t="shared" si="30"/>
        <v>0</v>
      </c>
      <c r="E182" s="7">
        <f t="shared" si="29"/>
        <v>-32288.263558319126</v>
      </c>
      <c r="F182" s="2"/>
      <c r="G182" s="14">
        <f t="shared" si="23"/>
        <v>0</v>
      </c>
      <c r="H182" s="11">
        <f t="shared" si="24"/>
        <v>0</v>
      </c>
      <c r="I182" s="2">
        <f t="shared" si="25"/>
        <v>0</v>
      </c>
      <c r="J182" s="2"/>
      <c r="K182" s="2">
        <f t="shared" si="26"/>
        <v>0</v>
      </c>
      <c r="L182" s="11">
        <f t="shared" si="27"/>
        <v>0</v>
      </c>
      <c r="M182" s="7">
        <f t="shared" si="21"/>
        <v>0</v>
      </c>
    </row>
    <row r="183" spans="2:13">
      <c r="B183" s="24">
        <f t="shared" si="28"/>
        <v>48792</v>
      </c>
      <c r="C183" s="31">
        <f t="shared" si="22"/>
        <v>0</v>
      </c>
      <c r="D183" s="27">
        <f t="shared" si="30"/>
        <v>0</v>
      </c>
      <c r="E183" s="7">
        <f t="shared" si="29"/>
        <v>-32288.263558319126</v>
      </c>
      <c r="F183" s="2"/>
      <c r="G183" s="14">
        <f t="shared" si="23"/>
        <v>0</v>
      </c>
      <c r="H183" s="11">
        <f t="shared" si="24"/>
        <v>0</v>
      </c>
      <c r="I183" s="2">
        <f t="shared" si="25"/>
        <v>0</v>
      </c>
      <c r="J183" s="2"/>
      <c r="K183" s="2">
        <f t="shared" si="26"/>
        <v>0</v>
      </c>
      <c r="L183" s="11">
        <f t="shared" si="27"/>
        <v>0</v>
      </c>
      <c r="M183" s="7">
        <f t="shared" si="21"/>
        <v>0</v>
      </c>
    </row>
    <row r="184" spans="2:13">
      <c r="B184" s="24">
        <f t="shared" si="28"/>
        <v>48823</v>
      </c>
      <c r="C184" s="31">
        <f t="shared" si="22"/>
        <v>0</v>
      </c>
      <c r="D184" s="27">
        <f t="shared" si="30"/>
        <v>0</v>
      </c>
      <c r="E184" s="7">
        <f t="shared" si="29"/>
        <v>-32288.263558319126</v>
      </c>
      <c r="F184" s="2"/>
      <c r="G184" s="14">
        <f t="shared" si="23"/>
        <v>0</v>
      </c>
      <c r="H184" s="11">
        <f t="shared" si="24"/>
        <v>0</v>
      </c>
      <c r="I184" s="2">
        <f t="shared" si="25"/>
        <v>0</v>
      </c>
      <c r="J184" s="2"/>
      <c r="K184" s="2">
        <f t="shared" si="26"/>
        <v>0</v>
      </c>
      <c r="L184" s="11">
        <f t="shared" si="27"/>
        <v>0</v>
      </c>
      <c r="M184" s="7">
        <f t="shared" si="21"/>
        <v>0</v>
      </c>
    </row>
    <row r="185" spans="2:13">
      <c r="B185" s="24">
        <f t="shared" si="28"/>
        <v>48853</v>
      </c>
      <c r="C185" s="31">
        <f t="shared" si="22"/>
        <v>0</v>
      </c>
      <c r="D185" s="27">
        <f t="shared" si="30"/>
        <v>0</v>
      </c>
      <c r="E185" s="7">
        <f t="shared" si="29"/>
        <v>-32288.263558319126</v>
      </c>
      <c r="F185" s="2"/>
      <c r="G185" s="14">
        <f t="shared" si="23"/>
        <v>0</v>
      </c>
      <c r="H185" s="11">
        <f t="shared" si="24"/>
        <v>0</v>
      </c>
      <c r="I185" s="2">
        <f t="shared" si="25"/>
        <v>0</v>
      </c>
      <c r="J185" s="2"/>
      <c r="K185" s="2">
        <f t="shared" si="26"/>
        <v>0</v>
      </c>
      <c r="L185" s="11">
        <f t="shared" si="27"/>
        <v>0</v>
      </c>
      <c r="M185" s="7">
        <f t="shared" si="21"/>
        <v>0</v>
      </c>
    </row>
    <row r="186" spans="2:13">
      <c r="B186" s="24">
        <f t="shared" si="28"/>
        <v>48884</v>
      </c>
      <c r="C186" s="31">
        <f t="shared" si="22"/>
        <v>0</v>
      </c>
      <c r="D186" s="27">
        <f t="shared" si="30"/>
        <v>0</v>
      </c>
      <c r="E186" s="7">
        <f t="shared" si="29"/>
        <v>-32288.263558319126</v>
      </c>
      <c r="F186" s="2"/>
      <c r="G186" s="14">
        <f t="shared" si="23"/>
        <v>0</v>
      </c>
      <c r="H186" s="11">
        <f t="shared" si="24"/>
        <v>0</v>
      </c>
      <c r="I186" s="2">
        <f t="shared" si="25"/>
        <v>0</v>
      </c>
      <c r="J186" s="2"/>
      <c r="K186" s="2">
        <f t="shared" si="26"/>
        <v>0</v>
      </c>
      <c r="L186" s="11">
        <f t="shared" si="27"/>
        <v>0</v>
      </c>
      <c r="M186" s="7">
        <f t="shared" si="21"/>
        <v>0</v>
      </c>
    </row>
    <row r="187" spans="2:13">
      <c r="B187" s="24">
        <f t="shared" si="28"/>
        <v>48914</v>
      </c>
      <c r="C187" s="31">
        <f t="shared" si="22"/>
        <v>0</v>
      </c>
      <c r="D187" s="27">
        <f t="shared" si="30"/>
        <v>0</v>
      </c>
      <c r="E187" s="7">
        <f t="shared" si="29"/>
        <v>-32288.263558319126</v>
      </c>
      <c r="F187" s="2"/>
      <c r="G187" s="14">
        <f t="shared" si="23"/>
        <v>0</v>
      </c>
      <c r="H187" s="11">
        <f t="shared" si="24"/>
        <v>0</v>
      </c>
      <c r="I187" s="2">
        <f t="shared" si="25"/>
        <v>0</v>
      </c>
      <c r="J187" s="2"/>
      <c r="K187" s="2">
        <f t="shared" si="26"/>
        <v>0</v>
      </c>
      <c r="L187" s="11">
        <f t="shared" si="27"/>
        <v>0</v>
      </c>
      <c r="M187" s="7">
        <f t="shared" si="21"/>
        <v>0</v>
      </c>
    </row>
    <row r="188" spans="2:13">
      <c r="B188" s="24">
        <f t="shared" si="28"/>
        <v>48945</v>
      </c>
      <c r="C188" s="31">
        <f t="shared" si="22"/>
        <v>0</v>
      </c>
      <c r="D188" s="27">
        <f t="shared" si="30"/>
        <v>0</v>
      </c>
      <c r="E188" s="7">
        <f t="shared" si="29"/>
        <v>-32288.263558319126</v>
      </c>
      <c r="F188" s="2"/>
      <c r="G188" s="14">
        <f t="shared" si="23"/>
        <v>0</v>
      </c>
      <c r="H188" s="11">
        <f t="shared" si="24"/>
        <v>0</v>
      </c>
      <c r="I188" s="2">
        <f t="shared" si="25"/>
        <v>0</v>
      </c>
      <c r="J188" s="2"/>
      <c r="K188" s="2">
        <f t="shared" si="26"/>
        <v>0</v>
      </c>
      <c r="L188" s="11">
        <f t="shared" si="27"/>
        <v>0</v>
      </c>
      <c r="M188" s="7">
        <f t="shared" si="21"/>
        <v>0</v>
      </c>
    </row>
    <row r="189" spans="2:13">
      <c r="B189" s="24">
        <f t="shared" si="28"/>
        <v>48976</v>
      </c>
      <c r="C189" s="31">
        <f t="shared" si="22"/>
        <v>0</v>
      </c>
      <c r="D189" s="27">
        <f t="shared" si="30"/>
        <v>0</v>
      </c>
      <c r="E189" s="7">
        <f t="shared" si="29"/>
        <v>-32288.263558319126</v>
      </c>
      <c r="F189" s="2"/>
      <c r="G189" s="14">
        <f t="shared" si="23"/>
        <v>0</v>
      </c>
      <c r="H189" s="11">
        <f t="shared" si="24"/>
        <v>0</v>
      </c>
      <c r="I189" s="2">
        <f t="shared" si="25"/>
        <v>0</v>
      </c>
      <c r="J189" s="2"/>
      <c r="K189" s="2">
        <f t="shared" si="26"/>
        <v>0</v>
      </c>
      <c r="L189" s="11">
        <f t="shared" si="27"/>
        <v>0</v>
      </c>
      <c r="M189" s="7">
        <f t="shared" si="21"/>
        <v>0</v>
      </c>
    </row>
    <row r="190" spans="2:13">
      <c r="B190" s="24">
        <f t="shared" si="28"/>
        <v>49004</v>
      </c>
      <c r="C190" s="31">
        <f t="shared" si="22"/>
        <v>0</v>
      </c>
      <c r="D190" s="27">
        <f t="shared" si="30"/>
        <v>0</v>
      </c>
      <c r="E190" s="7">
        <f t="shared" si="29"/>
        <v>-32288.263558319126</v>
      </c>
      <c r="F190" s="2"/>
      <c r="G190" s="14">
        <f t="shared" si="23"/>
        <v>0</v>
      </c>
      <c r="H190" s="11">
        <f t="shared" si="24"/>
        <v>0</v>
      </c>
      <c r="I190" s="2">
        <f t="shared" si="25"/>
        <v>0</v>
      </c>
      <c r="J190" s="2"/>
      <c r="K190" s="2">
        <f t="shared" si="26"/>
        <v>0</v>
      </c>
      <c r="L190" s="11">
        <f t="shared" si="27"/>
        <v>0</v>
      </c>
      <c r="M190" s="7">
        <f t="shared" si="21"/>
        <v>0</v>
      </c>
    </row>
    <row r="191" spans="2:13">
      <c r="B191" s="24">
        <f t="shared" si="28"/>
        <v>49035</v>
      </c>
      <c r="C191" s="31">
        <f t="shared" si="22"/>
        <v>0</v>
      </c>
      <c r="D191" s="27">
        <f t="shared" si="30"/>
        <v>0</v>
      </c>
      <c r="E191" s="7">
        <f t="shared" si="29"/>
        <v>-32288.263558319126</v>
      </c>
      <c r="F191" s="2"/>
      <c r="G191" s="14">
        <f t="shared" si="23"/>
        <v>0</v>
      </c>
      <c r="H191" s="11">
        <f t="shared" si="24"/>
        <v>0</v>
      </c>
      <c r="I191" s="2">
        <f t="shared" si="25"/>
        <v>0</v>
      </c>
      <c r="J191" s="2"/>
      <c r="K191" s="2">
        <f t="shared" si="26"/>
        <v>0</v>
      </c>
      <c r="L191" s="11">
        <f t="shared" si="27"/>
        <v>0</v>
      </c>
      <c r="M191" s="7">
        <f t="shared" si="21"/>
        <v>0</v>
      </c>
    </row>
    <row r="192" spans="2:13">
      <c r="B192" s="24">
        <f t="shared" si="28"/>
        <v>49065</v>
      </c>
      <c r="C192" s="31">
        <f t="shared" si="22"/>
        <v>0</v>
      </c>
      <c r="D192" s="27">
        <f t="shared" si="30"/>
        <v>0</v>
      </c>
      <c r="E192" s="7">
        <f t="shared" si="29"/>
        <v>-32288.263558319126</v>
      </c>
      <c r="F192" s="2"/>
      <c r="G192" s="14">
        <f t="shared" si="23"/>
        <v>0</v>
      </c>
      <c r="H192" s="11">
        <f t="shared" si="24"/>
        <v>0</v>
      </c>
      <c r="I192" s="2">
        <f t="shared" si="25"/>
        <v>0</v>
      </c>
      <c r="J192" s="2"/>
      <c r="K192" s="2">
        <f t="shared" si="26"/>
        <v>0</v>
      </c>
      <c r="L192" s="11">
        <f t="shared" si="27"/>
        <v>0</v>
      </c>
      <c r="M192" s="7">
        <f t="shared" si="21"/>
        <v>0</v>
      </c>
    </row>
    <row r="193" spans="2:13">
      <c r="B193" s="24">
        <f t="shared" si="28"/>
        <v>49096</v>
      </c>
      <c r="C193" s="31">
        <f t="shared" si="22"/>
        <v>0</v>
      </c>
      <c r="D193" s="27">
        <f t="shared" si="30"/>
        <v>0</v>
      </c>
      <c r="E193" s="7">
        <f t="shared" si="29"/>
        <v>-32288.263558319126</v>
      </c>
      <c r="F193" s="2"/>
      <c r="G193" s="14">
        <f t="shared" si="23"/>
        <v>0</v>
      </c>
      <c r="H193" s="11">
        <f t="shared" si="24"/>
        <v>0</v>
      </c>
      <c r="I193" s="2">
        <f t="shared" si="25"/>
        <v>0</v>
      </c>
      <c r="J193" s="2"/>
      <c r="K193" s="2">
        <f t="shared" si="26"/>
        <v>0</v>
      </c>
      <c r="L193" s="11">
        <f t="shared" si="27"/>
        <v>0</v>
      </c>
      <c r="M193" s="7">
        <f t="shared" si="21"/>
        <v>0</v>
      </c>
    </row>
    <row r="194" spans="2:13">
      <c r="B194" s="24">
        <f t="shared" si="28"/>
        <v>49126</v>
      </c>
      <c r="C194" s="31">
        <f t="shared" si="22"/>
        <v>0</v>
      </c>
      <c r="D194" s="27">
        <f t="shared" si="30"/>
        <v>0</v>
      </c>
      <c r="E194" s="7">
        <f t="shared" si="29"/>
        <v>-32288.263558319126</v>
      </c>
      <c r="F194" s="2"/>
      <c r="G194" s="14">
        <f t="shared" si="23"/>
        <v>0</v>
      </c>
      <c r="H194" s="11">
        <f t="shared" si="24"/>
        <v>0</v>
      </c>
      <c r="I194" s="2">
        <f t="shared" si="25"/>
        <v>0</v>
      </c>
      <c r="J194" s="2"/>
      <c r="K194" s="2">
        <f t="shared" si="26"/>
        <v>0</v>
      </c>
      <c r="L194" s="11">
        <f t="shared" si="27"/>
        <v>0</v>
      </c>
      <c r="M194" s="7">
        <f t="shared" si="21"/>
        <v>0</v>
      </c>
    </row>
    <row r="195" spans="2:13">
      <c r="B195" s="24">
        <f t="shared" si="28"/>
        <v>49157</v>
      </c>
      <c r="C195" s="31">
        <f t="shared" si="22"/>
        <v>0</v>
      </c>
      <c r="D195" s="27">
        <f t="shared" si="30"/>
        <v>0</v>
      </c>
      <c r="E195" s="7">
        <f t="shared" si="29"/>
        <v>-32288.263558319126</v>
      </c>
      <c r="F195" s="2"/>
      <c r="G195" s="14">
        <f t="shared" si="23"/>
        <v>0</v>
      </c>
      <c r="H195" s="11">
        <f t="shared" si="24"/>
        <v>0</v>
      </c>
      <c r="I195" s="2">
        <f t="shared" si="25"/>
        <v>0</v>
      </c>
      <c r="J195" s="2"/>
      <c r="K195" s="2">
        <f t="shared" si="26"/>
        <v>0</v>
      </c>
      <c r="L195" s="11">
        <f t="shared" si="27"/>
        <v>0</v>
      </c>
      <c r="M195" s="7">
        <f t="shared" si="21"/>
        <v>0</v>
      </c>
    </row>
    <row r="196" spans="2:13">
      <c r="B196" s="24">
        <f t="shared" si="28"/>
        <v>49188</v>
      </c>
      <c r="C196" s="31">
        <f t="shared" si="22"/>
        <v>0</v>
      </c>
      <c r="D196" s="27">
        <f t="shared" si="30"/>
        <v>0</v>
      </c>
      <c r="E196" s="7">
        <f t="shared" si="29"/>
        <v>-32288.263558319126</v>
      </c>
      <c r="F196" s="2"/>
      <c r="G196" s="14">
        <f t="shared" si="23"/>
        <v>0</v>
      </c>
      <c r="H196" s="11">
        <f t="shared" si="24"/>
        <v>0</v>
      </c>
      <c r="I196" s="2">
        <f t="shared" si="25"/>
        <v>0</v>
      </c>
      <c r="J196" s="2"/>
      <c r="K196" s="2">
        <f t="shared" si="26"/>
        <v>0</v>
      </c>
      <c r="L196" s="11">
        <f t="shared" si="27"/>
        <v>0</v>
      </c>
      <c r="M196" s="7">
        <f t="shared" si="21"/>
        <v>0</v>
      </c>
    </row>
    <row r="197" spans="2:13">
      <c r="B197" s="24">
        <f t="shared" si="28"/>
        <v>49218</v>
      </c>
      <c r="C197" s="31">
        <f t="shared" si="22"/>
        <v>0</v>
      </c>
      <c r="D197" s="27">
        <f t="shared" si="30"/>
        <v>0</v>
      </c>
      <c r="E197" s="7">
        <f t="shared" si="29"/>
        <v>-32288.263558319126</v>
      </c>
      <c r="F197" s="2"/>
      <c r="G197" s="14">
        <f t="shared" si="23"/>
        <v>0</v>
      </c>
      <c r="H197" s="11">
        <f t="shared" si="24"/>
        <v>0</v>
      </c>
      <c r="I197" s="2">
        <f t="shared" si="25"/>
        <v>0</v>
      </c>
      <c r="J197" s="2"/>
      <c r="K197" s="2">
        <f t="shared" si="26"/>
        <v>0</v>
      </c>
      <c r="L197" s="11">
        <f t="shared" si="27"/>
        <v>0</v>
      </c>
      <c r="M197" s="7">
        <f t="shared" si="21"/>
        <v>0</v>
      </c>
    </row>
    <row r="198" spans="2:13">
      <c r="B198" s="24">
        <f t="shared" si="28"/>
        <v>49249</v>
      </c>
      <c r="C198" s="31">
        <f t="shared" si="22"/>
        <v>0</v>
      </c>
      <c r="D198" s="27">
        <f t="shared" si="30"/>
        <v>0</v>
      </c>
      <c r="E198" s="7">
        <f t="shared" si="29"/>
        <v>-32288.263558319126</v>
      </c>
      <c r="F198" s="2"/>
      <c r="G198" s="14">
        <f t="shared" si="23"/>
        <v>0</v>
      </c>
      <c r="H198" s="11">
        <f t="shared" si="24"/>
        <v>0</v>
      </c>
      <c r="I198" s="2">
        <f t="shared" si="25"/>
        <v>0</v>
      </c>
      <c r="J198" s="2"/>
      <c r="K198" s="2">
        <f t="shared" si="26"/>
        <v>0</v>
      </c>
      <c r="L198" s="11">
        <f t="shared" si="27"/>
        <v>0</v>
      </c>
      <c r="M198" s="7">
        <f t="shared" si="21"/>
        <v>0</v>
      </c>
    </row>
    <row r="199" spans="2:13">
      <c r="B199" s="24">
        <f t="shared" si="28"/>
        <v>49279</v>
      </c>
      <c r="C199" s="31">
        <f t="shared" si="22"/>
        <v>0</v>
      </c>
      <c r="D199" s="27">
        <f t="shared" si="30"/>
        <v>0</v>
      </c>
      <c r="E199" s="7">
        <f t="shared" si="29"/>
        <v>-32288.263558319126</v>
      </c>
      <c r="F199" s="2"/>
      <c r="G199" s="14">
        <f t="shared" si="23"/>
        <v>0</v>
      </c>
      <c r="H199" s="11">
        <f t="shared" si="24"/>
        <v>0</v>
      </c>
      <c r="I199" s="2">
        <f t="shared" si="25"/>
        <v>0</v>
      </c>
      <c r="J199" s="2"/>
      <c r="K199" s="2">
        <f t="shared" si="26"/>
        <v>0</v>
      </c>
      <c r="L199" s="11">
        <f t="shared" si="27"/>
        <v>0</v>
      </c>
      <c r="M199" s="7">
        <f t="shared" si="21"/>
        <v>0</v>
      </c>
    </row>
    <row r="200" spans="2:13">
      <c r="B200" s="24">
        <f t="shared" si="28"/>
        <v>49310</v>
      </c>
      <c r="C200" s="31">
        <f t="shared" si="22"/>
        <v>0</v>
      </c>
      <c r="D200" s="27">
        <f t="shared" si="30"/>
        <v>0</v>
      </c>
      <c r="E200" s="7">
        <f t="shared" si="29"/>
        <v>-32288.263558319126</v>
      </c>
      <c r="F200" s="2"/>
      <c r="G200" s="14">
        <f t="shared" si="23"/>
        <v>0</v>
      </c>
      <c r="H200" s="11">
        <f t="shared" si="24"/>
        <v>0</v>
      </c>
      <c r="I200" s="2">
        <f t="shared" si="25"/>
        <v>0</v>
      </c>
      <c r="J200" s="2"/>
      <c r="K200" s="2">
        <f t="shared" si="26"/>
        <v>0</v>
      </c>
      <c r="L200" s="11">
        <f t="shared" si="27"/>
        <v>0</v>
      </c>
      <c r="M200" s="7">
        <f t="shared" si="21"/>
        <v>0</v>
      </c>
    </row>
    <row r="201" spans="2:13">
      <c r="B201" s="24">
        <f t="shared" si="28"/>
        <v>49341</v>
      </c>
      <c r="C201" s="31">
        <f t="shared" si="22"/>
        <v>0</v>
      </c>
      <c r="D201" s="27">
        <f t="shared" si="30"/>
        <v>0</v>
      </c>
      <c r="E201" s="7">
        <f t="shared" si="29"/>
        <v>-32288.263558319126</v>
      </c>
      <c r="F201" s="2"/>
      <c r="G201" s="14">
        <f t="shared" si="23"/>
        <v>0</v>
      </c>
      <c r="H201" s="11">
        <f t="shared" si="24"/>
        <v>0</v>
      </c>
      <c r="I201" s="2">
        <f t="shared" si="25"/>
        <v>0</v>
      </c>
      <c r="J201" s="2"/>
      <c r="K201" s="2">
        <f t="shared" si="26"/>
        <v>0</v>
      </c>
      <c r="L201" s="11">
        <f t="shared" si="27"/>
        <v>0</v>
      </c>
      <c r="M201" s="7">
        <f t="shared" si="21"/>
        <v>0</v>
      </c>
    </row>
    <row r="202" spans="2:13">
      <c r="B202" s="24">
        <f t="shared" si="28"/>
        <v>49369</v>
      </c>
      <c r="C202" s="31">
        <f t="shared" si="22"/>
        <v>0</v>
      </c>
      <c r="D202" s="27">
        <f t="shared" si="30"/>
        <v>0</v>
      </c>
      <c r="E202" s="7">
        <f t="shared" si="29"/>
        <v>-32288.263558319126</v>
      </c>
      <c r="F202" s="2"/>
      <c r="G202" s="14">
        <f t="shared" si="23"/>
        <v>0</v>
      </c>
      <c r="H202" s="11">
        <f t="shared" si="24"/>
        <v>0</v>
      </c>
      <c r="I202" s="2">
        <f t="shared" si="25"/>
        <v>0</v>
      </c>
      <c r="J202" s="2"/>
      <c r="K202" s="2">
        <f t="shared" si="26"/>
        <v>0</v>
      </c>
      <c r="L202" s="11">
        <f t="shared" si="27"/>
        <v>0</v>
      </c>
      <c r="M202" s="7">
        <f t="shared" si="21"/>
        <v>0</v>
      </c>
    </row>
    <row r="203" spans="2:13">
      <c r="B203" s="24">
        <f t="shared" si="28"/>
        <v>49400</v>
      </c>
      <c r="C203" s="31">
        <f t="shared" si="22"/>
        <v>0</v>
      </c>
      <c r="D203" s="27">
        <f t="shared" si="30"/>
        <v>0</v>
      </c>
      <c r="E203" s="7">
        <f t="shared" si="29"/>
        <v>-32288.263558319126</v>
      </c>
      <c r="F203" s="2"/>
      <c r="G203" s="14">
        <f t="shared" si="23"/>
        <v>0</v>
      </c>
      <c r="H203" s="11">
        <f t="shared" si="24"/>
        <v>0</v>
      </c>
      <c r="I203" s="2">
        <f t="shared" si="25"/>
        <v>0</v>
      </c>
      <c r="J203" s="2"/>
      <c r="K203" s="2">
        <f t="shared" si="26"/>
        <v>0</v>
      </c>
      <c r="L203" s="11">
        <f t="shared" si="27"/>
        <v>0</v>
      </c>
      <c r="M203" s="7">
        <f t="shared" si="21"/>
        <v>0</v>
      </c>
    </row>
    <row r="204" spans="2:13">
      <c r="B204" s="24">
        <f t="shared" si="28"/>
        <v>49430</v>
      </c>
      <c r="C204" s="31">
        <f t="shared" si="22"/>
        <v>0</v>
      </c>
      <c r="D204" s="27">
        <f t="shared" si="30"/>
        <v>0</v>
      </c>
      <c r="E204" s="7">
        <f t="shared" si="29"/>
        <v>-32288.263558319126</v>
      </c>
      <c r="F204" s="2"/>
      <c r="G204" s="14">
        <f t="shared" si="23"/>
        <v>0</v>
      </c>
      <c r="H204" s="11">
        <f t="shared" si="24"/>
        <v>0</v>
      </c>
      <c r="I204" s="2">
        <f t="shared" si="25"/>
        <v>0</v>
      </c>
      <c r="J204" s="2"/>
      <c r="K204" s="2">
        <f t="shared" si="26"/>
        <v>0</v>
      </c>
      <c r="L204" s="11">
        <f t="shared" si="27"/>
        <v>0</v>
      </c>
      <c r="M204" s="7">
        <f t="shared" si="21"/>
        <v>0</v>
      </c>
    </row>
    <row r="205" spans="2:13">
      <c r="B205" s="24">
        <f t="shared" si="28"/>
        <v>49461</v>
      </c>
      <c r="C205" s="31">
        <f t="shared" si="22"/>
        <v>0</v>
      </c>
      <c r="D205" s="27">
        <f t="shared" si="30"/>
        <v>0</v>
      </c>
      <c r="E205" s="7">
        <f t="shared" si="29"/>
        <v>-32288.263558319126</v>
      </c>
      <c r="F205" s="2"/>
      <c r="G205" s="14">
        <f t="shared" si="23"/>
        <v>0</v>
      </c>
      <c r="H205" s="11">
        <f t="shared" si="24"/>
        <v>0</v>
      </c>
      <c r="I205" s="2">
        <f t="shared" si="25"/>
        <v>0</v>
      </c>
      <c r="J205" s="2"/>
      <c r="K205" s="2">
        <f t="shared" si="26"/>
        <v>0</v>
      </c>
      <c r="L205" s="11">
        <f t="shared" si="27"/>
        <v>0</v>
      </c>
      <c r="M205" s="7">
        <f t="shared" si="21"/>
        <v>0</v>
      </c>
    </row>
    <row r="206" spans="2:13">
      <c r="B206" s="24">
        <f t="shared" si="28"/>
        <v>49491</v>
      </c>
      <c r="C206" s="31">
        <f t="shared" si="22"/>
        <v>0</v>
      </c>
      <c r="D206" s="27">
        <f t="shared" si="30"/>
        <v>0</v>
      </c>
      <c r="E206" s="7">
        <f t="shared" si="29"/>
        <v>-32288.263558319126</v>
      </c>
      <c r="F206" s="2"/>
      <c r="G206" s="14">
        <f t="shared" si="23"/>
        <v>0</v>
      </c>
      <c r="H206" s="11">
        <f t="shared" si="24"/>
        <v>0</v>
      </c>
      <c r="I206" s="2">
        <f t="shared" si="25"/>
        <v>0</v>
      </c>
      <c r="J206" s="2"/>
      <c r="K206" s="2">
        <f t="shared" si="26"/>
        <v>0</v>
      </c>
      <c r="L206" s="11">
        <f t="shared" si="27"/>
        <v>0</v>
      </c>
      <c r="M206" s="7">
        <f t="shared" si="21"/>
        <v>0</v>
      </c>
    </row>
    <row r="207" spans="2:13">
      <c r="B207" s="24">
        <f t="shared" si="28"/>
        <v>49522</v>
      </c>
      <c r="C207" s="31">
        <f t="shared" si="22"/>
        <v>0</v>
      </c>
      <c r="D207" s="27">
        <f t="shared" si="30"/>
        <v>0</v>
      </c>
      <c r="E207" s="7">
        <f t="shared" si="29"/>
        <v>-32288.263558319126</v>
      </c>
      <c r="F207" s="2"/>
      <c r="G207" s="14">
        <f t="shared" si="23"/>
        <v>0</v>
      </c>
      <c r="H207" s="11">
        <f t="shared" si="24"/>
        <v>0</v>
      </c>
      <c r="I207" s="2">
        <f t="shared" si="25"/>
        <v>0</v>
      </c>
      <c r="J207" s="2"/>
      <c r="K207" s="2">
        <f t="shared" si="26"/>
        <v>0</v>
      </c>
      <c r="L207" s="11">
        <f t="shared" si="27"/>
        <v>0</v>
      </c>
      <c r="M207" s="7">
        <f t="shared" si="21"/>
        <v>0</v>
      </c>
    </row>
    <row r="208" spans="2:13">
      <c r="B208" s="24">
        <f t="shared" si="28"/>
        <v>49553</v>
      </c>
      <c r="C208" s="31">
        <f t="shared" si="22"/>
        <v>0</v>
      </c>
      <c r="D208" s="27">
        <f t="shared" si="30"/>
        <v>0</v>
      </c>
      <c r="E208" s="7">
        <f t="shared" si="29"/>
        <v>-32288.263558319126</v>
      </c>
      <c r="F208" s="2"/>
      <c r="G208" s="14">
        <f t="shared" si="23"/>
        <v>0</v>
      </c>
      <c r="H208" s="11">
        <f t="shared" si="24"/>
        <v>0</v>
      </c>
      <c r="I208" s="2">
        <f t="shared" si="25"/>
        <v>0</v>
      </c>
      <c r="J208" s="2"/>
      <c r="K208" s="2">
        <f t="shared" si="26"/>
        <v>0</v>
      </c>
      <c r="L208" s="11">
        <f t="shared" si="27"/>
        <v>0</v>
      </c>
      <c r="M208" s="7">
        <f t="shared" si="21"/>
        <v>0</v>
      </c>
    </row>
    <row r="209" spans="2:13">
      <c r="B209" s="24">
        <f t="shared" si="28"/>
        <v>49583</v>
      </c>
      <c r="C209" s="31">
        <f t="shared" si="22"/>
        <v>0</v>
      </c>
      <c r="D209" s="27">
        <f t="shared" si="30"/>
        <v>0</v>
      </c>
      <c r="E209" s="7">
        <f t="shared" si="29"/>
        <v>-32288.263558319126</v>
      </c>
      <c r="F209" s="2"/>
      <c r="G209" s="14">
        <f t="shared" si="23"/>
        <v>0</v>
      </c>
      <c r="H209" s="11">
        <f t="shared" si="24"/>
        <v>0</v>
      </c>
      <c r="I209" s="2">
        <f t="shared" si="25"/>
        <v>0</v>
      </c>
      <c r="J209" s="2"/>
      <c r="K209" s="2">
        <f t="shared" si="26"/>
        <v>0</v>
      </c>
      <c r="L209" s="11">
        <f t="shared" si="27"/>
        <v>0</v>
      </c>
      <c r="M209" s="7">
        <f t="shared" si="21"/>
        <v>0</v>
      </c>
    </row>
    <row r="210" spans="2:13">
      <c r="B210" s="24">
        <f t="shared" si="28"/>
        <v>49614</v>
      </c>
      <c r="C210" s="31">
        <f t="shared" si="22"/>
        <v>0</v>
      </c>
      <c r="D210" s="27">
        <f t="shared" si="30"/>
        <v>0</v>
      </c>
      <c r="E210" s="7">
        <f t="shared" si="29"/>
        <v>-32288.263558319126</v>
      </c>
      <c r="F210" s="2"/>
      <c r="G210" s="14">
        <f t="shared" si="23"/>
        <v>0</v>
      </c>
      <c r="H210" s="11">
        <f t="shared" si="24"/>
        <v>0</v>
      </c>
      <c r="I210" s="2">
        <f t="shared" si="25"/>
        <v>0</v>
      </c>
      <c r="J210" s="2"/>
      <c r="K210" s="2">
        <f t="shared" si="26"/>
        <v>0</v>
      </c>
      <c r="L210" s="11">
        <f t="shared" si="27"/>
        <v>0</v>
      </c>
      <c r="M210" s="7">
        <f t="shared" si="21"/>
        <v>0</v>
      </c>
    </row>
    <row r="211" spans="2:13">
      <c r="B211" s="24">
        <f t="shared" si="28"/>
        <v>49644</v>
      </c>
      <c r="C211" s="31">
        <f t="shared" si="22"/>
        <v>0</v>
      </c>
      <c r="D211" s="27">
        <f t="shared" si="30"/>
        <v>0</v>
      </c>
      <c r="E211" s="7">
        <f t="shared" si="29"/>
        <v>-32288.263558319126</v>
      </c>
      <c r="F211" s="2"/>
      <c r="G211" s="14">
        <f t="shared" si="23"/>
        <v>0</v>
      </c>
      <c r="H211" s="11">
        <f t="shared" si="24"/>
        <v>0</v>
      </c>
      <c r="I211" s="2">
        <f t="shared" si="25"/>
        <v>0</v>
      </c>
      <c r="J211" s="2"/>
      <c r="K211" s="2">
        <f t="shared" si="26"/>
        <v>0</v>
      </c>
      <c r="L211" s="11">
        <f t="shared" si="27"/>
        <v>0</v>
      </c>
      <c r="M211" s="7">
        <f t="shared" si="21"/>
        <v>0</v>
      </c>
    </row>
    <row r="212" spans="2:13">
      <c r="B212" s="24">
        <f t="shared" si="28"/>
        <v>49675</v>
      </c>
      <c r="C212" s="31">
        <f t="shared" si="22"/>
        <v>0</v>
      </c>
      <c r="D212" s="27">
        <f t="shared" si="30"/>
        <v>0</v>
      </c>
      <c r="E212" s="7">
        <f t="shared" si="29"/>
        <v>-32288.263558319126</v>
      </c>
      <c r="F212" s="2"/>
      <c r="G212" s="14">
        <f t="shared" si="23"/>
        <v>0</v>
      </c>
      <c r="H212" s="11">
        <f t="shared" si="24"/>
        <v>0</v>
      </c>
      <c r="I212" s="2">
        <f t="shared" si="25"/>
        <v>0</v>
      </c>
      <c r="J212" s="2"/>
      <c r="K212" s="2">
        <f t="shared" si="26"/>
        <v>0</v>
      </c>
      <c r="L212" s="11">
        <f t="shared" si="27"/>
        <v>0</v>
      </c>
      <c r="M212" s="7">
        <f t="shared" ref="M212:M275" si="31">-(I212-L212)</f>
        <v>0</v>
      </c>
    </row>
    <row r="213" spans="2:13">
      <c r="B213" s="24">
        <f t="shared" si="28"/>
        <v>49706</v>
      </c>
      <c r="C213" s="31">
        <f t="shared" si="22"/>
        <v>0</v>
      </c>
      <c r="D213" s="27">
        <f t="shared" si="30"/>
        <v>0</v>
      </c>
      <c r="E213" s="7">
        <f t="shared" si="29"/>
        <v>-32288.263558319126</v>
      </c>
      <c r="F213" s="2"/>
      <c r="G213" s="14">
        <f t="shared" si="23"/>
        <v>0</v>
      </c>
      <c r="H213" s="11">
        <f t="shared" si="24"/>
        <v>0</v>
      </c>
      <c r="I213" s="2">
        <f t="shared" si="25"/>
        <v>0</v>
      </c>
      <c r="J213" s="2"/>
      <c r="K213" s="2">
        <f t="shared" si="26"/>
        <v>0</v>
      </c>
      <c r="L213" s="11">
        <f t="shared" si="27"/>
        <v>0</v>
      </c>
      <c r="M213" s="7">
        <f t="shared" si="31"/>
        <v>0</v>
      </c>
    </row>
    <row r="214" spans="2:13">
      <c r="B214" s="24">
        <f t="shared" si="28"/>
        <v>49735</v>
      </c>
      <c r="C214" s="31">
        <f t="shared" ref="C214:C277" si="32">IF(E213&gt;0, $C$14-D214, 0)</f>
        <v>0</v>
      </c>
      <c r="D214" s="27">
        <f t="shared" si="30"/>
        <v>0</v>
      </c>
      <c r="E214" s="7">
        <f t="shared" si="29"/>
        <v>-32288.263558319126</v>
      </c>
      <c r="F214" s="2"/>
      <c r="G214" s="14">
        <f t="shared" ref="G214:G277" si="33">IF(M213&lt;0,C214,0)</f>
        <v>0</v>
      </c>
      <c r="H214" s="11">
        <f t="shared" ref="H214:H277" si="34">IF(M213&lt;0,ABS(M213*($C$12/12/100)),0)</f>
        <v>0</v>
      </c>
      <c r="I214" s="2">
        <f t="shared" ref="I214:I277" si="35">IF(M213&lt;0,I213-G214,0)</f>
        <v>0</v>
      </c>
      <c r="J214" s="2"/>
      <c r="K214" s="2">
        <f t="shared" ref="K214:K277" si="36">IF(M213&lt;0,J214+K213,0)</f>
        <v>0</v>
      </c>
      <c r="L214" s="11">
        <f t="shared" ref="L214:L277" si="37">IF(M213&lt;0,$C$14-(G214+H214)+L213+J214,0)</f>
        <v>0</v>
      </c>
      <c r="M214" s="7">
        <f t="shared" si="31"/>
        <v>0</v>
      </c>
    </row>
    <row r="215" spans="2:13">
      <c r="B215" s="24">
        <f t="shared" ref="B215:B278" si="38">DATE(YEAR(B214),MONTH(B214)+1,DAY(B214))</f>
        <v>49766</v>
      </c>
      <c r="C215" s="31">
        <f t="shared" si="32"/>
        <v>0</v>
      </c>
      <c r="D215" s="27">
        <f t="shared" si="30"/>
        <v>0</v>
      </c>
      <c r="E215" s="7">
        <f t="shared" ref="E215:E260" si="39">E214-C215</f>
        <v>-32288.263558319126</v>
      </c>
      <c r="F215" s="2"/>
      <c r="G215" s="14">
        <f t="shared" si="33"/>
        <v>0</v>
      </c>
      <c r="H215" s="11">
        <f t="shared" si="34"/>
        <v>0</v>
      </c>
      <c r="I215" s="2">
        <f t="shared" si="35"/>
        <v>0</v>
      </c>
      <c r="J215" s="2"/>
      <c r="K215" s="2">
        <f t="shared" si="36"/>
        <v>0</v>
      </c>
      <c r="L215" s="11">
        <f t="shared" si="37"/>
        <v>0</v>
      </c>
      <c r="M215" s="7">
        <f t="shared" si="31"/>
        <v>0</v>
      </c>
    </row>
    <row r="216" spans="2:13">
      <c r="B216" s="24">
        <f t="shared" si="38"/>
        <v>49796</v>
      </c>
      <c r="C216" s="31">
        <f t="shared" si="32"/>
        <v>0</v>
      </c>
      <c r="D216" s="27">
        <f t="shared" ref="D216:D279" si="40">IF(E215&gt;0, E215*($C$12/12/100),0)</f>
        <v>0</v>
      </c>
      <c r="E216" s="7">
        <f t="shared" si="39"/>
        <v>-32288.263558319126</v>
      </c>
      <c r="F216" s="2"/>
      <c r="G216" s="14">
        <f t="shared" si="33"/>
        <v>0</v>
      </c>
      <c r="H216" s="11">
        <f t="shared" si="34"/>
        <v>0</v>
      </c>
      <c r="I216" s="2">
        <f t="shared" si="35"/>
        <v>0</v>
      </c>
      <c r="J216" s="2"/>
      <c r="K216" s="2">
        <f t="shared" si="36"/>
        <v>0</v>
      </c>
      <c r="L216" s="11">
        <f t="shared" si="37"/>
        <v>0</v>
      </c>
      <c r="M216" s="7">
        <f t="shared" si="31"/>
        <v>0</v>
      </c>
    </row>
    <row r="217" spans="2:13">
      <c r="B217" s="24">
        <f t="shared" si="38"/>
        <v>49827</v>
      </c>
      <c r="C217" s="31">
        <f t="shared" si="32"/>
        <v>0</v>
      </c>
      <c r="D217" s="27">
        <f t="shared" si="40"/>
        <v>0</v>
      </c>
      <c r="E217" s="7">
        <f t="shared" si="39"/>
        <v>-32288.263558319126</v>
      </c>
      <c r="F217" s="2"/>
      <c r="G217" s="14">
        <f t="shared" si="33"/>
        <v>0</v>
      </c>
      <c r="H217" s="11">
        <f t="shared" si="34"/>
        <v>0</v>
      </c>
      <c r="I217" s="2">
        <f t="shared" si="35"/>
        <v>0</v>
      </c>
      <c r="J217" s="2"/>
      <c r="K217" s="2">
        <f t="shared" si="36"/>
        <v>0</v>
      </c>
      <c r="L217" s="11">
        <f t="shared" si="37"/>
        <v>0</v>
      </c>
      <c r="M217" s="7">
        <f t="shared" si="31"/>
        <v>0</v>
      </c>
    </row>
    <row r="218" spans="2:13">
      <c r="B218" s="24">
        <f t="shared" si="38"/>
        <v>49857</v>
      </c>
      <c r="C218" s="31">
        <f t="shared" si="32"/>
        <v>0</v>
      </c>
      <c r="D218" s="27">
        <f t="shared" si="40"/>
        <v>0</v>
      </c>
      <c r="E218" s="7">
        <f t="shared" si="39"/>
        <v>-32288.263558319126</v>
      </c>
      <c r="F218" s="2"/>
      <c r="G218" s="14">
        <f t="shared" si="33"/>
        <v>0</v>
      </c>
      <c r="H218" s="11">
        <f t="shared" si="34"/>
        <v>0</v>
      </c>
      <c r="I218" s="2">
        <f t="shared" si="35"/>
        <v>0</v>
      </c>
      <c r="J218" s="2"/>
      <c r="K218" s="2">
        <f t="shared" si="36"/>
        <v>0</v>
      </c>
      <c r="L218" s="11">
        <f t="shared" si="37"/>
        <v>0</v>
      </c>
      <c r="M218" s="7">
        <f t="shared" si="31"/>
        <v>0</v>
      </c>
    </row>
    <row r="219" spans="2:13">
      <c r="B219" s="24">
        <f t="shared" si="38"/>
        <v>49888</v>
      </c>
      <c r="C219" s="31">
        <f t="shared" si="32"/>
        <v>0</v>
      </c>
      <c r="D219" s="27">
        <f t="shared" si="40"/>
        <v>0</v>
      </c>
      <c r="E219" s="7">
        <f t="shared" si="39"/>
        <v>-32288.263558319126</v>
      </c>
      <c r="F219" s="2"/>
      <c r="G219" s="14">
        <f t="shared" si="33"/>
        <v>0</v>
      </c>
      <c r="H219" s="11">
        <f t="shared" si="34"/>
        <v>0</v>
      </c>
      <c r="I219" s="2">
        <f t="shared" si="35"/>
        <v>0</v>
      </c>
      <c r="J219" s="2"/>
      <c r="K219" s="2">
        <f t="shared" si="36"/>
        <v>0</v>
      </c>
      <c r="L219" s="11">
        <f t="shared" si="37"/>
        <v>0</v>
      </c>
      <c r="M219" s="7">
        <f t="shared" si="31"/>
        <v>0</v>
      </c>
    </row>
    <row r="220" spans="2:13">
      <c r="B220" s="24">
        <f t="shared" si="38"/>
        <v>49919</v>
      </c>
      <c r="C220" s="31">
        <f t="shared" si="32"/>
        <v>0</v>
      </c>
      <c r="D220" s="27">
        <f t="shared" si="40"/>
        <v>0</v>
      </c>
      <c r="E220" s="7">
        <f t="shared" si="39"/>
        <v>-32288.263558319126</v>
      </c>
      <c r="F220" s="2"/>
      <c r="G220" s="14">
        <f t="shared" si="33"/>
        <v>0</v>
      </c>
      <c r="H220" s="11">
        <f t="shared" si="34"/>
        <v>0</v>
      </c>
      <c r="I220" s="2">
        <f t="shared" si="35"/>
        <v>0</v>
      </c>
      <c r="J220" s="2"/>
      <c r="K220" s="2">
        <f t="shared" si="36"/>
        <v>0</v>
      </c>
      <c r="L220" s="11">
        <f t="shared" si="37"/>
        <v>0</v>
      </c>
      <c r="M220" s="7">
        <f t="shared" si="31"/>
        <v>0</v>
      </c>
    </row>
    <row r="221" spans="2:13">
      <c r="B221" s="24">
        <f t="shared" si="38"/>
        <v>49949</v>
      </c>
      <c r="C221" s="31">
        <f t="shared" si="32"/>
        <v>0</v>
      </c>
      <c r="D221" s="27">
        <f t="shared" si="40"/>
        <v>0</v>
      </c>
      <c r="E221" s="7">
        <f t="shared" si="39"/>
        <v>-32288.263558319126</v>
      </c>
      <c r="F221" s="2"/>
      <c r="G221" s="14">
        <f t="shared" si="33"/>
        <v>0</v>
      </c>
      <c r="H221" s="11">
        <f t="shared" si="34"/>
        <v>0</v>
      </c>
      <c r="I221" s="2">
        <f t="shared" si="35"/>
        <v>0</v>
      </c>
      <c r="J221" s="2"/>
      <c r="K221" s="2">
        <f t="shared" si="36"/>
        <v>0</v>
      </c>
      <c r="L221" s="11">
        <f t="shared" si="37"/>
        <v>0</v>
      </c>
      <c r="M221" s="7">
        <f t="shared" si="31"/>
        <v>0</v>
      </c>
    </row>
    <row r="222" spans="2:13">
      <c r="B222" s="24">
        <f t="shared" si="38"/>
        <v>49980</v>
      </c>
      <c r="C222" s="31">
        <f t="shared" si="32"/>
        <v>0</v>
      </c>
      <c r="D222" s="27">
        <f t="shared" si="40"/>
        <v>0</v>
      </c>
      <c r="E222" s="7">
        <f t="shared" si="39"/>
        <v>-32288.263558319126</v>
      </c>
      <c r="F222" s="2"/>
      <c r="G222" s="14">
        <f t="shared" si="33"/>
        <v>0</v>
      </c>
      <c r="H222" s="11">
        <f t="shared" si="34"/>
        <v>0</v>
      </c>
      <c r="I222" s="2">
        <f t="shared" si="35"/>
        <v>0</v>
      </c>
      <c r="J222" s="2"/>
      <c r="K222" s="2">
        <f t="shared" si="36"/>
        <v>0</v>
      </c>
      <c r="L222" s="11">
        <f t="shared" si="37"/>
        <v>0</v>
      </c>
      <c r="M222" s="7">
        <f t="shared" si="31"/>
        <v>0</v>
      </c>
    </row>
    <row r="223" spans="2:13">
      <c r="B223" s="24">
        <f t="shared" si="38"/>
        <v>50010</v>
      </c>
      <c r="C223" s="31">
        <f t="shared" si="32"/>
        <v>0</v>
      </c>
      <c r="D223" s="27">
        <f t="shared" si="40"/>
        <v>0</v>
      </c>
      <c r="E223" s="7">
        <f t="shared" si="39"/>
        <v>-32288.263558319126</v>
      </c>
      <c r="F223" s="2"/>
      <c r="G223" s="14">
        <f t="shared" si="33"/>
        <v>0</v>
      </c>
      <c r="H223" s="11">
        <f t="shared" si="34"/>
        <v>0</v>
      </c>
      <c r="I223" s="2">
        <f t="shared" si="35"/>
        <v>0</v>
      </c>
      <c r="J223" s="2"/>
      <c r="K223" s="2">
        <f t="shared" si="36"/>
        <v>0</v>
      </c>
      <c r="L223" s="11">
        <f t="shared" si="37"/>
        <v>0</v>
      </c>
      <c r="M223" s="7">
        <f t="shared" si="31"/>
        <v>0</v>
      </c>
    </row>
    <row r="224" spans="2:13">
      <c r="B224" s="24">
        <f t="shared" si="38"/>
        <v>50041</v>
      </c>
      <c r="C224" s="31">
        <f t="shared" si="32"/>
        <v>0</v>
      </c>
      <c r="D224" s="27">
        <f t="shared" si="40"/>
        <v>0</v>
      </c>
      <c r="E224" s="7">
        <f t="shared" si="39"/>
        <v>-32288.263558319126</v>
      </c>
      <c r="F224" s="2"/>
      <c r="G224" s="14">
        <f t="shared" si="33"/>
        <v>0</v>
      </c>
      <c r="H224" s="11">
        <f t="shared" si="34"/>
        <v>0</v>
      </c>
      <c r="I224" s="2">
        <f t="shared" si="35"/>
        <v>0</v>
      </c>
      <c r="J224" s="2"/>
      <c r="K224" s="2">
        <f t="shared" si="36"/>
        <v>0</v>
      </c>
      <c r="L224" s="11">
        <f t="shared" si="37"/>
        <v>0</v>
      </c>
      <c r="M224" s="7">
        <f t="shared" si="31"/>
        <v>0</v>
      </c>
    </row>
    <row r="225" spans="2:13">
      <c r="B225" s="24">
        <f t="shared" si="38"/>
        <v>50072</v>
      </c>
      <c r="C225" s="31">
        <f t="shared" si="32"/>
        <v>0</v>
      </c>
      <c r="D225" s="27">
        <f t="shared" si="40"/>
        <v>0</v>
      </c>
      <c r="E225" s="7">
        <f t="shared" si="39"/>
        <v>-32288.263558319126</v>
      </c>
      <c r="F225" s="2"/>
      <c r="G225" s="14">
        <f t="shared" si="33"/>
        <v>0</v>
      </c>
      <c r="H225" s="11">
        <f t="shared" si="34"/>
        <v>0</v>
      </c>
      <c r="I225" s="2">
        <f t="shared" si="35"/>
        <v>0</v>
      </c>
      <c r="J225" s="2"/>
      <c r="K225" s="2">
        <f t="shared" si="36"/>
        <v>0</v>
      </c>
      <c r="L225" s="11">
        <f t="shared" si="37"/>
        <v>0</v>
      </c>
      <c r="M225" s="7">
        <f t="shared" si="31"/>
        <v>0</v>
      </c>
    </row>
    <row r="226" spans="2:13">
      <c r="B226" s="24">
        <f t="shared" si="38"/>
        <v>50100</v>
      </c>
      <c r="C226" s="31">
        <f t="shared" si="32"/>
        <v>0</v>
      </c>
      <c r="D226" s="27">
        <f t="shared" si="40"/>
        <v>0</v>
      </c>
      <c r="E226" s="7">
        <f t="shared" si="39"/>
        <v>-32288.263558319126</v>
      </c>
      <c r="F226" s="2"/>
      <c r="G226" s="14">
        <f t="shared" si="33"/>
        <v>0</v>
      </c>
      <c r="H226" s="11">
        <f t="shared" si="34"/>
        <v>0</v>
      </c>
      <c r="I226" s="2">
        <f t="shared" si="35"/>
        <v>0</v>
      </c>
      <c r="J226" s="2"/>
      <c r="K226" s="2">
        <f t="shared" si="36"/>
        <v>0</v>
      </c>
      <c r="L226" s="11">
        <f t="shared" si="37"/>
        <v>0</v>
      </c>
      <c r="M226" s="7">
        <f t="shared" si="31"/>
        <v>0</v>
      </c>
    </row>
    <row r="227" spans="2:13">
      <c r="B227" s="24">
        <f t="shared" si="38"/>
        <v>50131</v>
      </c>
      <c r="C227" s="31">
        <f t="shared" si="32"/>
        <v>0</v>
      </c>
      <c r="D227" s="27">
        <f t="shared" si="40"/>
        <v>0</v>
      </c>
      <c r="E227" s="7">
        <f t="shared" si="39"/>
        <v>-32288.263558319126</v>
      </c>
      <c r="F227" s="2"/>
      <c r="G227" s="14">
        <f t="shared" si="33"/>
        <v>0</v>
      </c>
      <c r="H227" s="11">
        <f t="shared" si="34"/>
        <v>0</v>
      </c>
      <c r="I227" s="2">
        <f t="shared" si="35"/>
        <v>0</v>
      </c>
      <c r="J227" s="2"/>
      <c r="K227" s="2">
        <f t="shared" si="36"/>
        <v>0</v>
      </c>
      <c r="L227" s="11">
        <f t="shared" si="37"/>
        <v>0</v>
      </c>
      <c r="M227" s="7">
        <f t="shared" si="31"/>
        <v>0</v>
      </c>
    </row>
    <row r="228" spans="2:13">
      <c r="B228" s="24">
        <f t="shared" si="38"/>
        <v>50161</v>
      </c>
      <c r="C228" s="31">
        <f t="shared" si="32"/>
        <v>0</v>
      </c>
      <c r="D228" s="27">
        <f t="shared" si="40"/>
        <v>0</v>
      </c>
      <c r="E228" s="7">
        <f t="shared" si="39"/>
        <v>-32288.263558319126</v>
      </c>
      <c r="F228" s="2"/>
      <c r="G228" s="14">
        <f t="shared" si="33"/>
        <v>0</v>
      </c>
      <c r="H228" s="11">
        <f t="shared" si="34"/>
        <v>0</v>
      </c>
      <c r="I228" s="2">
        <f t="shared" si="35"/>
        <v>0</v>
      </c>
      <c r="J228" s="2"/>
      <c r="K228" s="2">
        <f t="shared" si="36"/>
        <v>0</v>
      </c>
      <c r="L228" s="11">
        <f t="shared" si="37"/>
        <v>0</v>
      </c>
      <c r="M228" s="7">
        <f t="shared" si="31"/>
        <v>0</v>
      </c>
    </row>
    <row r="229" spans="2:13">
      <c r="B229" s="24">
        <f t="shared" si="38"/>
        <v>50192</v>
      </c>
      <c r="C229" s="31">
        <f t="shared" si="32"/>
        <v>0</v>
      </c>
      <c r="D229" s="27">
        <f t="shared" si="40"/>
        <v>0</v>
      </c>
      <c r="E229" s="7">
        <f t="shared" si="39"/>
        <v>-32288.263558319126</v>
      </c>
      <c r="F229" s="2"/>
      <c r="G229" s="14">
        <f t="shared" si="33"/>
        <v>0</v>
      </c>
      <c r="H229" s="11">
        <f t="shared" si="34"/>
        <v>0</v>
      </c>
      <c r="I229" s="2">
        <f t="shared" si="35"/>
        <v>0</v>
      </c>
      <c r="J229" s="2"/>
      <c r="K229" s="2">
        <f t="shared" si="36"/>
        <v>0</v>
      </c>
      <c r="L229" s="11">
        <f t="shared" si="37"/>
        <v>0</v>
      </c>
      <c r="M229" s="7">
        <f t="shared" si="31"/>
        <v>0</v>
      </c>
    </row>
    <row r="230" spans="2:13">
      <c r="B230" s="24">
        <f t="shared" si="38"/>
        <v>50222</v>
      </c>
      <c r="C230" s="31">
        <f t="shared" si="32"/>
        <v>0</v>
      </c>
      <c r="D230" s="27">
        <f t="shared" si="40"/>
        <v>0</v>
      </c>
      <c r="E230" s="7">
        <f t="shared" si="39"/>
        <v>-32288.263558319126</v>
      </c>
      <c r="F230" s="2"/>
      <c r="G230" s="14">
        <f t="shared" si="33"/>
        <v>0</v>
      </c>
      <c r="H230" s="11">
        <f t="shared" si="34"/>
        <v>0</v>
      </c>
      <c r="I230" s="2">
        <f t="shared" si="35"/>
        <v>0</v>
      </c>
      <c r="J230" s="2"/>
      <c r="K230" s="2">
        <f t="shared" si="36"/>
        <v>0</v>
      </c>
      <c r="L230" s="11">
        <f t="shared" si="37"/>
        <v>0</v>
      </c>
      <c r="M230" s="7">
        <f t="shared" si="31"/>
        <v>0</v>
      </c>
    </row>
    <row r="231" spans="2:13">
      <c r="B231" s="24">
        <f t="shared" si="38"/>
        <v>50253</v>
      </c>
      <c r="C231" s="31">
        <f t="shared" si="32"/>
        <v>0</v>
      </c>
      <c r="D231" s="27">
        <f t="shared" si="40"/>
        <v>0</v>
      </c>
      <c r="E231" s="7">
        <f t="shared" si="39"/>
        <v>-32288.263558319126</v>
      </c>
      <c r="F231" s="2"/>
      <c r="G231" s="14">
        <f t="shared" si="33"/>
        <v>0</v>
      </c>
      <c r="H231" s="11">
        <f t="shared" si="34"/>
        <v>0</v>
      </c>
      <c r="I231" s="2">
        <f t="shared" si="35"/>
        <v>0</v>
      </c>
      <c r="J231" s="2"/>
      <c r="K231" s="2">
        <f t="shared" si="36"/>
        <v>0</v>
      </c>
      <c r="L231" s="11">
        <f t="shared" si="37"/>
        <v>0</v>
      </c>
      <c r="M231" s="7">
        <f t="shared" si="31"/>
        <v>0</v>
      </c>
    </row>
    <row r="232" spans="2:13">
      <c r="B232" s="24">
        <f t="shared" si="38"/>
        <v>50284</v>
      </c>
      <c r="C232" s="31">
        <f t="shared" si="32"/>
        <v>0</v>
      </c>
      <c r="D232" s="27">
        <f t="shared" si="40"/>
        <v>0</v>
      </c>
      <c r="E232" s="7">
        <f t="shared" si="39"/>
        <v>-32288.263558319126</v>
      </c>
      <c r="F232" s="2"/>
      <c r="G232" s="14">
        <f t="shared" si="33"/>
        <v>0</v>
      </c>
      <c r="H232" s="11">
        <f t="shared" si="34"/>
        <v>0</v>
      </c>
      <c r="I232" s="2">
        <f t="shared" si="35"/>
        <v>0</v>
      </c>
      <c r="J232" s="2"/>
      <c r="K232" s="2">
        <f t="shared" si="36"/>
        <v>0</v>
      </c>
      <c r="L232" s="11">
        <f t="shared" si="37"/>
        <v>0</v>
      </c>
      <c r="M232" s="7">
        <f t="shared" si="31"/>
        <v>0</v>
      </c>
    </row>
    <row r="233" spans="2:13">
      <c r="B233" s="24">
        <f t="shared" si="38"/>
        <v>50314</v>
      </c>
      <c r="C233" s="31">
        <f t="shared" si="32"/>
        <v>0</v>
      </c>
      <c r="D233" s="27">
        <f t="shared" si="40"/>
        <v>0</v>
      </c>
      <c r="E233" s="7">
        <f t="shared" si="39"/>
        <v>-32288.263558319126</v>
      </c>
      <c r="F233" s="2"/>
      <c r="G233" s="14">
        <f t="shared" si="33"/>
        <v>0</v>
      </c>
      <c r="H233" s="11">
        <f t="shared" si="34"/>
        <v>0</v>
      </c>
      <c r="I233" s="2">
        <f t="shared" si="35"/>
        <v>0</v>
      </c>
      <c r="J233" s="2"/>
      <c r="K233" s="2">
        <f t="shared" si="36"/>
        <v>0</v>
      </c>
      <c r="L233" s="11">
        <f t="shared" si="37"/>
        <v>0</v>
      </c>
      <c r="M233" s="7">
        <f t="shared" si="31"/>
        <v>0</v>
      </c>
    </row>
    <row r="234" spans="2:13">
      <c r="B234" s="24">
        <f t="shared" si="38"/>
        <v>50345</v>
      </c>
      <c r="C234" s="31">
        <f t="shared" si="32"/>
        <v>0</v>
      </c>
      <c r="D234" s="27">
        <f t="shared" si="40"/>
        <v>0</v>
      </c>
      <c r="E234" s="7">
        <f t="shared" si="39"/>
        <v>-32288.263558319126</v>
      </c>
      <c r="F234" s="2"/>
      <c r="G234" s="14">
        <f t="shared" si="33"/>
        <v>0</v>
      </c>
      <c r="H234" s="11">
        <f t="shared" si="34"/>
        <v>0</v>
      </c>
      <c r="I234" s="2">
        <f t="shared" si="35"/>
        <v>0</v>
      </c>
      <c r="J234" s="2"/>
      <c r="K234" s="2">
        <f t="shared" si="36"/>
        <v>0</v>
      </c>
      <c r="L234" s="11">
        <f t="shared" si="37"/>
        <v>0</v>
      </c>
      <c r="M234" s="7">
        <f t="shared" si="31"/>
        <v>0</v>
      </c>
    </row>
    <row r="235" spans="2:13">
      <c r="B235" s="24">
        <f t="shared" si="38"/>
        <v>50375</v>
      </c>
      <c r="C235" s="31">
        <f t="shared" si="32"/>
        <v>0</v>
      </c>
      <c r="D235" s="27">
        <f t="shared" si="40"/>
        <v>0</v>
      </c>
      <c r="E235" s="7">
        <f t="shared" si="39"/>
        <v>-32288.263558319126</v>
      </c>
      <c r="F235" s="2"/>
      <c r="G235" s="14">
        <f t="shared" si="33"/>
        <v>0</v>
      </c>
      <c r="H235" s="11">
        <f t="shared" si="34"/>
        <v>0</v>
      </c>
      <c r="I235" s="2">
        <f t="shared" si="35"/>
        <v>0</v>
      </c>
      <c r="J235" s="2"/>
      <c r="K235" s="2">
        <f t="shared" si="36"/>
        <v>0</v>
      </c>
      <c r="L235" s="11">
        <f t="shared" si="37"/>
        <v>0</v>
      </c>
      <c r="M235" s="7">
        <f t="shared" si="31"/>
        <v>0</v>
      </c>
    </row>
    <row r="236" spans="2:13">
      <c r="B236" s="24">
        <f t="shared" si="38"/>
        <v>50406</v>
      </c>
      <c r="C236" s="31">
        <f t="shared" si="32"/>
        <v>0</v>
      </c>
      <c r="D236" s="27">
        <f t="shared" si="40"/>
        <v>0</v>
      </c>
      <c r="E236" s="7">
        <f t="shared" si="39"/>
        <v>-32288.263558319126</v>
      </c>
      <c r="F236" s="2"/>
      <c r="G236" s="14">
        <f t="shared" si="33"/>
        <v>0</v>
      </c>
      <c r="H236" s="11">
        <f t="shared" si="34"/>
        <v>0</v>
      </c>
      <c r="I236" s="2">
        <f t="shared" si="35"/>
        <v>0</v>
      </c>
      <c r="J236" s="2"/>
      <c r="K236" s="2">
        <f t="shared" si="36"/>
        <v>0</v>
      </c>
      <c r="L236" s="11">
        <f t="shared" si="37"/>
        <v>0</v>
      </c>
      <c r="M236" s="7">
        <f t="shared" si="31"/>
        <v>0</v>
      </c>
    </row>
    <row r="237" spans="2:13">
      <c r="B237" s="24">
        <f t="shared" si="38"/>
        <v>50437</v>
      </c>
      <c r="C237" s="31">
        <f t="shared" si="32"/>
        <v>0</v>
      </c>
      <c r="D237" s="27">
        <f t="shared" si="40"/>
        <v>0</v>
      </c>
      <c r="E237" s="7">
        <f t="shared" si="39"/>
        <v>-32288.263558319126</v>
      </c>
      <c r="F237" s="2"/>
      <c r="G237" s="14">
        <f t="shared" si="33"/>
        <v>0</v>
      </c>
      <c r="H237" s="11">
        <f t="shared" si="34"/>
        <v>0</v>
      </c>
      <c r="I237" s="2">
        <f t="shared" si="35"/>
        <v>0</v>
      </c>
      <c r="J237" s="2"/>
      <c r="K237" s="2">
        <f t="shared" si="36"/>
        <v>0</v>
      </c>
      <c r="L237" s="11">
        <f t="shared" si="37"/>
        <v>0</v>
      </c>
      <c r="M237" s="7">
        <f t="shared" si="31"/>
        <v>0</v>
      </c>
    </row>
    <row r="238" spans="2:13">
      <c r="B238" s="24">
        <f t="shared" si="38"/>
        <v>50465</v>
      </c>
      <c r="C238" s="31">
        <f t="shared" si="32"/>
        <v>0</v>
      </c>
      <c r="D238" s="27">
        <f t="shared" si="40"/>
        <v>0</v>
      </c>
      <c r="E238" s="7">
        <f t="shared" si="39"/>
        <v>-32288.263558319126</v>
      </c>
      <c r="F238" s="2"/>
      <c r="G238" s="14">
        <f t="shared" si="33"/>
        <v>0</v>
      </c>
      <c r="H238" s="11">
        <f t="shared" si="34"/>
        <v>0</v>
      </c>
      <c r="I238" s="2">
        <f t="shared" si="35"/>
        <v>0</v>
      </c>
      <c r="J238" s="2"/>
      <c r="K238" s="2">
        <f t="shared" si="36"/>
        <v>0</v>
      </c>
      <c r="L238" s="11">
        <f t="shared" si="37"/>
        <v>0</v>
      </c>
      <c r="M238" s="7">
        <f t="shared" si="31"/>
        <v>0</v>
      </c>
    </row>
    <row r="239" spans="2:13">
      <c r="B239" s="24">
        <f t="shared" si="38"/>
        <v>50496</v>
      </c>
      <c r="C239" s="31">
        <f t="shared" si="32"/>
        <v>0</v>
      </c>
      <c r="D239" s="27">
        <f t="shared" si="40"/>
        <v>0</v>
      </c>
      <c r="E239" s="7">
        <f t="shared" si="39"/>
        <v>-32288.263558319126</v>
      </c>
      <c r="F239" s="2"/>
      <c r="G239" s="14">
        <f t="shared" si="33"/>
        <v>0</v>
      </c>
      <c r="H239" s="11">
        <f t="shared" si="34"/>
        <v>0</v>
      </c>
      <c r="I239" s="2">
        <f t="shared" si="35"/>
        <v>0</v>
      </c>
      <c r="J239" s="2"/>
      <c r="K239" s="2">
        <f t="shared" si="36"/>
        <v>0</v>
      </c>
      <c r="L239" s="11">
        <f t="shared" si="37"/>
        <v>0</v>
      </c>
      <c r="M239" s="7">
        <f t="shared" si="31"/>
        <v>0</v>
      </c>
    </row>
    <row r="240" spans="2:13">
      <c r="B240" s="24">
        <f t="shared" si="38"/>
        <v>50526</v>
      </c>
      <c r="C240" s="31">
        <f t="shared" si="32"/>
        <v>0</v>
      </c>
      <c r="D240" s="27">
        <f t="shared" si="40"/>
        <v>0</v>
      </c>
      <c r="E240" s="7">
        <f t="shared" si="39"/>
        <v>-32288.263558319126</v>
      </c>
      <c r="F240" s="2"/>
      <c r="G240" s="14">
        <f t="shared" si="33"/>
        <v>0</v>
      </c>
      <c r="H240" s="11">
        <f t="shared" si="34"/>
        <v>0</v>
      </c>
      <c r="I240" s="2">
        <f t="shared" si="35"/>
        <v>0</v>
      </c>
      <c r="J240" s="2"/>
      <c r="K240" s="2">
        <f t="shared" si="36"/>
        <v>0</v>
      </c>
      <c r="L240" s="11">
        <f t="shared" si="37"/>
        <v>0</v>
      </c>
      <c r="M240" s="7">
        <f t="shared" si="31"/>
        <v>0</v>
      </c>
    </row>
    <row r="241" spans="2:13">
      <c r="B241" s="24">
        <f t="shared" si="38"/>
        <v>50557</v>
      </c>
      <c r="C241" s="31">
        <f t="shared" si="32"/>
        <v>0</v>
      </c>
      <c r="D241" s="27">
        <f t="shared" si="40"/>
        <v>0</v>
      </c>
      <c r="E241" s="7">
        <f t="shared" si="39"/>
        <v>-32288.263558319126</v>
      </c>
      <c r="F241" s="2"/>
      <c r="G241" s="14">
        <f t="shared" si="33"/>
        <v>0</v>
      </c>
      <c r="H241" s="11">
        <f t="shared" si="34"/>
        <v>0</v>
      </c>
      <c r="I241" s="2">
        <f t="shared" si="35"/>
        <v>0</v>
      </c>
      <c r="J241" s="2"/>
      <c r="K241" s="2">
        <f t="shared" si="36"/>
        <v>0</v>
      </c>
      <c r="L241" s="11">
        <f t="shared" si="37"/>
        <v>0</v>
      </c>
      <c r="M241" s="7">
        <f t="shared" si="31"/>
        <v>0</v>
      </c>
    </row>
    <row r="242" spans="2:13">
      <c r="B242" s="24">
        <f t="shared" si="38"/>
        <v>50587</v>
      </c>
      <c r="C242" s="31">
        <f t="shared" si="32"/>
        <v>0</v>
      </c>
      <c r="D242" s="27">
        <f t="shared" si="40"/>
        <v>0</v>
      </c>
      <c r="E242" s="7">
        <f t="shared" si="39"/>
        <v>-32288.263558319126</v>
      </c>
      <c r="F242" s="2"/>
      <c r="G242" s="14">
        <f t="shared" si="33"/>
        <v>0</v>
      </c>
      <c r="H242" s="11">
        <f t="shared" si="34"/>
        <v>0</v>
      </c>
      <c r="I242" s="2">
        <f t="shared" si="35"/>
        <v>0</v>
      </c>
      <c r="J242" s="2"/>
      <c r="K242" s="2">
        <f t="shared" si="36"/>
        <v>0</v>
      </c>
      <c r="L242" s="11">
        <f t="shared" si="37"/>
        <v>0</v>
      </c>
      <c r="M242" s="7">
        <f t="shared" si="31"/>
        <v>0</v>
      </c>
    </row>
    <row r="243" spans="2:13">
      <c r="B243" s="24">
        <f t="shared" si="38"/>
        <v>50618</v>
      </c>
      <c r="C243" s="31">
        <f t="shared" si="32"/>
        <v>0</v>
      </c>
      <c r="D243" s="27">
        <f t="shared" si="40"/>
        <v>0</v>
      </c>
      <c r="E243" s="7">
        <f t="shared" si="39"/>
        <v>-32288.263558319126</v>
      </c>
      <c r="F243" s="2"/>
      <c r="G243" s="14">
        <f t="shared" si="33"/>
        <v>0</v>
      </c>
      <c r="H243" s="11">
        <f t="shared" si="34"/>
        <v>0</v>
      </c>
      <c r="I243" s="2">
        <f t="shared" si="35"/>
        <v>0</v>
      </c>
      <c r="J243" s="2"/>
      <c r="K243" s="2">
        <f t="shared" si="36"/>
        <v>0</v>
      </c>
      <c r="L243" s="11">
        <f t="shared" si="37"/>
        <v>0</v>
      </c>
      <c r="M243" s="7">
        <f t="shared" si="31"/>
        <v>0</v>
      </c>
    </row>
    <row r="244" spans="2:13">
      <c r="B244" s="24">
        <f t="shared" si="38"/>
        <v>50649</v>
      </c>
      <c r="C244" s="31">
        <f t="shared" si="32"/>
        <v>0</v>
      </c>
      <c r="D244" s="27">
        <f t="shared" si="40"/>
        <v>0</v>
      </c>
      <c r="E244" s="7">
        <f t="shared" si="39"/>
        <v>-32288.263558319126</v>
      </c>
      <c r="F244" s="2"/>
      <c r="G244" s="14">
        <f t="shared" si="33"/>
        <v>0</v>
      </c>
      <c r="H244" s="11">
        <f t="shared" si="34"/>
        <v>0</v>
      </c>
      <c r="I244" s="2">
        <f t="shared" si="35"/>
        <v>0</v>
      </c>
      <c r="J244" s="2"/>
      <c r="K244" s="2">
        <f t="shared" si="36"/>
        <v>0</v>
      </c>
      <c r="L244" s="11">
        <f t="shared" si="37"/>
        <v>0</v>
      </c>
      <c r="M244" s="7">
        <f t="shared" si="31"/>
        <v>0</v>
      </c>
    </row>
    <row r="245" spans="2:13">
      <c r="B245" s="24">
        <f t="shared" si="38"/>
        <v>50679</v>
      </c>
      <c r="C245" s="31">
        <f t="shared" si="32"/>
        <v>0</v>
      </c>
      <c r="D245" s="27">
        <f t="shared" si="40"/>
        <v>0</v>
      </c>
      <c r="E245" s="7">
        <f t="shared" si="39"/>
        <v>-32288.263558319126</v>
      </c>
      <c r="F245" s="2"/>
      <c r="G245" s="14">
        <f t="shared" si="33"/>
        <v>0</v>
      </c>
      <c r="H245" s="11">
        <f t="shared" si="34"/>
        <v>0</v>
      </c>
      <c r="I245" s="2">
        <f t="shared" si="35"/>
        <v>0</v>
      </c>
      <c r="J245" s="2"/>
      <c r="K245" s="2">
        <f t="shared" si="36"/>
        <v>0</v>
      </c>
      <c r="L245" s="11">
        <f t="shared" si="37"/>
        <v>0</v>
      </c>
      <c r="M245" s="7">
        <f t="shared" si="31"/>
        <v>0</v>
      </c>
    </row>
    <row r="246" spans="2:13">
      <c r="B246" s="24">
        <f t="shared" si="38"/>
        <v>50710</v>
      </c>
      <c r="C246" s="31">
        <f t="shared" si="32"/>
        <v>0</v>
      </c>
      <c r="D246" s="27">
        <f t="shared" si="40"/>
        <v>0</v>
      </c>
      <c r="E246" s="7">
        <f t="shared" si="39"/>
        <v>-32288.263558319126</v>
      </c>
      <c r="F246" s="2"/>
      <c r="G246" s="14">
        <f t="shared" si="33"/>
        <v>0</v>
      </c>
      <c r="H246" s="11">
        <f t="shared" si="34"/>
        <v>0</v>
      </c>
      <c r="I246" s="2">
        <f t="shared" si="35"/>
        <v>0</v>
      </c>
      <c r="J246" s="2"/>
      <c r="K246" s="2">
        <f t="shared" si="36"/>
        <v>0</v>
      </c>
      <c r="L246" s="11">
        <f t="shared" si="37"/>
        <v>0</v>
      </c>
      <c r="M246" s="7">
        <f t="shared" si="31"/>
        <v>0</v>
      </c>
    </row>
    <row r="247" spans="2:13">
      <c r="B247" s="24">
        <f t="shared" si="38"/>
        <v>50740</v>
      </c>
      <c r="C247" s="31">
        <f t="shared" si="32"/>
        <v>0</v>
      </c>
      <c r="D247" s="27">
        <f t="shared" si="40"/>
        <v>0</v>
      </c>
      <c r="E247" s="7">
        <f t="shared" si="39"/>
        <v>-32288.263558319126</v>
      </c>
      <c r="F247" s="2"/>
      <c r="G247" s="14">
        <f t="shared" si="33"/>
        <v>0</v>
      </c>
      <c r="H247" s="11">
        <f t="shared" si="34"/>
        <v>0</v>
      </c>
      <c r="I247" s="2">
        <f t="shared" si="35"/>
        <v>0</v>
      </c>
      <c r="J247" s="2"/>
      <c r="K247" s="2">
        <f t="shared" si="36"/>
        <v>0</v>
      </c>
      <c r="L247" s="11">
        <f t="shared" si="37"/>
        <v>0</v>
      </c>
      <c r="M247" s="7">
        <f t="shared" si="31"/>
        <v>0</v>
      </c>
    </row>
    <row r="248" spans="2:13">
      <c r="B248" s="24">
        <f t="shared" si="38"/>
        <v>50771</v>
      </c>
      <c r="C248" s="31">
        <f t="shared" si="32"/>
        <v>0</v>
      </c>
      <c r="D248" s="27">
        <f t="shared" si="40"/>
        <v>0</v>
      </c>
      <c r="E248" s="7">
        <f t="shared" si="39"/>
        <v>-32288.263558319126</v>
      </c>
      <c r="F248" s="2"/>
      <c r="G248" s="14">
        <f t="shared" si="33"/>
        <v>0</v>
      </c>
      <c r="H248" s="11">
        <f t="shared" si="34"/>
        <v>0</v>
      </c>
      <c r="I248" s="2">
        <f t="shared" si="35"/>
        <v>0</v>
      </c>
      <c r="J248" s="2"/>
      <c r="K248" s="2">
        <f t="shared" si="36"/>
        <v>0</v>
      </c>
      <c r="L248" s="11">
        <f t="shared" si="37"/>
        <v>0</v>
      </c>
      <c r="M248" s="7">
        <f t="shared" si="31"/>
        <v>0</v>
      </c>
    </row>
    <row r="249" spans="2:13">
      <c r="B249" s="24">
        <f t="shared" si="38"/>
        <v>50802</v>
      </c>
      <c r="C249" s="31">
        <f t="shared" si="32"/>
        <v>0</v>
      </c>
      <c r="D249" s="27">
        <f t="shared" si="40"/>
        <v>0</v>
      </c>
      <c r="E249" s="7">
        <f t="shared" si="39"/>
        <v>-32288.263558319126</v>
      </c>
      <c r="F249" s="2"/>
      <c r="G249" s="14">
        <f t="shared" si="33"/>
        <v>0</v>
      </c>
      <c r="H249" s="11">
        <f t="shared" si="34"/>
        <v>0</v>
      </c>
      <c r="I249" s="2">
        <f t="shared" si="35"/>
        <v>0</v>
      </c>
      <c r="J249" s="2"/>
      <c r="K249" s="2">
        <f t="shared" si="36"/>
        <v>0</v>
      </c>
      <c r="L249" s="11">
        <f t="shared" si="37"/>
        <v>0</v>
      </c>
      <c r="M249" s="7">
        <f t="shared" si="31"/>
        <v>0</v>
      </c>
    </row>
    <row r="250" spans="2:13">
      <c r="B250" s="24">
        <f t="shared" si="38"/>
        <v>50830</v>
      </c>
      <c r="C250" s="31">
        <f t="shared" si="32"/>
        <v>0</v>
      </c>
      <c r="D250" s="27">
        <f t="shared" si="40"/>
        <v>0</v>
      </c>
      <c r="E250" s="7">
        <f t="shared" si="39"/>
        <v>-32288.263558319126</v>
      </c>
      <c r="F250" s="2"/>
      <c r="G250" s="14">
        <f t="shared" si="33"/>
        <v>0</v>
      </c>
      <c r="H250" s="11">
        <f t="shared" si="34"/>
        <v>0</v>
      </c>
      <c r="I250" s="2">
        <f t="shared" si="35"/>
        <v>0</v>
      </c>
      <c r="J250" s="2"/>
      <c r="K250" s="2">
        <f t="shared" si="36"/>
        <v>0</v>
      </c>
      <c r="L250" s="11">
        <f t="shared" si="37"/>
        <v>0</v>
      </c>
      <c r="M250" s="7">
        <f t="shared" si="31"/>
        <v>0</v>
      </c>
    </row>
    <row r="251" spans="2:13">
      <c r="B251" s="24">
        <f t="shared" si="38"/>
        <v>50861</v>
      </c>
      <c r="C251" s="31">
        <f t="shared" si="32"/>
        <v>0</v>
      </c>
      <c r="D251" s="27">
        <f t="shared" si="40"/>
        <v>0</v>
      </c>
      <c r="E251" s="7">
        <f t="shared" si="39"/>
        <v>-32288.263558319126</v>
      </c>
      <c r="F251" s="2"/>
      <c r="G251" s="14">
        <f t="shared" si="33"/>
        <v>0</v>
      </c>
      <c r="H251" s="11">
        <f t="shared" si="34"/>
        <v>0</v>
      </c>
      <c r="I251" s="2">
        <f t="shared" si="35"/>
        <v>0</v>
      </c>
      <c r="J251" s="2"/>
      <c r="K251" s="2">
        <f t="shared" si="36"/>
        <v>0</v>
      </c>
      <c r="L251" s="11">
        <f t="shared" si="37"/>
        <v>0</v>
      </c>
      <c r="M251" s="7">
        <f t="shared" si="31"/>
        <v>0</v>
      </c>
    </row>
    <row r="252" spans="2:13">
      <c r="B252" s="24">
        <f t="shared" si="38"/>
        <v>50891</v>
      </c>
      <c r="C252" s="31">
        <f t="shared" si="32"/>
        <v>0</v>
      </c>
      <c r="D252" s="27">
        <f t="shared" si="40"/>
        <v>0</v>
      </c>
      <c r="E252" s="7">
        <f t="shared" si="39"/>
        <v>-32288.263558319126</v>
      </c>
      <c r="F252" s="2"/>
      <c r="G252" s="14">
        <f t="shared" si="33"/>
        <v>0</v>
      </c>
      <c r="H252" s="11">
        <f t="shared" si="34"/>
        <v>0</v>
      </c>
      <c r="I252" s="2">
        <f t="shared" si="35"/>
        <v>0</v>
      </c>
      <c r="J252" s="2"/>
      <c r="K252" s="2">
        <f t="shared" si="36"/>
        <v>0</v>
      </c>
      <c r="L252" s="11">
        <f t="shared" si="37"/>
        <v>0</v>
      </c>
      <c r="M252" s="7">
        <f t="shared" si="31"/>
        <v>0</v>
      </c>
    </row>
    <row r="253" spans="2:13">
      <c r="B253" s="24">
        <f t="shared" si="38"/>
        <v>50922</v>
      </c>
      <c r="C253" s="31">
        <f t="shared" si="32"/>
        <v>0</v>
      </c>
      <c r="D253" s="27">
        <f t="shared" si="40"/>
        <v>0</v>
      </c>
      <c r="E253" s="7">
        <f t="shared" si="39"/>
        <v>-32288.263558319126</v>
      </c>
      <c r="F253" s="2"/>
      <c r="G253" s="14">
        <f t="shared" si="33"/>
        <v>0</v>
      </c>
      <c r="H253" s="11">
        <f t="shared" si="34"/>
        <v>0</v>
      </c>
      <c r="I253" s="2">
        <f t="shared" si="35"/>
        <v>0</v>
      </c>
      <c r="J253" s="2"/>
      <c r="K253" s="2">
        <f t="shared" si="36"/>
        <v>0</v>
      </c>
      <c r="L253" s="11">
        <f t="shared" si="37"/>
        <v>0</v>
      </c>
      <c r="M253" s="7">
        <f t="shared" si="31"/>
        <v>0</v>
      </c>
    </row>
    <row r="254" spans="2:13">
      <c r="B254" s="24">
        <f t="shared" si="38"/>
        <v>50952</v>
      </c>
      <c r="C254" s="31">
        <f t="shared" si="32"/>
        <v>0</v>
      </c>
      <c r="D254" s="27">
        <f t="shared" si="40"/>
        <v>0</v>
      </c>
      <c r="E254" s="7">
        <f t="shared" si="39"/>
        <v>-32288.263558319126</v>
      </c>
      <c r="F254" s="2"/>
      <c r="G254" s="14">
        <f t="shared" si="33"/>
        <v>0</v>
      </c>
      <c r="H254" s="11">
        <f t="shared" si="34"/>
        <v>0</v>
      </c>
      <c r="I254" s="2">
        <f t="shared" si="35"/>
        <v>0</v>
      </c>
      <c r="J254" s="2"/>
      <c r="K254" s="2">
        <f t="shared" si="36"/>
        <v>0</v>
      </c>
      <c r="L254" s="11">
        <f t="shared" si="37"/>
        <v>0</v>
      </c>
      <c r="M254" s="7">
        <f t="shared" si="31"/>
        <v>0</v>
      </c>
    </row>
    <row r="255" spans="2:13">
      <c r="B255" s="24">
        <f t="shared" si="38"/>
        <v>50983</v>
      </c>
      <c r="C255" s="31">
        <f t="shared" si="32"/>
        <v>0</v>
      </c>
      <c r="D255" s="27">
        <f t="shared" si="40"/>
        <v>0</v>
      </c>
      <c r="E255" s="7">
        <f t="shared" si="39"/>
        <v>-32288.263558319126</v>
      </c>
      <c r="F255" s="2"/>
      <c r="G255" s="14">
        <f t="shared" si="33"/>
        <v>0</v>
      </c>
      <c r="H255" s="11">
        <f t="shared" si="34"/>
        <v>0</v>
      </c>
      <c r="I255" s="2">
        <f t="shared" si="35"/>
        <v>0</v>
      </c>
      <c r="J255" s="2"/>
      <c r="K255" s="2">
        <f t="shared" si="36"/>
        <v>0</v>
      </c>
      <c r="L255" s="11">
        <f t="shared" si="37"/>
        <v>0</v>
      </c>
      <c r="M255" s="7">
        <f t="shared" si="31"/>
        <v>0</v>
      </c>
    </row>
    <row r="256" spans="2:13">
      <c r="B256" s="24">
        <f t="shared" si="38"/>
        <v>51014</v>
      </c>
      <c r="C256" s="31">
        <f t="shared" si="32"/>
        <v>0</v>
      </c>
      <c r="D256" s="27">
        <f t="shared" si="40"/>
        <v>0</v>
      </c>
      <c r="E256" s="7">
        <f t="shared" si="39"/>
        <v>-32288.263558319126</v>
      </c>
      <c r="F256" s="2"/>
      <c r="G256" s="14">
        <f t="shared" si="33"/>
        <v>0</v>
      </c>
      <c r="H256" s="11">
        <f t="shared" si="34"/>
        <v>0</v>
      </c>
      <c r="I256" s="2">
        <f t="shared" si="35"/>
        <v>0</v>
      </c>
      <c r="J256" s="2"/>
      <c r="K256" s="2">
        <f t="shared" si="36"/>
        <v>0</v>
      </c>
      <c r="L256" s="11">
        <f t="shared" si="37"/>
        <v>0</v>
      </c>
      <c r="M256" s="7">
        <f t="shared" si="31"/>
        <v>0</v>
      </c>
    </row>
    <row r="257" spans="2:13">
      <c r="B257" s="24">
        <f t="shared" si="38"/>
        <v>51044</v>
      </c>
      <c r="C257" s="31">
        <f t="shared" si="32"/>
        <v>0</v>
      </c>
      <c r="D257" s="27">
        <f t="shared" si="40"/>
        <v>0</v>
      </c>
      <c r="E257" s="7">
        <f t="shared" si="39"/>
        <v>-32288.263558319126</v>
      </c>
      <c r="F257" s="2"/>
      <c r="G257" s="14">
        <f t="shared" si="33"/>
        <v>0</v>
      </c>
      <c r="H257" s="11">
        <f t="shared" si="34"/>
        <v>0</v>
      </c>
      <c r="I257" s="2">
        <f t="shared" si="35"/>
        <v>0</v>
      </c>
      <c r="J257" s="2"/>
      <c r="K257" s="2">
        <f t="shared" si="36"/>
        <v>0</v>
      </c>
      <c r="L257" s="11">
        <f t="shared" si="37"/>
        <v>0</v>
      </c>
      <c r="M257" s="7">
        <f t="shared" si="31"/>
        <v>0</v>
      </c>
    </row>
    <row r="258" spans="2:13">
      <c r="B258" s="24">
        <f t="shared" si="38"/>
        <v>51075</v>
      </c>
      <c r="C258" s="31">
        <f t="shared" si="32"/>
        <v>0</v>
      </c>
      <c r="D258" s="27">
        <f t="shared" si="40"/>
        <v>0</v>
      </c>
      <c r="E258" s="7">
        <f t="shared" si="39"/>
        <v>-32288.263558319126</v>
      </c>
      <c r="F258" s="2"/>
      <c r="G258" s="14">
        <f t="shared" si="33"/>
        <v>0</v>
      </c>
      <c r="H258" s="11">
        <f t="shared" si="34"/>
        <v>0</v>
      </c>
      <c r="I258" s="2">
        <f t="shared" si="35"/>
        <v>0</v>
      </c>
      <c r="J258" s="2"/>
      <c r="K258" s="2">
        <f t="shared" si="36"/>
        <v>0</v>
      </c>
      <c r="L258" s="11">
        <f t="shared" si="37"/>
        <v>0</v>
      </c>
      <c r="M258" s="7">
        <f t="shared" si="31"/>
        <v>0</v>
      </c>
    </row>
    <row r="259" spans="2:13">
      <c r="B259" s="24">
        <f t="shared" si="38"/>
        <v>51105</v>
      </c>
      <c r="C259" s="31">
        <f t="shared" si="32"/>
        <v>0</v>
      </c>
      <c r="D259" s="27">
        <f t="shared" si="40"/>
        <v>0</v>
      </c>
      <c r="E259" s="7">
        <f t="shared" si="39"/>
        <v>-32288.263558319126</v>
      </c>
      <c r="F259" s="2"/>
      <c r="G259" s="14">
        <f t="shared" si="33"/>
        <v>0</v>
      </c>
      <c r="H259" s="11">
        <f t="shared" si="34"/>
        <v>0</v>
      </c>
      <c r="I259" s="2">
        <f t="shared" si="35"/>
        <v>0</v>
      </c>
      <c r="J259" s="2"/>
      <c r="K259" s="2">
        <f t="shared" si="36"/>
        <v>0</v>
      </c>
      <c r="L259" s="11">
        <f t="shared" si="37"/>
        <v>0</v>
      </c>
      <c r="M259" s="7">
        <f t="shared" si="31"/>
        <v>0</v>
      </c>
    </row>
    <row r="260" spans="2:13">
      <c r="B260" s="24">
        <f t="shared" si="38"/>
        <v>51136</v>
      </c>
      <c r="C260" s="31">
        <f t="shared" si="32"/>
        <v>0</v>
      </c>
      <c r="D260" s="27">
        <f t="shared" si="40"/>
        <v>0</v>
      </c>
      <c r="E260" s="7">
        <f t="shared" si="39"/>
        <v>-32288.263558319126</v>
      </c>
      <c r="F260" s="2"/>
      <c r="G260" s="14">
        <f t="shared" si="33"/>
        <v>0</v>
      </c>
      <c r="H260" s="11">
        <f t="shared" si="34"/>
        <v>0</v>
      </c>
      <c r="I260" s="2">
        <f t="shared" si="35"/>
        <v>0</v>
      </c>
      <c r="J260" s="2"/>
      <c r="K260" s="2">
        <f t="shared" si="36"/>
        <v>0</v>
      </c>
      <c r="L260" s="11">
        <f t="shared" si="37"/>
        <v>0</v>
      </c>
      <c r="M260" s="7">
        <f t="shared" si="31"/>
        <v>0</v>
      </c>
    </row>
    <row r="261" spans="2:13">
      <c r="B261" s="24">
        <f t="shared" si="38"/>
        <v>51167</v>
      </c>
      <c r="C261" s="31">
        <f t="shared" si="32"/>
        <v>0</v>
      </c>
      <c r="D261" s="27">
        <f t="shared" si="40"/>
        <v>0</v>
      </c>
      <c r="E261" s="7">
        <f t="shared" ref="E261:E324" si="41">E260-C261</f>
        <v>-32288.263558319126</v>
      </c>
      <c r="F261" s="2"/>
      <c r="G261" s="14">
        <f t="shared" si="33"/>
        <v>0</v>
      </c>
      <c r="H261" s="11">
        <f t="shared" si="34"/>
        <v>0</v>
      </c>
      <c r="I261" s="2">
        <f t="shared" si="35"/>
        <v>0</v>
      </c>
      <c r="J261" s="2"/>
      <c r="K261" s="2">
        <f t="shared" si="36"/>
        <v>0</v>
      </c>
      <c r="L261" s="11">
        <f t="shared" si="37"/>
        <v>0</v>
      </c>
      <c r="M261" s="7">
        <f t="shared" si="31"/>
        <v>0</v>
      </c>
    </row>
    <row r="262" spans="2:13">
      <c r="B262" s="24">
        <f t="shared" si="38"/>
        <v>51196</v>
      </c>
      <c r="C262" s="31">
        <f t="shared" si="32"/>
        <v>0</v>
      </c>
      <c r="D262" s="27">
        <f t="shared" si="40"/>
        <v>0</v>
      </c>
      <c r="E262" s="7">
        <f t="shared" si="41"/>
        <v>-32288.263558319126</v>
      </c>
      <c r="F262" s="2"/>
      <c r="G262" s="14">
        <f t="shared" si="33"/>
        <v>0</v>
      </c>
      <c r="H262" s="11">
        <f t="shared" si="34"/>
        <v>0</v>
      </c>
      <c r="I262" s="2">
        <f t="shared" si="35"/>
        <v>0</v>
      </c>
      <c r="J262" s="2"/>
      <c r="K262" s="2">
        <f t="shared" si="36"/>
        <v>0</v>
      </c>
      <c r="L262" s="11">
        <f t="shared" si="37"/>
        <v>0</v>
      </c>
      <c r="M262" s="7">
        <f t="shared" si="31"/>
        <v>0</v>
      </c>
    </row>
    <row r="263" spans="2:13">
      <c r="B263" s="24">
        <f t="shared" si="38"/>
        <v>51227</v>
      </c>
      <c r="C263" s="31">
        <f t="shared" si="32"/>
        <v>0</v>
      </c>
      <c r="D263" s="27">
        <f t="shared" si="40"/>
        <v>0</v>
      </c>
      <c r="E263" s="7">
        <f t="shared" si="41"/>
        <v>-32288.263558319126</v>
      </c>
      <c r="F263" s="2"/>
      <c r="G263" s="14">
        <f t="shared" si="33"/>
        <v>0</v>
      </c>
      <c r="H263" s="11">
        <f t="shared" si="34"/>
        <v>0</v>
      </c>
      <c r="I263" s="2">
        <f t="shared" si="35"/>
        <v>0</v>
      </c>
      <c r="J263" s="2"/>
      <c r="K263" s="2">
        <f t="shared" si="36"/>
        <v>0</v>
      </c>
      <c r="L263" s="11">
        <f t="shared" si="37"/>
        <v>0</v>
      </c>
      <c r="M263" s="7">
        <f t="shared" si="31"/>
        <v>0</v>
      </c>
    </row>
    <row r="264" spans="2:13">
      <c r="B264" s="24">
        <f t="shared" si="38"/>
        <v>51257</v>
      </c>
      <c r="C264" s="31">
        <f t="shared" si="32"/>
        <v>0</v>
      </c>
      <c r="D264" s="27">
        <f t="shared" si="40"/>
        <v>0</v>
      </c>
      <c r="E264" s="7">
        <f t="shared" si="41"/>
        <v>-32288.263558319126</v>
      </c>
      <c r="F264" s="2"/>
      <c r="G264" s="14">
        <f t="shared" si="33"/>
        <v>0</v>
      </c>
      <c r="H264" s="11">
        <f t="shared" si="34"/>
        <v>0</v>
      </c>
      <c r="I264" s="2">
        <f t="shared" si="35"/>
        <v>0</v>
      </c>
      <c r="J264" s="2"/>
      <c r="K264" s="2">
        <f t="shared" si="36"/>
        <v>0</v>
      </c>
      <c r="L264" s="11">
        <f t="shared" si="37"/>
        <v>0</v>
      </c>
      <c r="M264" s="7">
        <f t="shared" si="31"/>
        <v>0</v>
      </c>
    </row>
    <row r="265" spans="2:13">
      <c r="B265" s="24">
        <f t="shared" si="38"/>
        <v>51288</v>
      </c>
      <c r="C265" s="31">
        <f t="shared" si="32"/>
        <v>0</v>
      </c>
      <c r="D265" s="27">
        <f t="shared" si="40"/>
        <v>0</v>
      </c>
      <c r="E265" s="7">
        <f t="shared" si="41"/>
        <v>-32288.263558319126</v>
      </c>
      <c r="F265" s="2"/>
      <c r="G265" s="14">
        <f t="shared" si="33"/>
        <v>0</v>
      </c>
      <c r="H265" s="11">
        <f t="shared" si="34"/>
        <v>0</v>
      </c>
      <c r="I265" s="2">
        <f t="shared" si="35"/>
        <v>0</v>
      </c>
      <c r="J265" s="2"/>
      <c r="K265" s="2">
        <f t="shared" si="36"/>
        <v>0</v>
      </c>
      <c r="L265" s="11">
        <f t="shared" si="37"/>
        <v>0</v>
      </c>
      <c r="M265" s="7">
        <f t="shared" si="31"/>
        <v>0</v>
      </c>
    </row>
    <row r="266" spans="2:13">
      <c r="B266" s="24">
        <f t="shared" si="38"/>
        <v>51318</v>
      </c>
      <c r="C266" s="31">
        <f t="shared" si="32"/>
        <v>0</v>
      </c>
      <c r="D266" s="27">
        <f t="shared" si="40"/>
        <v>0</v>
      </c>
      <c r="E266" s="7">
        <f t="shared" si="41"/>
        <v>-32288.263558319126</v>
      </c>
      <c r="F266" s="2"/>
      <c r="G266" s="14">
        <f t="shared" si="33"/>
        <v>0</v>
      </c>
      <c r="H266" s="11">
        <f t="shared" si="34"/>
        <v>0</v>
      </c>
      <c r="I266" s="2">
        <f t="shared" si="35"/>
        <v>0</v>
      </c>
      <c r="J266" s="2"/>
      <c r="K266" s="2">
        <f t="shared" si="36"/>
        <v>0</v>
      </c>
      <c r="L266" s="11">
        <f t="shared" si="37"/>
        <v>0</v>
      </c>
      <c r="M266" s="7">
        <f t="shared" si="31"/>
        <v>0</v>
      </c>
    </row>
    <row r="267" spans="2:13">
      <c r="B267" s="24">
        <f t="shared" si="38"/>
        <v>51349</v>
      </c>
      <c r="C267" s="31">
        <f t="shared" si="32"/>
        <v>0</v>
      </c>
      <c r="D267" s="27">
        <f t="shared" si="40"/>
        <v>0</v>
      </c>
      <c r="E267" s="7">
        <f t="shared" si="41"/>
        <v>-32288.263558319126</v>
      </c>
      <c r="F267" s="2"/>
      <c r="G267" s="14">
        <f t="shared" si="33"/>
        <v>0</v>
      </c>
      <c r="H267" s="11">
        <f t="shared" si="34"/>
        <v>0</v>
      </c>
      <c r="I267" s="2">
        <f t="shared" si="35"/>
        <v>0</v>
      </c>
      <c r="J267" s="2"/>
      <c r="K267" s="2">
        <f t="shared" si="36"/>
        <v>0</v>
      </c>
      <c r="L267" s="11">
        <f t="shared" si="37"/>
        <v>0</v>
      </c>
      <c r="M267" s="7">
        <f t="shared" si="31"/>
        <v>0</v>
      </c>
    </row>
    <row r="268" spans="2:13">
      <c r="B268" s="24">
        <f t="shared" si="38"/>
        <v>51380</v>
      </c>
      <c r="C268" s="31">
        <f t="shared" si="32"/>
        <v>0</v>
      </c>
      <c r="D268" s="27">
        <f t="shared" si="40"/>
        <v>0</v>
      </c>
      <c r="E268" s="7">
        <f t="shared" si="41"/>
        <v>-32288.263558319126</v>
      </c>
      <c r="F268" s="2"/>
      <c r="G268" s="14">
        <f t="shared" si="33"/>
        <v>0</v>
      </c>
      <c r="H268" s="11">
        <f t="shared" si="34"/>
        <v>0</v>
      </c>
      <c r="I268" s="2">
        <f t="shared" si="35"/>
        <v>0</v>
      </c>
      <c r="J268" s="2"/>
      <c r="K268" s="2">
        <f t="shared" si="36"/>
        <v>0</v>
      </c>
      <c r="L268" s="11">
        <f t="shared" si="37"/>
        <v>0</v>
      </c>
      <c r="M268" s="7">
        <f t="shared" si="31"/>
        <v>0</v>
      </c>
    </row>
    <row r="269" spans="2:13">
      <c r="B269" s="24">
        <f t="shared" si="38"/>
        <v>51410</v>
      </c>
      <c r="C269" s="31">
        <f t="shared" si="32"/>
        <v>0</v>
      </c>
      <c r="D269" s="27">
        <f t="shared" si="40"/>
        <v>0</v>
      </c>
      <c r="E269" s="7">
        <f t="shared" si="41"/>
        <v>-32288.263558319126</v>
      </c>
      <c r="F269" s="2"/>
      <c r="G269" s="14">
        <f t="shared" si="33"/>
        <v>0</v>
      </c>
      <c r="H269" s="11">
        <f t="shared" si="34"/>
        <v>0</v>
      </c>
      <c r="I269" s="2">
        <f t="shared" si="35"/>
        <v>0</v>
      </c>
      <c r="J269" s="2"/>
      <c r="K269" s="2">
        <f t="shared" si="36"/>
        <v>0</v>
      </c>
      <c r="L269" s="11">
        <f t="shared" si="37"/>
        <v>0</v>
      </c>
      <c r="M269" s="7">
        <f t="shared" si="31"/>
        <v>0</v>
      </c>
    </row>
    <row r="270" spans="2:13">
      <c r="B270" s="24">
        <f t="shared" si="38"/>
        <v>51441</v>
      </c>
      <c r="C270" s="31">
        <f t="shared" si="32"/>
        <v>0</v>
      </c>
      <c r="D270" s="27">
        <f t="shared" si="40"/>
        <v>0</v>
      </c>
      <c r="E270" s="7">
        <f t="shared" si="41"/>
        <v>-32288.263558319126</v>
      </c>
      <c r="F270" s="2"/>
      <c r="G270" s="14">
        <f t="shared" si="33"/>
        <v>0</v>
      </c>
      <c r="H270" s="11">
        <f t="shared" si="34"/>
        <v>0</v>
      </c>
      <c r="I270" s="2">
        <f t="shared" si="35"/>
        <v>0</v>
      </c>
      <c r="J270" s="2"/>
      <c r="K270" s="2">
        <f t="shared" si="36"/>
        <v>0</v>
      </c>
      <c r="L270" s="11">
        <f t="shared" si="37"/>
        <v>0</v>
      </c>
      <c r="M270" s="7">
        <f t="shared" si="31"/>
        <v>0</v>
      </c>
    </row>
    <row r="271" spans="2:13">
      <c r="B271" s="24">
        <f t="shared" si="38"/>
        <v>51471</v>
      </c>
      <c r="C271" s="31">
        <f t="shared" si="32"/>
        <v>0</v>
      </c>
      <c r="D271" s="27">
        <f t="shared" si="40"/>
        <v>0</v>
      </c>
      <c r="E271" s="7">
        <f t="shared" si="41"/>
        <v>-32288.263558319126</v>
      </c>
      <c r="F271" s="2"/>
      <c r="G271" s="14">
        <f t="shared" si="33"/>
        <v>0</v>
      </c>
      <c r="H271" s="11">
        <f t="shared" si="34"/>
        <v>0</v>
      </c>
      <c r="I271" s="2">
        <f t="shared" si="35"/>
        <v>0</v>
      </c>
      <c r="J271" s="2"/>
      <c r="K271" s="2">
        <f t="shared" si="36"/>
        <v>0</v>
      </c>
      <c r="L271" s="11">
        <f t="shared" si="37"/>
        <v>0</v>
      </c>
      <c r="M271" s="7">
        <f t="shared" si="31"/>
        <v>0</v>
      </c>
    </row>
    <row r="272" spans="2:13">
      <c r="B272" s="24">
        <f t="shared" si="38"/>
        <v>51502</v>
      </c>
      <c r="C272" s="31">
        <f t="shared" si="32"/>
        <v>0</v>
      </c>
      <c r="D272" s="27">
        <f t="shared" si="40"/>
        <v>0</v>
      </c>
      <c r="E272" s="7">
        <f t="shared" si="41"/>
        <v>-32288.263558319126</v>
      </c>
      <c r="F272" s="2"/>
      <c r="G272" s="14">
        <f t="shared" si="33"/>
        <v>0</v>
      </c>
      <c r="H272" s="11">
        <f t="shared" si="34"/>
        <v>0</v>
      </c>
      <c r="I272" s="2">
        <f t="shared" si="35"/>
        <v>0</v>
      </c>
      <c r="J272" s="2"/>
      <c r="K272" s="2">
        <f t="shared" si="36"/>
        <v>0</v>
      </c>
      <c r="L272" s="11">
        <f t="shared" si="37"/>
        <v>0</v>
      </c>
      <c r="M272" s="7">
        <f t="shared" si="31"/>
        <v>0</v>
      </c>
    </row>
    <row r="273" spans="2:13">
      <c r="B273" s="24">
        <f t="shared" si="38"/>
        <v>51533</v>
      </c>
      <c r="C273" s="31">
        <f t="shared" si="32"/>
        <v>0</v>
      </c>
      <c r="D273" s="27">
        <f t="shared" si="40"/>
        <v>0</v>
      </c>
      <c r="E273" s="7">
        <f t="shared" si="41"/>
        <v>-32288.263558319126</v>
      </c>
      <c r="F273" s="2"/>
      <c r="G273" s="14">
        <f t="shared" si="33"/>
        <v>0</v>
      </c>
      <c r="H273" s="11">
        <f t="shared" si="34"/>
        <v>0</v>
      </c>
      <c r="I273" s="2">
        <f t="shared" si="35"/>
        <v>0</v>
      </c>
      <c r="J273" s="2"/>
      <c r="K273" s="2">
        <f t="shared" si="36"/>
        <v>0</v>
      </c>
      <c r="L273" s="11">
        <f t="shared" si="37"/>
        <v>0</v>
      </c>
      <c r="M273" s="7">
        <f t="shared" si="31"/>
        <v>0</v>
      </c>
    </row>
    <row r="274" spans="2:13">
      <c r="B274" s="24">
        <f t="shared" si="38"/>
        <v>51561</v>
      </c>
      <c r="C274" s="31">
        <f t="shared" si="32"/>
        <v>0</v>
      </c>
      <c r="D274" s="27">
        <f t="shared" si="40"/>
        <v>0</v>
      </c>
      <c r="E274" s="7">
        <f t="shared" si="41"/>
        <v>-32288.263558319126</v>
      </c>
      <c r="F274" s="2"/>
      <c r="G274" s="14">
        <f t="shared" si="33"/>
        <v>0</v>
      </c>
      <c r="H274" s="11">
        <f t="shared" si="34"/>
        <v>0</v>
      </c>
      <c r="I274" s="2">
        <f t="shared" si="35"/>
        <v>0</v>
      </c>
      <c r="J274" s="2"/>
      <c r="K274" s="2">
        <f t="shared" si="36"/>
        <v>0</v>
      </c>
      <c r="L274" s="11">
        <f t="shared" si="37"/>
        <v>0</v>
      </c>
      <c r="M274" s="7">
        <f t="shared" si="31"/>
        <v>0</v>
      </c>
    </row>
    <row r="275" spans="2:13">
      <c r="B275" s="24">
        <f t="shared" si="38"/>
        <v>51592</v>
      </c>
      <c r="C275" s="31">
        <f t="shared" si="32"/>
        <v>0</v>
      </c>
      <c r="D275" s="27">
        <f t="shared" si="40"/>
        <v>0</v>
      </c>
      <c r="E275" s="7">
        <f t="shared" si="41"/>
        <v>-32288.263558319126</v>
      </c>
      <c r="F275" s="2"/>
      <c r="G275" s="14">
        <f t="shared" si="33"/>
        <v>0</v>
      </c>
      <c r="H275" s="11">
        <f t="shared" si="34"/>
        <v>0</v>
      </c>
      <c r="I275" s="2">
        <f t="shared" si="35"/>
        <v>0</v>
      </c>
      <c r="J275" s="2"/>
      <c r="K275" s="2">
        <f t="shared" si="36"/>
        <v>0</v>
      </c>
      <c r="L275" s="11">
        <f t="shared" si="37"/>
        <v>0</v>
      </c>
      <c r="M275" s="7">
        <f t="shared" si="31"/>
        <v>0</v>
      </c>
    </row>
    <row r="276" spans="2:13">
      <c r="B276" s="24">
        <f t="shared" si="38"/>
        <v>51622</v>
      </c>
      <c r="C276" s="31">
        <f t="shared" si="32"/>
        <v>0</v>
      </c>
      <c r="D276" s="27">
        <f t="shared" si="40"/>
        <v>0</v>
      </c>
      <c r="E276" s="7">
        <f t="shared" si="41"/>
        <v>-32288.263558319126</v>
      </c>
      <c r="F276" s="2"/>
      <c r="G276" s="14">
        <f t="shared" si="33"/>
        <v>0</v>
      </c>
      <c r="H276" s="11">
        <f t="shared" si="34"/>
        <v>0</v>
      </c>
      <c r="I276" s="2">
        <f t="shared" si="35"/>
        <v>0</v>
      </c>
      <c r="J276" s="2"/>
      <c r="K276" s="2">
        <f t="shared" si="36"/>
        <v>0</v>
      </c>
      <c r="L276" s="11">
        <f t="shared" si="37"/>
        <v>0</v>
      </c>
      <c r="M276" s="7">
        <f t="shared" ref="M276:M339" si="42">-(I276-L276)</f>
        <v>0</v>
      </c>
    </row>
    <row r="277" spans="2:13">
      <c r="B277" s="24">
        <f t="shared" si="38"/>
        <v>51653</v>
      </c>
      <c r="C277" s="31">
        <f t="shared" si="32"/>
        <v>0</v>
      </c>
      <c r="D277" s="27">
        <f t="shared" si="40"/>
        <v>0</v>
      </c>
      <c r="E277" s="7">
        <f t="shared" si="41"/>
        <v>-32288.263558319126</v>
      </c>
      <c r="F277" s="2"/>
      <c r="G277" s="14">
        <f t="shared" si="33"/>
        <v>0</v>
      </c>
      <c r="H277" s="11">
        <f t="shared" si="34"/>
        <v>0</v>
      </c>
      <c r="I277" s="2">
        <f t="shared" si="35"/>
        <v>0</v>
      </c>
      <c r="J277" s="2"/>
      <c r="K277" s="2">
        <f t="shared" si="36"/>
        <v>0</v>
      </c>
      <c r="L277" s="11">
        <f t="shared" si="37"/>
        <v>0</v>
      </c>
      <c r="M277" s="7">
        <f t="shared" si="42"/>
        <v>0</v>
      </c>
    </row>
    <row r="278" spans="2:13">
      <c r="B278" s="24">
        <f t="shared" si="38"/>
        <v>51683</v>
      </c>
      <c r="C278" s="31">
        <f t="shared" ref="C278:C341" si="43">IF(E277&gt;0, $C$14-D278, 0)</f>
        <v>0</v>
      </c>
      <c r="D278" s="27">
        <f t="shared" si="40"/>
        <v>0</v>
      </c>
      <c r="E278" s="7">
        <f t="shared" si="41"/>
        <v>-32288.263558319126</v>
      </c>
      <c r="F278" s="2"/>
      <c r="G278" s="14">
        <f t="shared" ref="G278:G341" si="44">IF(M277&lt;0,C278,0)</f>
        <v>0</v>
      </c>
      <c r="H278" s="11">
        <f t="shared" ref="H278:H341" si="45">IF(M277&lt;0,ABS(M277*($C$12/12/100)),0)</f>
        <v>0</v>
      </c>
      <c r="I278" s="2">
        <f t="shared" ref="I278:I341" si="46">IF(M277&lt;0,I277-G278,0)</f>
        <v>0</v>
      </c>
      <c r="J278" s="2"/>
      <c r="K278" s="2">
        <f t="shared" ref="K278:K341" si="47">IF(M277&lt;0,J278+K277,0)</f>
        <v>0</v>
      </c>
      <c r="L278" s="11">
        <f t="shared" ref="L278:L341" si="48">IF(M277&lt;0,$C$14-(G278+H278)+L277+J278,0)</f>
        <v>0</v>
      </c>
      <c r="M278" s="7">
        <f t="shared" si="42"/>
        <v>0</v>
      </c>
    </row>
    <row r="279" spans="2:13">
      <c r="B279" s="24">
        <f t="shared" ref="B279:B342" si="49">DATE(YEAR(B278),MONTH(B278)+1,DAY(B278))</f>
        <v>51714</v>
      </c>
      <c r="C279" s="31">
        <f t="shared" si="43"/>
        <v>0</v>
      </c>
      <c r="D279" s="27">
        <f t="shared" si="40"/>
        <v>0</v>
      </c>
      <c r="E279" s="7">
        <f t="shared" si="41"/>
        <v>-32288.263558319126</v>
      </c>
      <c r="F279" s="2"/>
      <c r="G279" s="14">
        <f t="shared" si="44"/>
        <v>0</v>
      </c>
      <c r="H279" s="11">
        <f t="shared" si="45"/>
        <v>0</v>
      </c>
      <c r="I279" s="2">
        <f t="shared" si="46"/>
        <v>0</v>
      </c>
      <c r="J279" s="2"/>
      <c r="K279" s="2">
        <f t="shared" si="47"/>
        <v>0</v>
      </c>
      <c r="L279" s="11">
        <f t="shared" si="48"/>
        <v>0</v>
      </c>
      <c r="M279" s="7">
        <f t="shared" si="42"/>
        <v>0</v>
      </c>
    </row>
    <row r="280" spans="2:13">
      <c r="B280" s="24">
        <f t="shared" si="49"/>
        <v>51745</v>
      </c>
      <c r="C280" s="31">
        <f t="shared" si="43"/>
        <v>0</v>
      </c>
      <c r="D280" s="27">
        <f t="shared" ref="D280:D343" si="50">IF(E279&gt;0, E279*($C$12/12/100),0)</f>
        <v>0</v>
      </c>
      <c r="E280" s="7">
        <f t="shared" si="41"/>
        <v>-32288.263558319126</v>
      </c>
      <c r="F280" s="2"/>
      <c r="G280" s="14">
        <f t="shared" si="44"/>
        <v>0</v>
      </c>
      <c r="H280" s="11">
        <f t="shared" si="45"/>
        <v>0</v>
      </c>
      <c r="I280" s="2">
        <f t="shared" si="46"/>
        <v>0</v>
      </c>
      <c r="J280" s="2"/>
      <c r="K280" s="2">
        <f t="shared" si="47"/>
        <v>0</v>
      </c>
      <c r="L280" s="11">
        <f t="shared" si="48"/>
        <v>0</v>
      </c>
      <c r="M280" s="7">
        <f t="shared" si="42"/>
        <v>0</v>
      </c>
    </row>
    <row r="281" spans="2:13">
      <c r="B281" s="24">
        <f t="shared" si="49"/>
        <v>51775</v>
      </c>
      <c r="C281" s="31">
        <f t="shared" si="43"/>
        <v>0</v>
      </c>
      <c r="D281" s="27">
        <f t="shared" si="50"/>
        <v>0</v>
      </c>
      <c r="E281" s="7">
        <f t="shared" si="41"/>
        <v>-32288.263558319126</v>
      </c>
      <c r="F281" s="2"/>
      <c r="G281" s="14">
        <f t="shared" si="44"/>
        <v>0</v>
      </c>
      <c r="H281" s="11">
        <f t="shared" si="45"/>
        <v>0</v>
      </c>
      <c r="I281" s="2">
        <f t="shared" si="46"/>
        <v>0</v>
      </c>
      <c r="J281" s="2"/>
      <c r="K281" s="2">
        <f t="shared" si="47"/>
        <v>0</v>
      </c>
      <c r="L281" s="11">
        <f t="shared" si="48"/>
        <v>0</v>
      </c>
      <c r="M281" s="7">
        <f t="shared" si="42"/>
        <v>0</v>
      </c>
    </row>
    <row r="282" spans="2:13">
      <c r="B282" s="24">
        <f t="shared" si="49"/>
        <v>51806</v>
      </c>
      <c r="C282" s="31">
        <f t="shared" si="43"/>
        <v>0</v>
      </c>
      <c r="D282" s="27">
        <f t="shared" si="50"/>
        <v>0</v>
      </c>
      <c r="E282" s="7">
        <f t="shared" si="41"/>
        <v>-32288.263558319126</v>
      </c>
      <c r="F282" s="2"/>
      <c r="G282" s="14">
        <f t="shared" si="44"/>
        <v>0</v>
      </c>
      <c r="H282" s="11">
        <f t="shared" si="45"/>
        <v>0</v>
      </c>
      <c r="I282" s="2">
        <f t="shared" si="46"/>
        <v>0</v>
      </c>
      <c r="J282" s="2"/>
      <c r="K282" s="2">
        <f t="shared" si="47"/>
        <v>0</v>
      </c>
      <c r="L282" s="11">
        <f t="shared" si="48"/>
        <v>0</v>
      </c>
      <c r="M282" s="7">
        <f t="shared" si="42"/>
        <v>0</v>
      </c>
    </row>
    <row r="283" spans="2:13">
      <c r="B283" s="24">
        <f t="shared" si="49"/>
        <v>51836</v>
      </c>
      <c r="C283" s="31">
        <f t="shared" si="43"/>
        <v>0</v>
      </c>
      <c r="D283" s="27">
        <f t="shared" si="50"/>
        <v>0</v>
      </c>
      <c r="E283" s="7">
        <f t="shared" si="41"/>
        <v>-32288.263558319126</v>
      </c>
      <c r="F283" s="2"/>
      <c r="G283" s="14">
        <f t="shared" si="44"/>
        <v>0</v>
      </c>
      <c r="H283" s="11">
        <f t="shared" si="45"/>
        <v>0</v>
      </c>
      <c r="I283" s="2">
        <f t="shared" si="46"/>
        <v>0</v>
      </c>
      <c r="J283" s="2"/>
      <c r="K283" s="2">
        <f t="shared" si="47"/>
        <v>0</v>
      </c>
      <c r="L283" s="11">
        <f t="shared" si="48"/>
        <v>0</v>
      </c>
      <c r="M283" s="7">
        <f t="shared" si="42"/>
        <v>0</v>
      </c>
    </row>
    <row r="284" spans="2:13">
      <c r="B284" s="24">
        <f t="shared" si="49"/>
        <v>51867</v>
      </c>
      <c r="C284" s="31">
        <f t="shared" si="43"/>
        <v>0</v>
      </c>
      <c r="D284" s="27">
        <f t="shared" si="50"/>
        <v>0</v>
      </c>
      <c r="E284" s="7">
        <f t="shared" si="41"/>
        <v>-32288.263558319126</v>
      </c>
      <c r="F284" s="2"/>
      <c r="G284" s="14">
        <f t="shared" si="44"/>
        <v>0</v>
      </c>
      <c r="H284" s="11">
        <f t="shared" si="45"/>
        <v>0</v>
      </c>
      <c r="I284" s="2">
        <f t="shared" si="46"/>
        <v>0</v>
      </c>
      <c r="J284" s="2"/>
      <c r="K284" s="2">
        <f t="shared" si="47"/>
        <v>0</v>
      </c>
      <c r="L284" s="11">
        <f t="shared" si="48"/>
        <v>0</v>
      </c>
      <c r="M284" s="7">
        <f t="shared" si="42"/>
        <v>0</v>
      </c>
    </row>
    <row r="285" spans="2:13">
      <c r="B285" s="24">
        <f t="shared" si="49"/>
        <v>51898</v>
      </c>
      <c r="C285" s="31">
        <f t="shared" si="43"/>
        <v>0</v>
      </c>
      <c r="D285" s="27">
        <f t="shared" si="50"/>
        <v>0</v>
      </c>
      <c r="E285" s="7">
        <f t="shared" si="41"/>
        <v>-32288.263558319126</v>
      </c>
      <c r="F285" s="2"/>
      <c r="G285" s="14">
        <f t="shared" si="44"/>
        <v>0</v>
      </c>
      <c r="H285" s="11">
        <f t="shared" si="45"/>
        <v>0</v>
      </c>
      <c r="I285" s="2">
        <f t="shared" si="46"/>
        <v>0</v>
      </c>
      <c r="J285" s="2"/>
      <c r="K285" s="2">
        <f t="shared" si="47"/>
        <v>0</v>
      </c>
      <c r="L285" s="11">
        <f t="shared" si="48"/>
        <v>0</v>
      </c>
      <c r="M285" s="7">
        <f t="shared" si="42"/>
        <v>0</v>
      </c>
    </row>
    <row r="286" spans="2:13">
      <c r="B286" s="24">
        <f t="shared" si="49"/>
        <v>51926</v>
      </c>
      <c r="C286" s="31">
        <f t="shared" si="43"/>
        <v>0</v>
      </c>
      <c r="D286" s="27">
        <f t="shared" si="50"/>
        <v>0</v>
      </c>
      <c r="E286" s="7">
        <f t="shared" si="41"/>
        <v>-32288.263558319126</v>
      </c>
      <c r="F286" s="2"/>
      <c r="G286" s="14">
        <f t="shared" si="44"/>
        <v>0</v>
      </c>
      <c r="H286" s="11">
        <f t="shared" si="45"/>
        <v>0</v>
      </c>
      <c r="I286" s="2">
        <f t="shared" si="46"/>
        <v>0</v>
      </c>
      <c r="J286" s="2"/>
      <c r="K286" s="2">
        <f t="shared" si="47"/>
        <v>0</v>
      </c>
      <c r="L286" s="11">
        <f t="shared" si="48"/>
        <v>0</v>
      </c>
      <c r="M286" s="7">
        <f t="shared" si="42"/>
        <v>0</v>
      </c>
    </row>
    <row r="287" spans="2:13">
      <c r="B287" s="24">
        <f t="shared" si="49"/>
        <v>51957</v>
      </c>
      <c r="C287" s="31">
        <f t="shared" si="43"/>
        <v>0</v>
      </c>
      <c r="D287" s="27">
        <f t="shared" si="50"/>
        <v>0</v>
      </c>
      <c r="E287" s="7">
        <f t="shared" si="41"/>
        <v>-32288.263558319126</v>
      </c>
      <c r="F287" s="2"/>
      <c r="G287" s="14">
        <f t="shared" si="44"/>
        <v>0</v>
      </c>
      <c r="H287" s="11">
        <f t="shared" si="45"/>
        <v>0</v>
      </c>
      <c r="I287" s="2">
        <f t="shared" si="46"/>
        <v>0</v>
      </c>
      <c r="J287" s="2"/>
      <c r="K287" s="2">
        <f t="shared" si="47"/>
        <v>0</v>
      </c>
      <c r="L287" s="11">
        <f t="shared" si="48"/>
        <v>0</v>
      </c>
      <c r="M287" s="7">
        <f t="shared" si="42"/>
        <v>0</v>
      </c>
    </row>
    <row r="288" spans="2:13">
      <c r="B288" s="24">
        <f t="shared" si="49"/>
        <v>51987</v>
      </c>
      <c r="C288" s="31">
        <f t="shared" si="43"/>
        <v>0</v>
      </c>
      <c r="D288" s="27">
        <f t="shared" si="50"/>
        <v>0</v>
      </c>
      <c r="E288" s="7">
        <f t="shared" si="41"/>
        <v>-32288.263558319126</v>
      </c>
      <c r="F288" s="2"/>
      <c r="G288" s="14">
        <f t="shared" si="44"/>
        <v>0</v>
      </c>
      <c r="H288" s="11">
        <f t="shared" si="45"/>
        <v>0</v>
      </c>
      <c r="I288" s="2">
        <f t="shared" si="46"/>
        <v>0</v>
      </c>
      <c r="J288" s="2"/>
      <c r="K288" s="2">
        <f t="shared" si="47"/>
        <v>0</v>
      </c>
      <c r="L288" s="11">
        <f t="shared" si="48"/>
        <v>0</v>
      </c>
      <c r="M288" s="7">
        <f t="shared" si="42"/>
        <v>0</v>
      </c>
    </row>
    <row r="289" spans="2:13">
      <c r="B289" s="24">
        <f t="shared" si="49"/>
        <v>52018</v>
      </c>
      <c r="C289" s="31">
        <f t="shared" si="43"/>
        <v>0</v>
      </c>
      <c r="D289" s="27">
        <f t="shared" si="50"/>
        <v>0</v>
      </c>
      <c r="E289" s="7">
        <f t="shared" si="41"/>
        <v>-32288.263558319126</v>
      </c>
      <c r="F289" s="2"/>
      <c r="G289" s="14">
        <f t="shared" si="44"/>
        <v>0</v>
      </c>
      <c r="H289" s="11">
        <f t="shared" si="45"/>
        <v>0</v>
      </c>
      <c r="I289" s="2">
        <f t="shared" si="46"/>
        <v>0</v>
      </c>
      <c r="J289" s="2"/>
      <c r="K289" s="2">
        <f t="shared" si="47"/>
        <v>0</v>
      </c>
      <c r="L289" s="11">
        <f t="shared" si="48"/>
        <v>0</v>
      </c>
      <c r="M289" s="7">
        <f t="shared" si="42"/>
        <v>0</v>
      </c>
    </row>
    <row r="290" spans="2:13">
      <c r="B290" s="24">
        <f t="shared" si="49"/>
        <v>52048</v>
      </c>
      <c r="C290" s="31">
        <f t="shared" si="43"/>
        <v>0</v>
      </c>
      <c r="D290" s="27">
        <f t="shared" si="50"/>
        <v>0</v>
      </c>
      <c r="E290" s="7">
        <f t="shared" si="41"/>
        <v>-32288.263558319126</v>
      </c>
      <c r="F290" s="2"/>
      <c r="G290" s="14">
        <f t="shared" si="44"/>
        <v>0</v>
      </c>
      <c r="H290" s="11">
        <f t="shared" si="45"/>
        <v>0</v>
      </c>
      <c r="I290" s="2">
        <f t="shared" si="46"/>
        <v>0</v>
      </c>
      <c r="J290" s="2"/>
      <c r="K290" s="2">
        <f t="shared" si="47"/>
        <v>0</v>
      </c>
      <c r="L290" s="11">
        <f t="shared" si="48"/>
        <v>0</v>
      </c>
      <c r="M290" s="7">
        <f t="shared" si="42"/>
        <v>0</v>
      </c>
    </row>
    <row r="291" spans="2:13">
      <c r="B291" s="24">
        <f t="shared" si="49"/>
        <v>52079</v>
      </c>
      <c r="C291" s="31">
        <f t="shared" si="43"/>
        <v>0</v>
      </c>
      <c r="D291" s="27">
        <f t="shared" si="50"/>
        <v>0</v>
      </c>
      <c r="E291" s="7">
        <f t="shared" si="41"/>
        <v>-32288.263558319126</v>
      </c>
      <c r="F291" s="2"/>
      <c r="G291" s="14">
        <f t="shared" si="44"/>
        <v>0</v>
      </c>
      <c r="H291" s="11">
        <f t="shared" si="45"/>
        <v>0</v>
      </c>
      <c r="I291" s="2">
        <f t="shared" si="46"/>
        <v>0</v>
      </c>
      <c r="J291" s="2"/>
      <c r="K291" s="2">
        <f t="shared" si="47"/>
        <v>0</v>
      </c>
      <c r="L291" s="11">
        <f t="shared" si="48"/>
        <v>0</v>
      </c>
      <c r="M291" s="7">
        <f t="shared" si="42"/>
        <v>0</v>
      </c>
    </row>
    <row r="292" spans="2:13">
      <c r="B292" s="24">
        <f t="shared" si="49"/>
        <v>52110</v>
      </c>
      <c r="C292" s="31">
        <f t="shared" si="43"/>
        <v>0</v>
      </c>
      <c r="D292" s="27">
        <f t="shared" si="50"/>
        <v>0</v>
      </c>
      <c r="E292" s="7">
        <f t="shared" si="41"/>
        <v>-32288.263558319126</v>
      </c>
      <c r="F292" s="2"/>
      <c r="G292" s="14">
        <f t="shared" si="44"/>
        <v>0</v>
      </c>
      <c r="H292" s="11">
        <f t="shared" si="45"/>
        <v>0</v>
      </c>
      <c r="I292" s="2">
        <f t="shared" si="46"/>
        <v>0</v>
      </c>
      <c r="J292" s="2"/>
      <c r="K292" s="2">
        <f t="shared" si="47"/>
        <v>0</v>
      </c>
      <c r="L292" s="11">
        <f t="shared" si="48"/>
        <v>0</v>
      </c>
      <c r="M292" s="7">
        <f t="shared" si="42"/>
        <v>0</v>
      </c>
    </row>
    <row r="293" spans="2:13">
      <c r="B293" s="24">
        <f t="shared" si="49"/>
        <v>52140</v>
      </c>
      <c r="C293" s="31">
        <f t="shared" si="43"/>
        <v>0</v>
      </c>
      <c r="D293" s="27">
        <f t="shared" si="50"/>
        <v>0</v>
      </c>
      <c r="E293" s="7">
        <f t="shared" si="41"/>
        <v>-32288.263558319126</v>
      </c>
      <c r="F293" s="2"/>
      <c r="G293" s="14">
        <f t="shared" si="44"/>
        <v>0</v>
      </c>
      <c r="H293" s="11">
        <f t="shared" si="45"/>
        <v>0</v>
      </c>
      <c r="I293" s="2">
        <f t="shared" si="46"/>
        <v>0</v>
      </c>
      <c r="J293" s="2"/>
      <c r="K293" s="2">
        <f t="shared" si="47"/>
        <v>0</v>
      </c>
      <c r="L293" s="11">
        <f t="shared" si="48"/>
        <v>0</v>
      </c>
      <c r="M293" s="7">
        <f t="shared" si="42"/>
        <v>0</v>
      </c>
    </row>
    <row r="294" spans="2:13">
      <c r="B294" s="24">
        <f t="shared" si="49"/>
        <v>52171</v>
      </c>
      <c r="C294" s="31">
        <f t="shared" si="43"/>
        <v>0</v>
      </c>
      <c r="D294" s="27">
        <f t="shared" si="50"/>
        <v>0</v>
      </c>
      <c r="E294" s="7">
        <f t="shared" si="41"/>
        <v>-32288.263558319126</v>
      </c>
      <c r="F294" s="2"/>
      <c r="G294" s="14">
        <f t="shared" si="44"/>
        <v>0</v>
      </c>
      <c r="H294" s="11">
        <f t="shared" si="45"/>
        <v>0</v>
      </c>
      <c r="I294" s="2">
        <f t="shared" si="46"/>
        <v>0</v>
      </c>
      <c r="J294" s="2"/>
      <c r="K294" s="2">
        <f t="shared" si="47"/>
        <v>0</v>
      </c>
      <c r="L294" s="11">
        <f t="shared" si="48"/>
        <v>0</v>
      </c>
      <c r="M294" s="7">
        <f t="shared" si="42"/>
        <v>0</v>
      </c>
    </row>
    <row r="295" spans="2:13">
      <c r="B295" s="24">
        <f t="shared" si="49"/>
        <v>52201</v>
      </c>
      <c r="C295" s="31">
        <f t="shared" si="43"/>
        <v>0</v>
      </c>
      <c r="D295" s="27">
        <f t="shared" si="50"/>
        <v>0</v>
      </c>
      <c r="E295" s="7">
        <f t="shared" si="41"/>
        <v>-32288.263558319126</v>
      </c>
      <c r="F295" s="2"/>
      <c r="G295" s="14">
        <f t="shared" si="44"/>
        <v>0</v>
      </c>
      <c r="H295" s="11">
        <f t="shared" si="45"/>
        <v>0</v>
      </c>
      <c r="I295" s="2">
        <f t="shared" si="46"/>
        <v>0</v>
      </c>
      <c r="J295" s="2"/>
      <c r="K295" s="2">
        <f t="shared" si="47"/>
        <v>0</v>
      </c>
      <c r="L295" s="11">
        <f t="shared" si="48"/>
        <v>0</v>
      </c>
      <c r="M295" s="7">
        <f t="shared" si="42"/>
        <v>0</v>
      </c>
    </row>
    <row r="296" spans="2:13">
      <c r="B296" s="24">
        <f t="shared" si="49"/>
        <v>52232</v>
      </c>
      <c r="C296" s="31">
        <f t="shared" si="43"/>
        <v>0</v>
      </c>
      <c r="D296" s="27">
        <f t="shared" si="50"/>
        <v>0</v>
      </c>
      <c r="E296" s="7">
        <f t="shared" si="41"/>
        <v>-32288.263558319126</v>
      </c>
      <c r="F296" s="2"/>
      <c r="G296" s="14">
        <f t="shared" si="44"/>
        <v>0</v>
      </c>
      <c r="H296" s="11">
        <f t="shared" si="45"/>
        <v>0</v>
      </c>
      <c r="I296" s="2">
        <f t="shared" si="46"/>
        <v>0</v>
      </c>
      <c r="J296" s="2"/>
      <c r="K296" s="2">
        <f t="shared" si="47"/>
        <v>0</v>
      </c>
      <c r="L296" s="11">
        <f t="shared" si="48"/>
        <v>0</v>
      </c>
      <c r="M296" s="7">
        <f t="shared" si="42"/>
        <v>0</v>
      </c>
    </row>
    <row r="297" spans="2:13">
      <c r="B297" s="24">
        <f t="shared" si="49"/>
        <v>52263</v>
      </c>
      <c r="C297" s="31">
        <f t="shared" si="43"/>
        <v>0</v>
      </c>
      <c r="D297" s="27">
        <f t="shared" si="50"/>
        <v>0</v>
      </c>
      <c r="E297" s="7">
        <f t="shared" si="41"/>
        <v>-32288.263558319126</v>
      </c>
      <c r="F297" s="2"/>
      <c r="G297" s="14">
        <f t="shared" si="44"/>
        <v>0</v>
      </c>
      <c r="H297" s="11">
        <f t="shared" si="45"/>
        <v>0</v>
      </c>
      <c r="I297" s="2">
        <f t="shared" si="46"/>
        <v>0</v>
      </c>
      <c r="J297" s="2"/>
      <c r="K297" s="2">
        <f t="shared" si="47"/>
        <v>0</v>
      </c>
      <c r="L297" s="11">
        <f t="shared" si="48"/>
        <v>0</v>
      </c>
      <c r="M297" s="7">
        <f t="shared" si="42"/>
        <v>0</v>
      </c>
    </row>
    <row r="298" spans="2:13">
      <c r="B298" s="24">
        <f t="shared" si="49"/>
        <v>52291</v>
      </c>
      <c r="C298" s="31">
        <f t="shared" si="43"/>
        <v>0</v>
      </c>
      <c r="D298" s="27">
        <f t="shared" si="50"/>
        <v>0</v>
      </c>
      <c r="E298" s="7">
        <f t="shared" si="41"/>
        <v>-32288.263558319126</v>
      </c>
      <c r="F298" s="2"/>
      <c r="G298" s="14">
        <f t="shared" si="44"/>
        <v>0</v>
      </c>
      <c r="H298" s="11">
        <f t="shared" si="45"/>
        <v>0</v>
      </c>
      <c r="I298" s="2">
        <f t="shared" si="46"/>
        <v>0</v>
      </c>
      <c r="J298" s="2"/>
      <c r="K298" s="2">
        <f t="shared" si="47"/>
        <v>0</v>
      </c>
      <c r="L298" s="11">
        <f t="shared" si="48"/>
        <v>0</v>
      </c>
      <c r="M298" s="7">
        <f t="shared" si="42"/>
        <v>0</v>
      </c>
    </row>
    <row r="299" spans="2:13">
      <c r="B299" s="24">
        <f t="shared" si="49"/>
        <v>52322</v>
      </c>
      <c r="C299" s="31">
        <f t="shared" si="43"/>
        <v>0</v>
      </c>
      <c r="D299" s="27">
        <f t="shared" si="50"/>
        <v>0</v>
      </c>
      <c r="E299" s="7">
        <f t="shared" si="41"/>
        <v>-32288.263558319126</v>
      </c>
      <c r="F299" s="2"/>
      <c r="G299" s="14">
        <f t="shared" si="44"/>
        <v>0</v>
      </c>
      <c r="H299" s="11">
        <f t="shared" si="45"/>
        <v>0</v>
      </c>
      <c r="I299" s="2">
        <f t="shared" si="46"/>
        <v>0</v>
      </c>
      <c r="J299" s="2"/>
      <c r="K299" s="2">
        <f t="shared" si="47"/>
        <v>0</v>
      </c>
      <c r="L299" s="11">
        <f t="shared" si="48"/>
        <v>0</v>
      </c>
      <c r="M299" s="7">
        <f t="shared" si="42"/>
        <v>0</v>
      </c>
    </row>
    <row r="300" spans="2:13">
      <c r="B300" s="24">
        <f t="shared" si="49"/>
        <v>52352</v>
      </c>
      <c r="C300" s="31">
        <f t="shared" si="43"/>
        <v>0</v>
      </c>
      <c r="D300" s="27">
        <f t="shared" si="50"/>
        <v>0</v>
      </c>
      <c r="E300" s="7">
        <f t="shared" si="41"/>
        <v>-32288.263558319126</v>
      </c>
      <c r="F300" s="2"/>
      <c r="G300" s="14">
        <f t="shared" si="44"/>
        <v>0</v>
      </c>
      <c r="H300" s="11">
        <f t="shared" si="45"/>
        <v>0</v>
      </c>
      <c r="I300" s="2">
        <f t="shared" si="46"/>
        <v>0</v>
      </c>
      <c r="J300" s="2"/>
      <c r="K300" s="2">
        <f t="shared" si="47"/>
        <v>0</v>
      </c>
      <c r="L300" s="11">
        <f t="shared" si="48"/>
        <v>0</v>
      </c>
      <c r="M300" s="7">
        <f t="shared" si="42"/>
        <v>0</v>
      </c>
    </row>
    <row r="301" spans="2:13">
      <c r="B301" s="24">
        <f t="shared" si="49"/>
        <v>52383</v>
      </c>
      <c r="C301" s="31">
        <f t="shared" si="43"/>
        <v>0</v>
      </c>
      <c r="D301" s="27">
        <f t="shared" si="50"/>
        <v>0</v>
      </c>
      <c r="E301" s="7">
        <f t="shared" si="41"/>
        <v>-32288.263558319126</v>
      </c>
      <c r="F301" s="2"/>
      <c r="G301" s="14">
        <f t="shared" si="44"/>
        <v>0</v>
      </c>
      <c r="H301" s="11">
        <f t="shared" si="45"/>
        <v>0</v>
      </c>
      <c r="I301" s="2">
        <f t="shared" si="46"/>
        <v>0</v>
      </c>
      <c r="J301" s="2"/>
      <c r="K301" s="2">
        <f t="shared" si="47"/>
        <v>0</v>
      </c>
      <c r="L301" s="11">
        <f t="shared" si="48"/>
        <v>0</v>
      </c>
      <c r="M301" s="7">
        <f t="shared" si="42"/>
        <v>0</v>
      </c>
    </row>
    <row r="302" spans="2:13">
      <c r="B302" s="24">
        <f t="shared" si="49"/>
        <v>52413</v>
      </c>
      <c r="C302" s="31">
        <f t="shared" si="43"/>
        <v>0</v>
      </c>
      <c r="D302" s="27">
        <f t="shared" si="50"/>
        <v>0</v>
      </c>
      <c r="E302" s="7">
        <f t="shared" si="41"/>
        <v>-32288.263558319126</v>
      </c>
      <c r="F302" s="2"/>
      <c r="G302" s="14">
        <f t="shared" si="44"/>
        <v>0</v>
      </c>
      <c r="H302" s="11">
        <f t="shared" si="45"/>
        <v>0</v>
      </c>
      <c r="I302" s="2">
        <f t="shared" si="46"/>
        <v>0</v>
      </c>
      <c r="J302" s="2"/>
      <c r="K302" s="2">
        <f t="shared" si="47"/>
        <v>0</v>
      </c>
      <c r="L302" s="11">
        <f t="shared" si="48"/>
        <v>0</v>
      </c>
      <c r="M302" s="7">
        <f t="shared" si="42"/>
        <v>0</v>
      </c>
    </row>
    <row r="303" spans="2:13">
      <c r="B303" s="24">
        <f t="shared" si="49"/>
        <v>52444</v>
      </c>
      <c r="C303" s="31">
        <f t="shared" si="43"/>
        <v>0</v>
      </c>
      <c r="D303" s="27">
        <f t="shared" si="50"/>
        <v>0</v>
      </c>
      <c r="E303" s="7">
        <f t="shared" si="41"/>
        <v>-32288.263558319126</v>
      </c>
      <c r="F303" s="2"/>
      <c r="G303" s="14">
        <f t="shared" si="44"/>
        <v>0</v>
      </c>
      <c r="H303" s="11">
        <f t="shared" si="45"/>
        <v>0</v>
      </c>
      <c r="I303" s="2">
        <f t="shared" si="46"/>
        <v>0</v>
      </c>
      <c r="J303" s="2"/>
      <c r="K303" s="2">
        <f t="shared" si="47"/>
        <v>0</v>
      </c>
      <c r="L303" s="11">
        <f t="shared" si="48"/>
        <v>0</v>
      </c>
      <c r="M303" s="7">
        <f t="shared" si="42"/>
        <v>0</v>
      </c>
    </row>
    <row r="304" spans="2:13">
      <c r="B304" s="24">
        <f t="shared" si="49"/>
        <v>52475</v>
      </c>
      <c r="C304" s="31">
        <f t="shared" si="43"/>
        <v>0</v>
      </c>
      <c r="D304" s="27">
        <f t="shared" si="50"/>
        <v>0</v>
      </c>
      <c r="E304" s="7">
        <f t="shared" si="41"/>
        <v>-32288.263558319126</v>
      </c>
      <c r="F304" s="2"/>
      <c r="G304" s="14">
        <f t="shared" si="44"/>
        <v>0</v>
      </c>
      <c r="H304" s="11">
        <f t="shared" si="45"/>
        <v>0</v>
      </c>
      <c r="I304" s="2">
        <f t="shared" si="46"/>
        <v>0</v>
      </c>
      <c r="J304" s="2"/>
      <c r="K304" s="2">
        <f t="shared" si="47"/>
        <v>0</v>
      </c>
      <c r="L304" s="11">
        <f t="shared" si="48"/>
        <v>0</v>
      </c>
      <c r="M304" s="7">
        <f t="shared" si="42"/>
        <v>0</v>
      </c>
    </row>
    <row r="305" spans="2:13">
      <c r="B305" s="24">
        <f t="shared" si="49"/>
        <v>52505</v>
      </c>
      <c r="C305" s="31">
        <f t="shared" si="43"/>
        <v>0</v>
      </c>
      <c r="D305" s="27">
        <f t="shared" si="50"/>
        <v>0</v>
      </c>
      <c r="E305" s="7">
        <f t="shared" si="41"/>
        <v>-32288.263558319126</v>
      </c>
      <c r="F305" s="2"/>
      <c r="G305" s="14">
        <f t="shared" si="44"/>
        <v>0</v>
      </c>
      <c r="H305" s="11">
        <f t="shared" si="45"/>
        <v>0</v>
      </c>
      <c r="I305" s="2">
        <f t="shared" si="46"/>
        <v>0</v>
      </c>
      <c r="J305" s="2"/>
      <c r="K305" s="2">
        <f t="shared" si="47"/>
        <v>0</v>
      </c>
      <c r="L305" s="11">
        <f t="shared" si="48"/>
        <v>0</v>
      </c>
      <c r="M305" s="7">
        <f t="shared" si="42"/>
        <v>0</v>
      </c>
    </row>
    <row r="306" spans="2:13">
      <c r="B306" s="24">
        <f t="shared" si="49"/>
        <v>52536</v>
      </c>
      <c r="C306" s="31">
        <f t="shared" si="43"/>
        <v>0</v>
      </c>
      <c r="D306" s="27">
        <f t="shared" si="50"/>
        <v>0</v>
      </c>
      <c r="E306" s="7">
        <f t="shared" si="41"/>
        <v>-32288.263558319126</v>
      </c>
      <c r="F306" s="2"/>
      <c r="G306" s="14">
        <f t="shared" si="44"/>
        <v>0</v>
      </c>
      <c r="H306" s="11">
        <f t="shared" si="45"/>
        <v>0</v>
      </c>
      <c r="I306" s="2">
        <f t="shared" si="46"/>
        <v>0</v>
      </c>
      <c r="J306" s="2"/>
      <c r="K306" s="2">
        <f t="shared" si="47"/>
        <v>0</v>
      </c>
      <c r="L306" s="11">
        <f t="shared" si="48"/>
        <v>0</v>
      </c>
      <c r="M306" s="7">
        <f t="shared" si="42"/>
        <v>0</v>
      </c>
    </row>
    <row r="307" spans="2:13">
      <c r="B307" s="24">
        <f t="shared" si="49"/>
        <v>52566</v>
      </c>
      <c r="C307" s="31">
        <f t="shared" si="43"/>
        <v>0</v>
      </c>
      <c r="D307" s="27">
        <f t="shared" si="50"/>
        <v>0</v>
      </c>
      <c r="E307" s="7">
        <f t="shared" si="41"/>
        <v>-32288.263558319126</v>
      </c>
      <c r="F307" s="2"/>
      <c r="G307" s="14">
        <f t="shared" si="44"/>
        <v>0</v>
      </c>
      <c r="H307" s="11">
        <f t="shared" si="45"/>
        <v>0</v>
      </c>
      <c r="I307" s="2">
        <f t="shared" si="46"/>
        <v>0</v>
      </c>
      <c r="J307" s="2"/>
      <c r="K307" s="2">
        <f t="shared" si="47"/>
        <v>0</v>
      </c>
      <c r="L307" s="11">
        <f t="shared" si="48"/>
        <v>0</v>
      </c>
      <c r="M307" s="7">
        <f t="shared" si="42"/>
        <v>0</v>
      </c>
    </row>
    <row r="308" spans="2:13">
      <c r="B308" s="24">
        <f t="shared" si="49"/>
        <v>52597</v>
      </c>
      <c r="C308" s="31">
        <f t="shared" si="43"/>
        <v>0</v>
      </c>
      <c r="D308" s="27">
        <f t="shared" si="50"/>
        <v>0</v>
      </c>
      <c r="E308" s="7">
        <f t="shared" si="41"/>
        <v>-32288.263558319126</v>
      </c>
      <c r="F308" s="2"/>
      <c r="G308" s="14">
        <f t="shared" si="44"/>
        <v>0</v>
      </c>
      <c r="H308" s="11">
        <f t="shared" si="45"/>
        <v>0</v>
      </c>
      <c r="I308" s="2">
        <f t="shared" si="46"/>
        <v>0</v>
      </c>
      <c r="J308" s="2"/>
      <c r="K308" s="2">
        <f t="shared" si="47"/>
        <v>0</v>
      </c>
      <c r="L308" s="11">
        <f t="shared" si="48"/>
        <v>0</v>
      </c>
      <c r="M308" s="7">
        <f t="shared" si="42"/>
        <v>0</v>
      </c>
    </row>
    <row r="309" spans="2:13">
      <c r="B309" s="24">
        <f t="shared" si="49"/>
        <v>52628</v>
      </c>
      <c r="C309" s="31">
        <f t="shared" si="43"/>
        <v>0</v>
      </c>
      <c r="D309" s="27">
        <f t="shared" si="50"/>
        <v>0</v>
      </c>
      <c r="E309" s="7">
        <f t="shared" si="41"/>
        <v>-32288.263558319126</v>
      </c>
      <c r="F309" s="2"/>
      <c r="G309" s="14">
        <f t="shared" si="44"/>
        <v>0</v>
      </c>
      <c r="H309" s="11">
        <f t="shared" si="45"/>
        <v>0</v>
      </c>
      <c r="I309" s="2">
        <f t="shared" si="46"/>
        <v>0</v>
      </c>
      <c r="J309" s="2"/>
      <c r="K309" s="2">
        <f t="shared" si="47"/>
        <v>0</v>
      </c>
      <c r="L309" s="11">
        <f t="shared" si="48"/>
        <v>0</v>
      </c>
      <c r="M309" s="7">
        <f t="shared" si="42"/>
        <v>0</v>
      </c>
    </row>
    <row r="310" spans="2:13">
      <c r="B310" s="24">
        <f t="shared" si="49"/>
        <v>52657</v>
      </c>
      <c r="C310" s="31">
        <f t="shared" si="43"/>
        <v>0</v>
      </c>
      <c r="D310" s="27">
        <f t="shared" si="50"/>
        <v>0</v>
      </c>
      <c r="E310" s="7">
        <f t="shared" si="41"/>
        <v>-32288.263558319126</v>
      </c>
      <c r="F310" s="2"/>
      <c r="G310" s="14">
        <f t="shared" si="44"/>
        <v>0</v>
      </c>
      <c r="H310" s="11">
        <f t="shared" si="45"/>
        <v>0</v>
      </c>
      <c r="I310" s="2">
        <f t="shared" si="46"/>
        <v>0</v>
      </c>
      <c r="J310" s="2"/>
      <c r="K310" s="2">
        <f t="shared" si="47"/>
        <v>0</v>
      </c>
      <c r="L310" s="11">
        <f t="shared" si="48"/>
        <v>0</v>
      </c>
      <c r="M310" s="7">
        <f t="shared" si="42"/>
        <v>0</v>
      </c>
    </row>
    <row r="311" spans="2:13">
      <c r="B311" s="24">
        <f t="shared" si="49"/>
        <v>52688</v>
      </c>
      <c r="C311" s="31">
        <f t="shared" si="43"/>
        <v>0</v>
      </c>
      <c r="D311" s="27">
        <f t="shared" si="50"/>
        <v>0</v>
      </c>
      <c r="E311" s="7">
        <f t="shared" si="41"/>
        <v>-32288.263558319126</v>
      </c>
      <c r="F311" s="2"/>
      <c r="G311" s="14">
        <f t="shared" si="44"/>
        <v>0</v>
      </c>
      <c r="H311" s="11">
        <f t="shared" si="45"/>
        <v>0</v>
      </c>
      <c r="I311" s="2">
        <f t="shared" si="46"/>
        <v>0</v>
      </c>
      <c r="J311" s="2"/>
      <c r="K311" s="2">
        <f t="shared" si="47"/>
        <v>0</v>
      </c>
      <c r="L311" s="11">
        <f t="shared" si="48"/>
        <v>0</v>
      </c>
      <c r="M311" s="7">
        <f t="shared" si="42"/>
        <v>0</v>
      </c>
    </row>
    <row r="312" spans="2:13">
      <c r="B312" s="24">
        <f t="shared" si="49"/>
        <v>52718</v>
      </c>
      <c r="C312" s="31">
        <f t="shared" si="43"/>
        <v>0</v>
      </c>
      <c r="D312" s="27">
        <f t="shared" si="50"/>
        <v>0</v>
      </c>
      <c r="E312" s="7">
        <f t="shared" si="41"/>
        <v>-32288.263558319126</v>
      </c>
      <c r="F312" s="2"/>
      <c r="G312" s="14">
        <f t="shared" si="44"/>
        <v>0</v>
      </c>
      <c r="H312" s="11">
        <f t="shared" si="45"/>
        <v>0</v>
      </c>
      <c r="I312" s="2">
        <f t="shared" si="46"/>
        <v>0</v>
      </c>
      <c r="J312" s="2"/>
      <c r="K312" s="2">
        <f t="shared" si="47"/>
        <v>0</v>
      </c>
      <c r="L312" s="11">
        <f t="shared" si="48"/>
        <v>0</v>
      </c>
      <c r="M312" s="7">
        <f t="shared" si="42"/>
        <v>0</v>
      </c>
    </row>
    <row r="313" spans="2:13">
      <c r="B313" s="24">
        <f t="shared" si="49"/>
        <v>52749</v>
      </c>
      <c r="C313" s="31">
        <f t="shared" si="43"/>
        <v>0</v>
      </c>
      <c r="D313" s="27">
        <f t="shared" si="50"/>
        <v>0</v>
      </c>
      <c r="E313" s="7">
        <f t="shared" si="41"/>
        <v>-32288.263558319126</v>
      </c>
      <c r="F313" s="2"/>
      <c r="G313" s="14">
        <f t="shared" si="44"/>
        <v>0</v>
      </c>
      <c r="H313" s="11">
        <f t="shared" si="45"/>
        <v>0</v>
      </c>
      <c r="I313" s="2">
        <f t="shared" si="46"/>
        <v>0</v>
      </c>
      <c r="J313" s="2"/>
      <c r="K313" s="2">
        <f t="shared" si="47"/>
        <v>0</v>
      </c>
      <c r="L313" s="11">
        <f t="shared" si="48"/>
        <v>0</v>
      </c>
      <c r="M313" s="7">
        <f t="shared" si="42"/>
        <v>0</v>
      </c>
    </row>
    <row r="314" spans="2:13">
      <c r="B314" s="24">
        <f t="shared" si="49"/>
        <v>52779</v>
      </c>
      <c r="C314" s="31">
        <f t="shared" si="43"/>
        <v>0</v>
      </c>
      <c r="D314" s="27">
        <f t="shared" si="50"/>
        <v>0</v>
      </c>
      <c r="E314" s="7">
        <f t="shared" si="41"/>
        <v>-32288.263558319126</v>
      </c>
      <c r="F314" s="2"/>
      <c r="G314" s="14">
        <f t="shared" si="44"/>
        <v>0</v>
      </c>
      <c r="H314" s="11">
        <f t="shared" si="45"/>
        <v>0</v>
      </c>
      <c r="I314" s="2">
        <f t="shared" si="46"/>
        <v>0</v>
      </c>
      <c r="J314" s="2"/>
      <c r="K314" s="2">
        <f t="shared" si="47"/>
        <v>0</v>
      </c>
      <c r="L314" s="11">
        <f t="shared" si="48"/>
        <v>0</v>
      </c>
      <c r="M314" s="7">
        <f t="shared" si="42"/>
        <v>0</v>
      </c>
    </row>
    <row r="315" spans="2:13">
      <c r="B315" s="24">
        <f t="shared" si="49"/>
        <v>52810</v>
      </c>
      <c r="C315" s="31">
        <f t="shared" si="43"/>
        <v>0</v>
      </c>
      <c r="D315" s="27">
        <f t="shared" si="50"/>
        <v>0</v>
      </c>
      <c r="E315" s="7">
        <f t="shared" si="41"/>
        <v>-32288.263558319126</v>
      </c>
      <c r="F315" s="2"/>
      <c r="G315" s="14">
        <f t="shared" si="44"/>
        <v>0</v>
      </c>
      <c r="H315" s="11">
        <f t="shared" si="45"/>
        <v>0</v>
      </c>
      <c r="I315" s="2">
        <f t="shared" si="46"/>
        <v>0</v>
      </c>
      <c r="J315" s="2"/>
      <c r="K315" s="2">
        <f t="shared" si="47"/>
        <v>0</v>
      </c>
      <c r="L315" s="11">
        <f t="shared" si="48"/>
        <v>0</v>
      </c>
      <c r="M315" s="7">
        <f t="shared" si="42"/>
        <v>0</v>
      </c>
    </row>
    <row r="316" spans="2:13">
      <c r="B316" s="24">
        <f t="shared" si="49"/>
        <v>52841</v>
      </c>
      <c r="C316" s="31">
        <f t="shared" si="43"/>
        <v>0</v>
      </c>
      <c r="D316" s="27">
        <f t="shared" si="50"/>
        <v>0</v>
      </c>
      <c r="E316" s="7">
        <f t="shared" si="41"/>
        <v>-32288.263558319126</v>
      </c>
      <c r="F316" s="2"/>
      <c r="G316" s="14">
        <f t="shared" si="44"/>
        <v>0</v>
      </c>
      <c r="H316" s="11">
        <f t="shared" si="45"/>
        <v>0</v>
      </c>
      <c r="I316" s="2">
        <f t="shared" si="46"/>
        <v>0</v>
      </c>
      <c r="J316" s="2"/>
      <c r="K316" s="2">
        <f t="shared" si="47"/>
        <v>0</v>
      </c>
      <c r="L316" s="11">
        <f t="shared" si="48"/>
        <v>0</v>
      </c>
      <c r="M316" s="7">
        <f t="shared" si="42"/>
        <v>0</v>
      </c>
    </row>
    <row r="317" spans="2:13">
      <c r="B317" s="24">
        <f t="shared" si="49"/>
        <v>52871</v>
      </c>
      <c r="C317" s="31">
        <f t="shared" si="43"/>
        <v>0</v>
      </c>
      <c r="D317" s="27">
        <f t="shared" si="50"/>
        <v>0</v>
      </c>
      <c r="E317" s="7">
        <f t="shared" si="41"/>
        <v>-32288.263558319126</v>
      </c>
      <c r="F317" s="2"/>
      <c r="G317" s="14">
        <f t="shared" si="44"/>
        <v>0</v>
      </c>
      <c r="H317" s="11">
        <f t="shared" si="45"/>
        <v>0</v>
      </c>
      <c r="I317" s="2">
        <f t="shared" si="46"/>
        <v>0</v>
      </c>
      <c r="J317" s="2"/>
      <c r="K317" s="2">
        <f t="shared" si="47"/>
        <v>0</v>
      </c>
      <c r="L317" s="11">
        <f t="shared" si="48"/>
        <v>0</v>
      </c>
      <c r="M317" s="7">
        <f t="shared" si="42"/>
        <v>0</v>
      </c>
    </row>
    <row r="318" spans="2:13">
      <c r="B318" s="24">
        <f t="shared" si="49"/>
        <v>52902</v>
      </c>
      <c r="C318" s="31">
        <f t="shared" si="43"/>
        <v>0</v>
      </c>
      <c r="D318" s="27">
        <f t="shared" si="50"/>
        <v>0</v>
      </c>
      <c r="E318" s="7">
        <f t="shared" si="41"/>
        <v>-32288.263558319126</v>
      </c>
      <c r="F318" s="2"/>
      <c r="G318" s="14">
        <f t="shared" si="44"/>
        <v>0</v>
      </c>
      <c r="H318" s="11">
        <f t="shared" si="45"/>
        <v>0</v>
      </c>
      <c r="I318" s="2">
        <f t="shared" si="46"/>
        <v>0</v>
      </c>
      <c r="J318" s="2"/>
      <c r="K318" s="2">
        <f t="shared" si="47"/>
        <v>0</v>
      </c>
      <c r="L318" s="11">
        <f t="shared" si="48"/>
        <v>0</v>
      </c>
      <c r="M318" s="7">
        <f t="shared" si="42"/>
        <v>0</v>
      </c>
    </row>
    <row r="319" spans="2:13">
      <c r="B319" s="24">
        <f t="shared" si="49"/>
        <v>52932</v>
      </c>
      <c r="C319" s="31">
        <f t="shared" si="43"/>
        <v>0</v>
      </c>
      <c r="D319" s="27">
        <f t="shared" si="50"/>
        <v>0</v>
      </c>
      <c r="E319" s="7">
        <f t="shared" si="41"/>
        <v>-32288.263558319126</v>
      </c>
      <c r="F319" s="2"/>
      <c r="G319" s="14">
        <f t="shared" si="44"/>
        <v>0</v>
      </c>
      <c r="H319" s="11">
        <f t="shared" si="45"/>
        <v>0</v>
      </c>
      <c r="I319" s="2">
        <f t="shared" si="46"/>
        <v>0</v>
      </c>
      <c r="J319" s="2"/>
      <c r="K319" s="2">
        <f t="shared" si="47"/>
        <v>0</v>
      </c>
      <c r="L319" s="11">
        <f t="shared" si="48"/>
        <v>0</v>
      </c>
      <c r="M319" s="7">
        <f t="shared" si="42"/>
        <v>0</v>
      </c>
    </row>
    <row r="320" spans="2:13">
      <c r="B320" s="24">
        <f t="shared" si="49"/>
        <v>52963</v>
      </c>
      <c r="C320" s="31">
        <f t="shared" si="43"/>
        <v>0</v>
      </c>
      <c r="D320" s="27">
        <f t="shared" si="50"/>
        <v>0</v>
      </c>
      <c r="E320" s="7">
        <f t="shared" si="41"/>
        <v>-32288.263558319126</v>
      </c>
      <c r="F320" s="2"/>
      <c r="G320" s="14">
        <f t="shared" si="44"/>
        <v>0</v>
      </c>
      <c r="H320" s="11">
        <f t="shared" si="45"/>
        <v>0</v>
      </c>
      <c r="I320" s="2">
        <f t="shared" si="46"/>
        <v>0</v>
      </c>
      <c r="J320" s="2"/>
      <c r="K320" s="2">
        <f t="shared" si="47"/>
        <v>0</v>
      </c>
      <c r="L320" s="11">
        <f t="shared" si="48"/>
        <v>0</v>
      </c>
      <c r="M320" s="7">
        <f t="shared" si="42"/>
        <v>0</v>
      </c>
    </row>
    <row r="321" spans="2:13">
      <c r="B321" s="24">
        <f t="shared" si="49"/>
        <v>52994</v>
      </c>
      <c r="C321" s="31">
        <f t="shared" si="43"/>
        <v>0</v>
      </c>
      <c r="D321" s="27">
        <f t="shared" si="50"/>
        <v>0</v>
      </c>
      <c r="E321" s="7">
        <f t="shared" si="41"/>
        <v>-32288.263558319126</v>
      </c>
      <c r="F321" s="2"/>
      <c r="G321" s="14">
        <f t="shared" si="44"/>
        <v>0</v>
      </c>
      <c r="H321" s="11">
        <f t="shared" si="45"/>
        <v>0</v>
      </c>
      <c r="I321" s="2">
        <f t="shared" si="46"/>
        <v>0</v>
      </c>
      <c r="J321" s="2"/>
      <c r="K321" s="2">
        <f t="shared" si="47"/>
        <v>0</v>
      </c>
      <c r="L321" s="11">
        <f t="shared" si="48"/>
        <v>0</v>
      </c>
      <c r="M321" s="7">
        <f t="shared" si="42"/>
        <v>0</v>
      </c>
    </row>
    <row r="322" spans="2:13">
      <c r="B322" s="24">
        <f t="shared" si="49"/>
        <v>53022</v>
      </c>
      <c r="C322" s="31">
        <f t="shared" si="43"/>
        <v>0</v>
      </c>
      <c r="D322" s="27">
        <f t="shared" si="50"/>
        <v>0</v>
      </c>
      <c r="E322" s="7">
        <f t="shared" si="41"/>
        <v>-32288.263558319126</v>
      </c>
      <c r="F322" s="2"/>
      <c r="G322" s="14">
        <f t="shared" si="44"/>
        <v>0</v>
      </c>
      <c r="H322" s="11">
        <f t="shared" si="45"/>
        <v>0</v>
      </c>
      <c r="I322" s="2">
        <f t="shared" si="46"/>
        <v>0</v>
      </c>
      <c r="J322" s="2"/>
      <c r="K322" s="2">
        <f t="shared" si="47"/>
        <v>0</v>
      </c>
      <c r="L322" s="11">
        <f t="shared" si="48"/>
        <v>0</v>
      </c>
      <c r="M322" s="7">
        <f t="shared" si="42"/>
        <v>0</v>
      </c>
    </row>
    <row r="323" spans="2:13">
      <c r="B323" s="24">
        <f t="shared" si="49"/>
        <v>53053</v>
      </c>
      <c r="C323" s="31">
        <f t="shared" si="43"/>
        <v>0</v>
      </c>
      <c r="D323" s="27">
        <f t="shared" si="50"/>
        <v>0</v>
      </c>
      <c r="E323" s="7">
        <f t="shared" si="41"/>
        <v>-32288.263558319126</v>
      </c>
      <c r="F323" s="2"/>
      <c r="G323" s="14">
        <f t="shared" si="44"/>
        <v>0</v>
      </c>
      <c r="H323" s="11">
        <f t="shared" si="45"/>
        <v>0</v>
      </c>
      <c r="I323" s="2">
        <f t="shared" si="46"/>
        <v>0</v>
      </c>
      <c r="J323" s="2"/>
      <c r="K323" s="2">
        <f t="shared" si="47"/>
        <v>0</v>
      </c>
      <c r="L323" s="11">
        <f t="shared" si="48"/>
        <v>0</v>
      </c>
      <c r="M323" s="7">
        <f t="shared" si="42"/>
        <v>0</v>
      </c>
    </row>
    <row r="324" spans="2:13">
      <c r="B324" s="24">
        <f t="shared" si="49"/>
        <v>53083</v>
      </c>
      <c r="C324" s="31">
        <f t="shared" si="43"/>
        <v>0</v>
      </c>
      <c r="D324" s="27">
        <f t="shared" si="50"/>
        <v>0</v>
      </c>
      <c r="E324" s="7">
        <f t="shared" si="41"/>
        <v>-32288.263558319126</v>
      </c>
      <c r="F324" s="2"/>
      <c r="G324" s="14">
        <f t="shared" si="44"/>
        <v>0</v>
      </c>
      <c r="H324" s="11">
        <f t="shared" si="45"/>
        <v>0</v>
      </c>
      <c r="I324" s="2">
        <f t="shared" si="46"/>
        <v>0</v>
      </c>
      <c r="J324" s="2"/>
      <c r="K324" s="2">
        <f t="shared" si="47"/>
        <v>0</v>
      </c>
      <c r="L324" s="11">
        <f t="shared" si="48"/>
        <v>0</v>
      </c>
      <c r="M324" s="7">
        <f t="shared" si="42"/>
        <v>0</v>
      </c>
    </row>
    <row r="325" spans="2:13">
      <c r="B325" s="24">
        <f t="shared" si="49"/>
        <v>53114</v>
      </c>
      <c r="C325" s="31">
        <f t="shared" si="43"/>
        <v>0</v>
      </c>
      <c r="D325" s="27">
        <f t="shared" si="50"/>
        <v>0</v>
      </c>
      <c r="E325" s="7">
        <f t="shared" ref="E325:E388" si="51">E324-C325</f>
        <v>-32288.263558319126</v>
      </c>
      <c r="F325" s="2"/>
      <c r="G325" s="14">
        <f t="shared" si="44"/>
        <v>0</v>
      </c>
      <c r="H325" s="11">
        <f t="shared" si="45"/>
        <v>0</v>
      </c>
      <c r="I325" s="2">
        <f t="shared" si="46"/>
        <v>0</v>
      </c>
      <c r="J325" s="2"/>
      <c r="K325" s="2">
        <f t="shared" si="47"/>
        <v>0</v>
      </c>
      <c r="L325" s="11">
        <f t="shared" si="48"/>
        <v>0</v>
      </c>
      <c r="M325" s="7">
        <f t="shared" si="42"/>
        <v>0</v>
      </c>
    </row>
    <row r="326" spans="2:13">
      <c r="B326" s="24">
        <f t="shared" si="49"/>
        <v>53144</v>
      </c>
      <c r="C326" s="31">
        <f t="shared" si="43"/>
        <v>0</v>
      </c>
      <c r="D326" s="27">
        <f t="shared" si="50"/>
        <v>0</v>
      </c>
      <c r="E326" s="7">
        <f t="shared" si="51"/>
        <v>-32288.263558319126</v>
      </c>
      <c r="F326" s="2"/>
      <c r="G326" s="14">
        <f t="shared" si="44"/>
        <v>0</v>
      </c>
      <c r="H326" s="11">
        <f t="shared" si="45"/>
        <v>0</v>
      </c>
      <c r="I326" s="2">
        <f t="shared" si="46"/>
        <v>0</v>
      </c>
      <c r="J326" s="2"/>
      <c r="K326" s="2">
        <f t="shared" si="47"/>
        <v>0</v>
      </c>
      <c r="L326" s="11">
        <f t="shared" si="48"/>
        <v>0</v>
      </c>
      <c r="M326" s="7">
        <f t="shared" si="42"/>
        <v>0</v>
      </c>
    </row>
    <row r="327" spans="2:13">
      <c r="B327" s="24">
        <f t="shared" si="49"/>
        <v>53175</v>
      </c>
      <c r="C327" s="31">
        <f t="shared" si="43"/>
        <v>0</v>
      </c>
      <c r="D327" s="27">
        <f t="shared" si="50"/>
        <v>0</v>
      </c>
      <c r="E327" s="7">
        <f t="shared" si="51"/>
        <v>-32288.263558319126</v>
      </c>
      <c r="F327" s="2"/>
      <c r="G327" s="14">
        <f t="shared" si="44"/>
        <v>0</v>
      </c>
      <c r="H327" s="11">
        <f t="shared" si="45"/>
        <v>0</v>
      </c>
      <c r="I327" s="2">
        <f t="shared" si="46"/>
        <v>0</v>
      </c>
      <c r="J327" s="2"/>
      <c r="K327" s="2">
        <f t="shared" si="47"/>
        <v>0</v>
      </c>
      <c r="L327" s="11">
        <f t="shared" si="48"/>
        <v>0</v>
      </c>
      <c r="M327" s="7">
        <f t="shared" si="42"/>
        <v>0</v>
      </c>
    </row>
    <row r="328" spans="2:13">
      <c r="B328" s="24">
        <f t="shared" si="49"/>
        <v>53206</v>
      </c>
      <c r="C328" s="31">
        <f t="shared" si="43"/>
        <v>0</v>
      </c>
      <c r="D328" s="27">
        <f t="shared" si="50"/>
        <v>0</v>
      </c>
      <c r="E328" s="7">
        <f t="shared" si="51"/>
        <v>-32288.263558319126</v>
      </c>
      <c r="F328" s="2"/>
      <c r="G328" s="14">
        <f t="shared" si="44"/>
        <v>0</v>
      </c>
      <c r="H328" s="11">
        <f t="shared" si="45"/>
        <v>0</v>
      </c>
      <c r="I328" s="2">
        <f t="shared" si="46"/>
        <v>0</v>
      </c>
      <c r="J328" s="2"/>
      <c r="K328" s="2">
        <f t="shared" si="47"/>
        <v>0</v>
      </c>
      <c r="L328" s="11">
        <f t="shared" si="48"/>
        <v>0</v>
      </c>
      <c r="M328" s="7">
        <f t="shared" si="42"/>
        <v>0</v>
      </c>
    </row>
    <row r="329" spans="2:13">
      <c r="B329" s="24">
        <f t="shared" si="49"/>
        <v>53236</v>
      </c>
      <c r="C329" s="31">
        <f t="shared" si="43"/>
        <v>0</v>
      </c>
      <c r="D329" s="27">
        <f t="shared" si="50"/>
        <v>0</v>
      </c>
      <c r="E329" s="7">
        <f t="shared" si="51"/>
        <v>-32288.263558319126</v>
      </c>
      <c r="F329" s="2"/>
      <c r="G329" s="14">
        <f t="shared" si="44"/>
        <v>0</v>
      </c>
      <c r="H329" s="11">
        <f t="shared" si="45"/>
        <v>0</v>
      </c>
      <c r="I329" s="2">
        <f t="shared" si="46"/>
        <v>0</v>
      </c>
      <c r="J329" s="2"/>
      <c r="K329" s="2">
        <f t="shared" si="47"/>
        <v>0</v>
      </c>
      <c r="L329" s="11">
        <f t="shared" si="48"/>
        <v>0</v>
      </c>
      <c r="M329" s="7">
        <f t="shared" si="42"/>
        <v>0</v>
      </c>
    </row>
    <row r="330" spans="2:13">
      <c r="B330" s="24">
        <f t="shared" si="49"/>
        <v>53267</v>
      </c>
      <c r="C330" s="31">
        <f t="shared" si="43"/>
        <v>0</v>
      </c>
      <c r="D330" s="27">
        <f t="shared" si="50"/>
        <v>0</v>
      </c>
      <c r="E330" s="7">
        <f t="shared" si="51"/>
        <v>-32288.263558319126</v>
      </c>
      <c r="F330" s="2"/>
      <c r="G330" s="14">
        <f t="shared" si="44"/>
        <v>0</v>
      </c>
      <c r="H330" s="11">
        <f t="shared" si="45"/>
        <v>0</v>
      </c>
      <c r="I330" s="2">
        <f t="shared" si="46"/>
        <v>0</v>
      </c>
      <c r="J330" s="2"/>
      <c r="K330" s="2">
        <f t="shared" si="47"/>
        <v>0</v>
      </c>
      <c r="L330" s="11">
        <f t="shared" si="48"/>
        <v>0</v>
      </c>
      <c r="M330" s="7">
        <f t="shared" si="42"/>
        <v>0</v>
      </c>
    </row>
    <row r="331" spans="2:13">
      <c r="B331" s="24">
        <f t="shared" si="49"/>
        <v>53297</v>
      </c>
      <c r="C331" s="31">
        <f t="shared" si="43"/>
        <v>0</v>
      </c>
      <c r="D331" s="27">
        <f t="shared" si="50"/>
        <v>0</v>
      </c>
      <c r="E331" s="7">
        <f t="shared" si="51"/>
        <v>-32288.263558319126</v>
      </c>
      <c r="F331" s="2"/>
      <c r="G331" s="14">
        <f t="shared" si="44"/>
        <v>0</v>
      </c>
      <c r="H331" s="11">
        <f t="shared" si="45"/>
        <v>0</v>
      </c>
      <c r="I331" s="2">
        <f t="shared" si="46"/>
        <v>0</v>
      </c>
      <c r="J331" s="2"/>
      <c r="K331" s="2">
        <f t="shared" si="47"/>
        <v>0</v>
      </c>
      <c r="L331" s="11">
        <f t="shared" si="48"/>
        <v>0</v>
      </c>
      <c r="M331" s="7">
        <f t="shared" si="42"/>
        <v>0</v>
      </c>
    </row>
    <row r="332" spans="2:13">
      <c r="B332" s="24">
        <f t="shared" si="49"/>
        <v>53328</v>
      </c>
      <c r="C332" s="31">
        <f t="shared" si="43"/>
        <v>0</v>
      </c>
      <c r="D332" s="27">
        <f t="shared" si="50"/>
        <v>0</v>
      </c>
      <c r="E332" s="7">
        <f t="shared" si="51"/>
        <v>-32288.263558319126</v>
      </c>
      <c r="F332" s="2"/>
      <c r="G332" s="14">
        <f t="shared" si="44"/>
        <v>0</v>
      </c>
      <c r="H332" s="11">
        <f t="shared" si="45"/>
        <v>0</v>
      </c>
      <c r="I332" s="2">
        <f t="shared" si="46"/>
        <v>0</v>
      </c>
      <c r="J332" s="2"/>
      <c r="K332" s="2">
        <f t="shared" si="47"/>
        <v>0</v>
      </c>
      <c r="L332" s="11">
        <f t="shared" si="48"/>
        <v>0</v>
      </c>
      <c r="M332" s="7">
        <f t="shared" si="42"/>
        <v>0</v>
      </c>
    </row>
    <row r="333" spans="2:13">
      <c r="B333" s="24">
        <f t="shared" si="49"/>
        <v>53359</v>
      </c>
      <c r="C333" s="31">
        <f t="shared" si="43"/>
        <v>0</v>
      </c>
      <c r="D333" s="27">
        <f t="shared" si="50"/>
        <v>0</v>
      </c>
      <c r="E333" s="7">
        <f t="shared" si="51"/>
        <v>-32288.263558319126</v>
      </c>
      <c r="F333" s="2"/>
      <c r="G333" s="14">
        <f t="shared" si="44"/>
        <v>0</v>
      </c>
      <c r="H333" s="11">
        <f t="shared" si="45"/>
        <v>0</v>
      </c>
      <c r="I333" s="2">
        <f t="shared" si="46"/>
        <v>0</v>
      </c>
      <c r="J333" s="2"/>
      <c r="K333" s="2">
        <f t="shared" si="47"/>
        <v>0</v>
      </c>
      <c r="L333" s="11">
        <f t="shared" si="48"/>
        <v>0</v>
      </c>
      <c r="M333" s="7">
        <f t="shared" si="42"/>
        <v>0</v>
      </c>
    </row>
    <row r="334" spans="2:13">
      <c r="B334" s="24">
        <f t="shared" si="49"/>
        <v>53387</v>
      </c>
      <c r="C334" s="31">
        <f t="shared" si="43"/>
        <v>0</v>
      </c>
      <c r="D334" s="27">
        <f t="shared" si="50"/>
        <v>0</v>
      </c>
      <c r="E334" s="7">
        <f t="shared" si="51"/>
        <v>-32288.263558319126</v>
      </c>
      <c r="F334" s="2"/>
      <c r="G334" s="14">
        <f t="shared" si="44"/>
        <v>0</v>
      </c>
      <c r="H334" s="11">
        <f t="shared" si="45"/>
        <v>0</v>
      </c>
      <c r="I334" s="2">
        <f t="shared" si="46"/>
        <v>0</v>
      </c>
      <c r="J334" s="2"/>
      <c r="K334" s="2">
        <f t="shared" si="47"/>
        <v>0</v>
      </c>
      <c r="L334" s="11">
        <f t="shared" si="48"/>
        <v>0</v>
      </c>
      <c r="M334" s="7">
        <f t="shared" si="42"/>
        <v>0</v>
      </c>
    </row>
    <row r="335" spans="2:13">
      <c r="B335" s="24">
        <f t="shared" si="49"/>
        <v>53418</v>
      </c>
      <c r="C335" s="31">
        <f t="shared" si="43"/>
        <v>0</v>
      </c>
      <c r="D335" s="27">
        <f t="shared" si="50"/>
        <v>0</v>
      </c>
      <c r="E335" s="7">
        <f t="shared" si="51"/>
        <v>-32288.263558319126</v>
      </c>
      <c r="F335" s="2"/>
      <c r="G335" s="14">
        <f t="shared" si="44"/>
        <v>0</v>
      </c>
      <c r="H335" s="11">
        <f t="shared" si="45"/>
        <v>0</v>
      </c>
      <c r="I335" s="2">
        <f t="shared" si="46"/>
        <v>0</v>
      </c>
      <c r="J335" s="2"/>
      <c r="K335" s="2">
        <f t="shared" si="47"/>
        <v>0</v>
      </c>
      <c r="L335" s="11">
        <f t="shared" si="48"/>
        <v>0</v>
      </c>
      <c r="M335" s="7">
        <f t="shared" si="42"/>
        <v>0</v>
      </c>
    </row>
    <row r="336" spans="2:13">
      <c r="B336" s="24">
        <f t="shared" si="49"/>
        <v>53448</v>
      </c>
      <c r="C336" s="31">
        <f t="shared" si="43"/>
        <v>0</v>
      </c>
      <c r="D336" s="27">
        <f t="shared" si="50"/>
        <v>0</v>
      </c>
      <c r="E336" s="7">
        <f t="shared" si="51"/>
        <v>-32288.263558319126</v>
      </c>
      <c r="F336" s="2"/>
      <c r="G336" s="14">
        <f t="shared" si="44"/>
        <v>0</v>
      </c>
      <c r="H336" s="11">
        <f t="shared" si="45"/>
        <v>0</v>
      </c>
      <c r="I336" s="2">
        <f t="shared" si="46"/>
        <v>0</v>
      </c>
      <c r="J336" s="2"/>
      <c r="K336" s="2">
        <f t="shared" si="47"/>
        <v>0</v>
      </c>
      <c r="L336" s="11">
        <f t="shared" si="48"/>
        <v>0</v>
      </c>
      <c r="M336" s="7">
        <f t="shared" si="42"/>
        <v>0</v>
      </c>
    </row>
    <row r="337" spans="2:13">
      <c r="B337" s="24">
        <f t="shared" si="49"/>
        <v>53479</v>
      </c>
      <c r="C337" s="31">
        <f t="shared" si="43"/>
        <v>0</v>
      </c>
      <c r="D337" s="27">
        <f t="shared" si="50"/>
        <v>0</v>
      </c>
      <c r="E337" s="7">
        <f t="shared" si="51"/>
        <v>-32288.263558319126</v>
      </c>
      <c r="F337" s="2"/>
      <c r="G337" s="14">
        <f t="shared" si="44"/>
        <v>0</v>
      </c>
      <c r="H337" s="11">
        <f t="shared" si="45"/>
        <v>0</v>
      </c>
      <c r="I337" s="2">
        <f t="shared" si="46"/>
        <v>0</v>
      </c>
      <c r="J337" s="2"/>
      <c r="K337" s="2">
        <f t="shared" si="47"/>
        <v>0</v>
      </c>
      <c r="L337" s="11">
        <f t="shared" si="48"/>
        <v>0</v>
      </c>
      <c r="M337" s="7">
        <f t="shared" si="42"/>
        <v>0</v>
      </c>
    </row>
    <row r="338" spans="2:13">
      <c r="B338" s="24">
        <f t="shared" si="49"/>
        <v>53509</v>
      </c>
      <c r="C338" s="31">
        <f t="shared" si="43"/>
        <v>0</v>
      </c>
      <c r="D338" s="27">
        <f t="shared" si="50"/>
        <v>0</v>
      </c>
      <c r="E338" s="7">
        <f t="shared" si="51"/>
        <v>-32288.263558319126</v>
      </c>
      <c r="F338" s="2"/>
      <c r="G338" s="14">
        <f t="shared" si="44"/>
        <v>0</v>
      </c>
      <c r="H338" s="11">
        <f t="shared" si="45"/>
        <v>0</v>
      </c>
      <c r="I338" s="2">
        <f t="shared" si="46"/>
        <v>0</v>
      </c>
      <c r="J338" s="2"/>
      <c r="K338" s="2">
        <f t="shared" si="47"/>
        <v>0</v>
      </c>
      <c r="L338" s="11">
        <f t="shared" si="48"/>
        <v>0</v>
      </c>
      <c r="M338" s="7">
        <f t="shared" si="42"/>
        <v>0</v>
      </c>
    </row>
    <row r="339" spans="2:13">
      <c r="B339" s="24">
        <f t="shared" si="49"/>
        <v>53540</v>
      </c>
      <c r="C339" s="31">
        <f t="shared" si="43"/>
        <v>0</v>
      </c>
      <c r="D339" s="27">
        <f t="shared" si="50"/>
        <v>0</v>
      </c>
      <c r="E339" s="7">
        <f t="shared" si="51"/>
        <v>-32288.263558319126</v>
      </c>
      <c r="F339" s="2"/>
      <c r="G339" s="14">
        <f t="shared" si="44"/>
        <v>0</v>
      </c>
      <c r="H339" s="11">
        <f t="shared" si="45"/>
        <v>0</v>
      </c>
      <c r="I339" s="2">
        <f t="shared" si="46"/>
        <v>0</v>
      </c>
      <c r="J339" s="2"/>
      <c r="K339" s="2">
        <f t="shared" si="47"/>
        <v>0</v>
      </c>
      <c r="L339" s="11">
        <f t="shared" si="48"/>
        <v>0</v>
      </c>
      <c r="M339" s="7">
        <f t="shared" si="42"/>
        <v>0</v>
      </c>
    </row>
    <row r="340" spans="2:13">
      <c r="B340" s="24">
        <f t="shared" si="49"/>
        <v>53571</v>
      </c>
      <c r="C340" s="31">
        <f t="shared" si="43"/>
        <v>0</v>
      </c>
      <c r="D340" s="27">
        <f t="shared" si="50"/>
        <v>0</v>
      </c>
      <c r="E340" s="7">
        <f t="shared" si="51"/>
        <v>-32288.263558319126</v>
      </c>
      <c r="F340" s="2"/>
      <c r="G340" s="14">
        <f t="shared" si="44"/>
        <v>0</v>
      </c>
      <c r="H340" s="11">
        <f t="shared" si="45"/>
        <v>0</v>
      </c>
      <c r="I340" s="2">
        <f t="shared" si="46"/>
        <v>0</v>
      </c>
      <c r="J340" s="2"/>
      <c r="K340" s="2">
        <f t="shared" si="47"/>
        <v>0</v>
      </c>
      <c r="L340" s="11">
        <f t="shared" si="48"/>
        <v>0</v>
      </c>
      <c r="M340" s="7">
        <f t="shared" ref="M340:M403" si="52">-(I340-L340)</f>
        <v>0</v>
      </c>
    </row>
    <row r="341" spans="2:13">
      <c r="B341" s="24">
        <f t="shared" si="49"/>
        <v>53601</v>
      </c>
      <c r="C341" s="31">
        <f t="shared" si="43"/>
        <v>0</v>
      </c>
      <c r="D341" s="27">
        <f t="shared" si="50"/>
        <v>0</v>
      </c>
      <c r="E341" s="7">
        <f t="shared" si="51"/>
        <v>-32288.263558319126</v>
      </c>
      <c r="F341" s="2"/>
      <c r="G341" s="14">
        <f t="shared" si="44"/>
        <v>0</v>
      </c>
      <c r="H341" s="11">
        <f t="shared" si="45"/>
        <v>0</v>
      </c>
      <c r="I341" s="2">
        <f t="shared" si="46"/>
        <v>0</v>
      </c>
      <c r="J341" s="2"/>
      <c r="K341" s="2">
        <f t="shared" si="47"/>
        <v>0</v>
      </c>
      <c r="L341" s="11">
        <f t="shared" si="48"/>
        <v>0</v>
      </c>
      <c r="M341" s="7">
        <f t="shared" si="52"/>
        <v>0</v>
      </c>
    </row>
    <row r="342" spans="2:13">
      <c r="B342" s="24">
        <f t="shared" si="49"/>
        <v>53632</v>
      </c>
      <c r="C342" s="31">
        <f t="shared" ref="C342:C405" si="53">IF(E341&gt;0, $C$14-D342, 0)</f>
        <v>0</v>
      </c>
      <c r="D342" s="27">
        <f t="shared" si="50"/>
        <v>0</v>
      </c>
      <c r="E342" s="7">
        <f t="shared" si="51"/>
        <v>-32288.263558319126</v>
      </c>
      <c r="F342" s="2"/>
      <c r="G342" s="14">
        <f t="shared" ref="G342:G405" si="54">IF(M341&lt;0,C342,0)</f>
        <v>0</v>
      </c>
      <c r="H342" s="11">
        <f t="shared" ref="H342:H405" si="55">IF(M341&lt;0,ABS(M341*($C$12/12/100)),0)</f>
        <v>0</v>
      </c>
      <c r="I342" s="2">
        <f t="shared" ref="I342:I405" si="56">IF(M341&lt;0,I341-G342,0)</f>
        <v>0</v>
      </c>
      <c r="J342" s="2"/>
      <c r="K342" s="2">
        <f t="shared" ref="K342:K405" si="57">IF(M341&lt;0,J342+K341,0)</f>
        <v>0</v>
      </c>
      <c r="L342" s="11">
        <f t="shared" ref="L342:L405" si="58">IF(M341&lt;0,$C$14-(G342+H342)+L341+J342,0)</f>
        <v>0</v>
      </c>
      <c r="M342" s="7">
        <f t="shared" si="52"/>
        <v>0</v>
      </c>
    </row>
    <row r="343" spans="2:13">
      <c r="B343" s="24">
        <f t="shared" ref="B343:B406" si="59">DATE(YEAR(B342),MONTH(B342)+1,DAY(B342))</f>
        <v>53662</v>
      </c>
      <c r="C343" s="31">
        <f t="shared" si="53"/>
        <v>0</v>
      </c>
      <c r="D343" s="27">
        <f t="shared" si="50"/>
        <v>0</v>
      </c>
      <c r="E343" s="7">
        <f t="shared" si="51"/>
        <v>-32288.263558319126</v>
      </c>
      <c r="F343" s="2"/>
      <c r="G343" s="14">
        <f t="shared" si="54"/>
        <v>0</v>
      </c>
      <c r="H343" s="11">
        <f t="shared" si="55"/>
        <v>0</v>
      </c>
      <c r="I343" s="2">
        <f t="shared" si="56"/>
        <v>0</v>
      </c>
      <c r="J343" s="2"/>
      <c r="K343" s="2">
        <f t="shared" si="57"/>
        <v>0</v>
      </c>
      <c r="L343" s="11">
        <f t="shared" si="58"/>
        <v>0</v>
      </c>
      <c r="M343" s="7">
        <f t="shared" si="52"/>
        <v>0</v>
      </c>
    </row>
    <row r="344" spans="2:13">
      <c r="B344" s="24">
        <f t="shared" si="59"/>
        <v>53693</v>
      </c>
      <c r="C344" s="31">
        <f t="shared" si="53"/>
        <v>0</v>
      </c>
      <c r="D344" s="27">
        <f t="shared" ref="D344:D407" si="60">IF(E343&gt;0, E343*($C$12/12/100),0)</f>
        <v>0</v>
      </c>
      <c r="E344" s="7">
        <f t="shared" si="51"/>
        <v>-32288.263558319126</v>
      </c>
      <c r="F344" s="2"/>
      <c r="G344" s="14">
        <f t="shared" si="54"/>
        <v>0</v>
      </c>
      <c r="H344" s="11">
        <f t="shared" si="55"/>
        <v>0</v>
      </c>
      <c r="I344" s="2">
        <f t="shared" si="56"/>
        <v>0</v>
      </c>
      <c r="J344" s="2"/>
      <c r="K344" s="2">
        <f t="shared" si="57"/>
        <v>0</v>
      </c>
      <c r="L344" s="11">
        <f t="shared" si="58"/>
        <v>0</v>
      </c>
      <c r="M344" s="7">
        <f t="shared" si="52"/>
        <v>0</v>
      </c>
    </row>
    <row r="345" spans="2:13">
      <c r="B345" s="24">
        <f t="shared" si="59"/>
        <v>53724</v>
      </c>
      <c r="C345" s="31">
        <f t="shared" si="53"/>
        <v>0</v>
      </c>
      <c r="D345" s="27">
        <f t="shared" si="60"/>
        <v>0</v>
      </c>
      <c r="E345" s="7">
        <f t="shared" si="51"/>
        <v>-32288.263558319126</v>
      </c>
      <c r="F345" s="2"/>
      <c r="G345" s="14">
        <f t="shared" si="54"/>
        <v>0</v>
      </c>
      <c r="H345" s="11">
        <f t="shared" si="55"/>
        <v>0</v>
      </c>
      <c r="I345" s="2">
        <f t="shared" si="56"/>
        <v>0</v>
      </c>
      <c r="J345" s="2"/>
      <c r="K345" s="2">
        <f t="shared" si="57"/>
        <v>0</v>
      </c>
      <c r="L345" s="11">
        <f t="shared" si="58"/>
        <v>0</v>
      </c>
      <c r="M345" s="7">
        <f t="shared" si="52"/>
        <v>0</v>
      </c>
    </row>
    <row r="346" spans="2:13">
      <c r="B346" s="24">
        <f t="shared" si="59"/>
        <v>53752</v>
      </c>
      <c r="C346" s="31">
        <f t="shared" si="53"/>
        <v>0</v>
      </c>
      <c r="D346" s="27">
        <f t="shared" si="60"/>
        <v>0</v>
      </c>
      <c r="E346" s="7">
        <f t="shared" si="51"/>
        <v>-32288.263558319126</v>
      </c>
      <c r="F346" s="2"/>
      <c r="G346" s="14">
        <f t="shared" si="54"/>
        <v>0</v>
      </c>
      <c r="H346" s="11">
        <f t="shared" si="55"/>
        <v>0</v>
      </c>
      <c r="I346" s="2">
        <f t="shared" si="56"/>
        <v>0</v>
      </c>
      <c r="J346" s="2"/>
      <c r="K346" s="2">
        <f t="shared" si="57"/>
        <v>0</v>
      </c>
      <c r="L346" s="11">
        <f t="shared" si="58"/>
        <v>0</v>
      </c>
      <c r="M346" s="7">
        <f t="shared" si="52"/>
        <v>0</v>
      </c>
    </row>
    <row r="347" spans="2:13">
      <c r="B347" s="24">
        <f t="shared" si="59"/>
        <v>53783</v>
      </c>
      <c r="C347" s="31">
        <f t="shared" si="53"/>
        <v>0</v>
      </c>
      <c r="D347" s="27">
        <f t="shared" si="60"/>
        <v>0</v>
      </c>
      <c r="E347" s="7">
        <f t="shared" si="51"/>
        <v>-32288.263558319126</v>
      </c>
      <c r="F347" s="2"/>
      <c r="G347" s="14">
        <f t="shared" si="54"/>
        <v>0</v>
      </c>
      <c r="H347" s="11">
        <f t="shared" si="55"/>
        <v>0</v>
      </c>
      <c r="I347" s="2">
        <f t="shared" si="56"/>
        <v>0</v>
      </c>
      <c r="J347" s="2"/>
      <c r="K347" s="2">
        <f t="shared" si="57"/>
        <v>0</v>
      </c>
      <c r="L347" s="11">
        <f t="shared" si="58"/>
        <v>0</v>
      </c>
      <c r="M347" s="7">
        <f t="shared" si="52"/>
        <v>0</v>
      </c>
    </row>
    <row r="348" spans="2:13">
      <c r="B348" s="24">
        <f t="shared" si="59"/>
        <v>53813</v>
      </c>
      <c r="C348" s="31">
        <f t="shared" si="53"/>
        <v>0</v>
      </c>
      <c r="D348" s="27">
        <f t="shared" si="60"/>
        <v>0</v>
      </c>
      <c r="E348" s="7">
        <f t="shared" si="51"/>
        <v>-32288.263558319126</v>
      </c>
      <c r="F348" s="2"/>
      <c r="G348" s="14">
        <f t="shared" si="54"/>
        <v>0</v>
      </c>
      <c r="H348" s="11">
        <f t="shared" si="55"/>
        <v>0</v>
      </c>
      <c r="I348" s="2">
        <f t="shared" si="56"/>
        <v>0</v>
      </c>
      <c r="J348" s="2"/>
      <c r="K348" s="2">
        <f t="shared" si="57"/>
        <v>0</v>
      </c>
      <c r="L348" s="11">
        <f t="shared" si="58"/>
        <v>0</v>
      </c>
      <c r="M348" s="7">
        <f t="shared" si="52"/>
        <v>0</v>
      </c>
    </row>
    <row r="349" spans="2:13">
      <c r="B349" s="24">
        <f t="shared" si="59"/>
        <v>53844</v>
      </c>
      <c r="C349" s="31">
        <f t="shared" si="53"/>
        <v>0</v>
      </c>
      <c r="D349" s="27">
        <f t="shared" si="60"/>
        <v>0</v>
      </c>
      <c r="E349" s="7">
        <f t="shared" si="51"/>
        <v>-32288.263558319126</v>
      </c>
      <c r="F349" s="2"/>
      <c r="G349" s="14">
        <f t="shared" si="54"/>
        <v>0</v>
      </c>
      <c r="H349" s="11">
        <f t="shared" si="55"/>
        <v>0</v>
      </c>
      <c r="I349" s="2">
        <f t="shared" si="56"/>
        <v>0</v>
      </c>
      <c r="J349" s="2"/>
      <c r="K349" s="2">
        <f t="shared" si="57"/>
        <v>0</v>
      </c>
      <c r="L349" s="11">
        <f t="shared" si="58"/>
        <v>0</v>
      </c>
      <c r="M349" s="7">
        <f t="shared" si="52"/>
        <v>0</v>
      </c>
    </row>
    <row r="350" spans="2:13">
      <c r="B350" s="24">
        <f t="shared" si="59"/>
        <v>53874</v>
      </c>
      <c r="C350" s="31">
        <f t="shared" si="53"/>
        <v>0</v>
      </c>
      <c r="D350" s="27">
        <f t="shared" si="60"/>
        <v>0</v>
      </c>
      <c r="E350" s="7">
        <f t="shared" si="51"/>
        <v>-32288.263558319126</v>
      </c>
      <c r="F350" s="2"/>
      <c r="G350" s="14">
        <f t="shared" si="54"/>
        <v>0</v>
      </c>
      <c r="H350" s="11">
        <f t="shared" si="55"/>
        <v>0</v>
      </c>
      <c r="I350" s="2">
        <f t="shared" si="56"/>
        <v>0</v>
      </c>
      <c r="J350" s="2"/>
      <c r="K350" s="2">
        <f t="shared" si="57"/>
        <v>0</v>
      </c>
      <c r="L350" s="11">
        <f t="shared" si="58"/>
        <v>0</v>
      </c>
      <c r="M350" s="7">
        <f t="shared" si="52"/>
        <v>0</v>
      </c>
    </row>
    <row r="351" spans="2:13">
      <c r="B351" s="24">
        <f t="shared" si="59"/>
        <v>53905</v>
      </c>
      <c r="C351" s="31">
        <f t="shared" si="53"/>
        <v>0</v>
      </c>
      <c r="D351" s="27">
        <f t="shared" si="60"/>
        <v>0</v>
      </c>
      <c r="E351" s="7">
        <f t="shared" si="51"/>
        <v>-32288.263558319126</v>
      </c>
      <c r="F351" s="2"/>
      <c r="G351" s="14">
        <f t="shared" si="54"/>
        <v>0</v>
      </c>
      <c r="H351" s="11">
        <f t="shared" si="55"/>
        <v>0</v>
      </c>
      <c r="I351" s="2">
        <f t="shared" si="56"/>
        <v>0</v>
      </c>
      <c r="J351" s="2"/>
      <c r="K351" s="2">
        <f t="shared" si="57"/>
        <v>0</v>
      </c>
      <c r="L351" s="11">
        <f t="shared" si="58"/>
        <v>0</v>
      </c>
      <c r="M351" s="7">
        <f t="shared" si="52"/>
        <v>0</v>
      </c>
    </row>
    <row r="352" spans="2:13">
      <c r="B352" s="24">
        <f t="shared" si="59"/>
        <v>53936</v>
      </c>
      <c r="C352" s="31">
        <f t="shared" si="53"/>
        <v>0</v>
      </c>
      <c r="D352" s="27">
        <f t="shared" si="60"/>
        <v>0</v>
      </c>
      <c r="E352" s="7">
        <f t="shared" si="51"/>
        <v>-32288.263558319126</v>
      </c>
      <c r="F352" s="2"/>
      <c r="G352" s="14">
        <f t="shared" si="54"/>
        <v>0</v>
      </c>
      <c r="H352" s="11">
        <f t="shared" si="55"/>
        <v>0</v>
      </c>
      <c r="I352" s="2">
        <f t="shared" si="56"/>
        <v>0</v>
      </c>
      <c r="J352" s="2"/>
      <c r="K352" s="2">
        <f t="shared" si="57"/>
        <v>0</v>
      </c>
      <c r="L352" s="11">
        <f t="shared" si="58"/>
        <v>0</v>
      </c>
      <c r="M352" s="7">
        <f t="shared" si="52"/>
        <v>0</v>
      </c>
    </row>
    <row r="353" spans="2:13">
      <c r="B353" s="24">
        <f t="shared" si="59"/>
        <v>53966</v>
      </c>
      <c r="C353" s="31">
        <f t="shared" si="53"/>
        <v>0</v>
      </c>
      <c r="D353" s="27">
        <f t="shared" si="60"/>
        <v>0</v>
      </c>
      <c r="E353" s="7">
        <f t="shared" si="51"/>
        <v>-32288.263558319126</v>
      </c>
      <c r="F353" s="2"/>
      <c r="G353" s="14">
        <f t="shared" si="54"/>
        <v>0</v>
      </c>
      <c r="H353" s="11">
        <f t="shared" si="55"/>
        <v>0</v>
      </c>
      <c r="I353" s="2">
        <f t="shared" si="56"/>
        <v>0</v>
      </c>
      <c r="J353" s="2"/>
      <c r="K353" s="2">
        <f t="shared" si="57"/>
        <v>0</v>
      </c>
      <c r="L353" s="11">
        <f t="shared" si="58"/>
        <v>0</v>
      </c>
      <c r="M353" s="7">
        <f t="shared" si="52"/>
        <v>0</v>
      </c>
    </row>
    <row r="354" spans="2:13">
      <c r="B354" s="24">
        <f t="shared" si="59"/>
        <v>53997</v>
      </c>
      <c r="C354" s="31">
        <f t="shared" si="53"/>
        <v>0</v>
      </c>
      <c r="D354" s="27">
        <f t="shared" si="60"/>
        <v>0</v>
      </c>
      <c r="E354" s="7">
        <f t="shared" si="51"/>
        <v>-32288.263558319126</v>
      </c>
      <c r="F354" s="2"/>
      <c r="G354" s="14">
        <f t="shared" si="54"/>
        <v>0</v>
      </c>
      <c r="H354" s="11">
        <f t="shared" si="55"/>
        <v>0</v>
      </c>
      <c r="I354" s="2">
        <f t="shared" si="56"/>
        <v>0</v>
      </c>
      <c r="J354" s="2"/>
      <c r="K354" s="2">
        <f t="shared" si="57"/>
        <v>0</v>
      </c>
      <c r="L354" s="11">
        <f t="shared" si="58"/>
        <v>0</v>
      </c>
      <c r="M354" s="7">
        <f t="shared" si="52"/>
        <v>0</v>
      </c>
    </row>
    <row r="355" spans="2:13">
      <c r="B355" s="24">
        <f t="shared" si="59"/>
        <v>54027</v>
      </c>
      <c r="C355" s="31">
        <f t="shared" si="53"/>
        <v>0</v>
      </c>
      <c r="D355" s="27">
        <f t="shared" si="60"/>
        <v>0</v>
      </c>
      <c r="E355" s="7">
        <f t="shared" si="51"/>
        <v>-32288.263558319126</v>
      </c>
      <c r="F355" s="2"/>
      <c r="G355" s="14">
        <f t="shared" si="54"/>
        <v>0</v>
      </c>
      <c r="H355" s="11">
        <f t="shared" si="55"/>
        <v>0</v>
      </c>
      <c r="I355" s="2">
        <f t="shared" si="56"/>
        <v>0</v>
      </c>
      <c r="J355" s="2"/>
      <c r="K355" s="2">
        <f t="shared" si="57"/>
        <v>0</v>
      </c>
      <c r="L355" s="11">
        <f t="shared" si="58"/>
        <v>0</v>
      </c>
      <c r="M355" s="7">
        <f t="shared" si="52"/>
        <v>0</v>
      </c>
    </row>
    <row r="356" spans="2:13">
      <c r="B356" s="24">
        <f t="shared" si="59"/>
        <v>54058</v>
      </c>
      <c r="C356" s="31">
        <f t="shared" si="53"/>
        <v>0</v>
      </c>
      <c r="D356" s="27">
        <f t="shared" si="60"/>
        <v>0</v>
      </c>
      <c r="E356" s="7">
        <f t="shared" si="51"/>
        <v>-32288.263558319126</v>
      </c>
      <c r="F356" s="2"/>
      <c r="G356" s="14">
        <f t="shared" si="54"/>
        <v>0</v>
      </c>
      <c r="H356" s="11">
        <f t="shared" si="55"/>
        <v>0</v>
      </c>
      <c r="I356" s="2">
        <f t="shared" si="56"/>
        <v>0</v>
      </c>
      <c r="J356" s="2"/>
      <c r="K356" s="2">
        <f t="shared" si="57"/>
        <v>0</v>
      </c>
      <c r="L356" s="11">
        <f t="shared" si="58"/>
        <v>0</v>
      </c>
      <c r="M356" s="7">
        <f t="shared" si="52"/>
        <v>0</v>
      </c>
    </row>
    <row r="357" spans="2:13">
      <c r="B357" s="24">
        <f t="shared" si="59"/>
        <v>54089</v>
      </c>
      <c r="C357" s="31">
        <f t="shared" si="53"/>
        <v>0</v>
      </c>
      <c r="D357" s="27">
        <f t="shared" si="60"/>
        <v>0</v>
      </c>
      <c r="E357" s="7">
        <f t="shared" si="51"/>
        <v>-32288.263558319126</v>
      </c>
      <c r="F357" s="2"/>
      <c r="G357" s="14">
        <f t="shared" si="54"/>
        <v>0</v>
      </c>
      <c r="H357" s="11">
        <f t="shared" si="55"/>
        <v>0</v>
      </c>
      <c r="I357" s="2">
        <f t="shared" si="56"/>
        <v>0</v>
      </c>
      <c r="J357" s="2"/>
      <c r="K357" s="2">
        <f t="shared" si="57"/>
        <v>0</v>
      </c>
      <c r="L357" s="11">
        <f t="shared" si="58"/>
        <v>0</v>
      </c>
      <c r="M357" s="7">
        <f t="shared" si="52"/>
        <v>0</v>
      </c>
    </row>
    <row r="358" spans="2:13">
      <c r="B358" s="24">
        <f t="shared" si="59"/>
        <v>54118</v>
      </c>
      <c r="C358" s="31">
        <f t="shared" si="53"/>
        <v>0</v>
      </c>
      <c r="D358" s="27">
        <f t="shared" si="60"/>
        <v>0</v>
      </c>
      <c r="E358" s="7">
        <f t="shared" si="51"/>
        <v>-32288.263558319126</v>
      </c>
      <c r="F358" s="2"/>
      <c r="G358" s="14">
        <f t="shared" si="54"/>
        <v>0</v>
      </c>
      <c r="H358" s="11">
        <f t="shared" si="55"/>
        <v>0</v>
      </c>
      <c r="I358" s="2">
        <f t="shared" si="56"/>
        <v>0</v>
      </c>
      <c r="J358" s="2"/>
      <c r="K358" s="2">
        <f t="shared" si="57"/>
        <v>0</v>
      </c>
      <c r="L358" s="11">
        <f t="shared" si="58"/>
        <v>0</v>
      </c>
      <c r="M358" s="7">
        <f t="shared" si="52"/>
        <v>0</v>
      </c>
    </row>
    <row r="359" spans="2:13">
      <c r="B359" s="24">
        <f t="shared" si="59"/>
        <v>54149</v>
      </c>
      <c r="C359" s="31">
        <f t="shared" si="53"/>
        <v>0</v>
      </c>
      <c r="D359" s="27">
        <f t="shared" si="60"/>
        <v>0</v>
      </c>
      <c r="E359" s="7">
        <f t="shared" si="51"/>
        <v>-32288.263558319126</v>
      </c>
      <c r="F359" s="2"/>
      <c r="G359" s="14">
        <f t="shared" si="54"/>
        <v>0</v>
      </c>
      <c r="H359" s="11">
        <f t="shared" si="55"/>
        <v>0</v>
      </c>
      <c r="I359" s="2">
        <f t="shared" si="56"/>
        <v>0</v>
      </c>
      <c r="J359" s="2"/>
      <c r="K359" s="2">
        <f t="shared" si="57"/>
        <v>0</v>
      </c>
      <c r="L359" s="11">
        <f t="shared" si="58"/>
        <v>0</v>
      </c>
      <c r="M359" s="7">
        <f t="shared" si="52"/>
        <v>0</v>
      </c>
    </row>
    <row r="360" spans="2:13">
      <c r="B360" s="24">
        <f t="shared" si="59"/>
        <v>54179</v>
      </c>
      <c r="C360" s="31">
        <f t="shared" si="53"/>
        <v>0</v>
      </c>
      <c r="D360" s="27">
        <f t="shared" si="60"/>
        <v>0</v>
      </c>
      <c r="E360" s="7">
        <f t="shared" si="51"/>
        <v>-32288.263558319126</v>
      </c>
      <c r="F360" s="2"/>
      <c r="G360" s="14">
        <f t="shared" si="54"/>
        <v>0</v>
      </c>
      <c r="H360" s="11">
        <f t="shared" si="55"/>
        <v>0</v>
      </c>
      <c r="I360" s="2">
        <f t="shared" si="56"/>
        <v>0</v>
      </c>
      <c r="J360" s="2"/>
      <c r="K360" s="2">
        <f t="shared" si="57"/>
        <v>0</v>
      </c>
      <c r="L360" s="11">
        <f t="shared" si="58"/>
        <v>0</v>
      </c>
      <c r="M360" s="7">
        <f t="shared" si="52"/>
        <v>0</v>
      </c>
    </row>
    <row r="361" spans="2:13">
      <c r="B361" s="24">
        <f t="shared" si="59"/>
        <v>54210</v>
      </c>
      <c r="C361" s="31">
        <f t="shared" si="53"/>
        <v>0</v>
      </c>
      <c r="D361" s="27">
        <f t="shared" si="60"/>
        <v>0</v>
      </c>
      <c r="E361" s="7">
        <f t="shared" si="51"/>
        <v>-32288.263558319126</v>
      </c>
      <c r="F361" s="2"/>
      <c r="G361" s="14">
        <f t="shared" si="54"/>
        <v>0</v>
      </c>
      <c r="H361" s="11">
        <f t="shared" si="55"/>
        <v>0</v>
      </c>
      <c r="I361" s="2">
        <f t="shared" si="56"/>
        <v>0</v>
      </c>
      <c r="J361" s="2"/>
      <c r="K361" s="2">
        <f t="shared" si="57"/>
        <v>0</v>
      </c>
      <c r="L361" s="11">
        <f t="shared" si="58"/>
        <v>0</v>
      </c>
      <c r="M361" s="7">
        <f t="shared" si="52"/>
        <v>0</v>
      </c>
    </row>
    <row r="362" spans="2:13">
      <c r="B362" s="24">
        <f t="shared" si="59"/>
        <v>54240</v>
      </c>
      <c r="C362" s="31">
        <f t="shared" si="53"/>
        <v>0</v>
      </c>
      <c r="D362" s="27">
        <f t="shared" si="60"/>
        <v>0</v>
      </c>
      <c r="E362" s="7">
        <f t="shared" si="51"/>
        <v>-32288.263558319126</v>
      </c>
      <c r="F362" s="2"/>
      <c r="G362" s="14">
        <f t="shared" si="54"/>
        <v>0</v>
      </c>
      <c r="H362" s="11">
        <f t="shared" si="55"/>
        <v>0</v>
      </c>
      <c r="I362" s="2">
        <f t="shared" si="56"/>
        <v>0</v>
      </c>
      <c r="J362" s="2"/>
      <c r="K362" s="2">
        <f t="shared" si="57"/>
        <v>0</v>
      </c>
      <c r="L362" s="11">
        <f t="shared" si="58"/>
        <v>0</v>
      </c>
      <c r="M362" s="7">
        <f t="shared" si="52"/>
        <v>0</v>
      </c>
    </row>
    <row r="363" spans="2:13">
      <c r="B363" s="24">
        <f t="shared" si="59"/>
        <v>54271</v>
      </c>
      <c r="C363" s="31">
        <f t="shared" si="53"/>
        <v>0</v>
      </c>
      <c r="D363" s="27">
        <f t="shared" si="60"/>
        <v>0</v>
      </c>
      <c r="E363" s="7">
        <f t="shared" si="51"/>
        <v>-32288.263558319126</v>
      </c>
      <c r="F363" s="2"/>
      <c r="G363" s="14">
        <f t="shared" si="54"/>
        <v>0</v>
      </c>
      <c r="H363" s="11">
        <f t="shared" si="55"/>
        <v>0</v>
      </c>
      <c r="I363" s="2">
        <f t="shared" si="56"/>
        <v>0</v>
      </c>
      <c r="J363" s="2"/>
      <c r="K363" s="2">
        <f t="shared" si="57"/>
        <v>0</v>
      </c>
      <c r="L363" s="11">
        <f t="shared" si="58"/>
        <v>0</v>
      </c>
      <c r="M363" s="7">
        <f t="shared" si="52"/>
        <v>0</v>
      </c>
    </row>
    <row r="364" spans="2:13">
      <c r="B364" s="24">
        <f t="shared" si="59"/>
        <v>54302</v>
      </c>
      <c r="C364" s="31">
        <f t="shared" si="53"/>
        <v>0</v>
      </c>
      <c r="D364" s="27">
        <f t="shared" si="60"/>
        <v>0</v>
      </c>
      <c r="E364" s="7">
        <f t="shared" si="51"/>
        <v>-32288.263558319126</v>
      </c>
      <c r="F364" s="2"/>
      <c r="G364" s="14">
        <f t="shared" si="54"/>
        <v>0</v>
      </c>
      <c r="H364" s="11">
        <f t="shared" si="55"/>
        <v>0</v>
      </c>
      <c r="I364" s="2">
        <f t="shared" si="56"/>
        <v>0</v>
      </c>
      <c r="J364" s="2"/>
      <c r="K364" s="2">
        <f t="shared" si="57"/>
        <v>0</v>
      </c>
      <c r="L364" s="11">
        <f t="shared" si="58"/>
        <v>0</v>
      </c>
      <c r="M364" s="7">
        <f t="shared" si="52"/>
        <v>0</v>
      </c>
    </row>
    <row r="365" spans="2:13">
      <c r="B365" s="24">
        <f t="shared" si="59"/>
        <v>54332</v>
      </c>
      <c r="C365" s="31">
        <f t="shared" si="53"/>
        <v>0</v>
      </c>
      <c r="D365" s="27">
        <f t="shared" si="60"/>
        <v>0</v>
      </c>
      <c r="E365" s="7">
        <f t="shared" si="51"/>
        <v>-32288.263558319126</v>
      </c>
      <c r="F365" s="2"/>
      <c r="G365" s="14">
        <f t="shared" si="54"/>
        <v>0</v>
      </c>
      <c r="H365" s="11">
        <f t="shared" si="55"/>
        <v>0</v>
      </c>
      <c r="I365" s="2">
        <f t="shared" si="56"/>
        <v>0</v>
      </c>
      <c r="J365" s="2"/>
      <c r="K365" s="2">
        <f t="shared" si="57"/>
        <v>0</v>
      </c>
      <c r="L365" s="11">
        <f t="shared" si="58"/>
        <v>0</v>
      </c>
      <c r="M365" s="7">
        <f t="shared" si="52"/>
        <v>0</v>
      </c>
    </row>
    <row r="366" spans="2:13">
      <c r="B366" s="24">
        <f t="shared" si="59"/>
        <v>54363</v>
      </c>
      <c r="C366" s="31">
        <f t="shared" si="53"/>
        <v>0</v>
      </c>
      <c r="D366" s="27">
        <f t="shared" si="60"/>
        <v>0</v>
      </c>
      <c r="E366" s="7">
        <f t="shared" si="51"/>
        <v>-32288.263558319126</v>
      </c>
      <c r="F366" s="2"/>
      <c r="G366" s="14">
        <f t="shared" si="54"/>
        <v>0</v>
      </c>
      <c r="H366" s="11">
        <f t="shared" si="55"/>
        <v>0</v>
      </c>
      <c r="I366" s="2">
        <f t="shared" si="56"/>
        <v>0</v>
      </c>
      <c r="J366" s="2"/>
      <c r="K366" s="2">
        <f t="shared" si="57"/>
        <v>0</v>
      </c>
      <c r="L366" s="11">
        <f t="shared" si="58"/>
        <v>0</v>
      </c>
      <c r="M366" s="7">
        <f t="shared" si="52"/>
        <v>0</v>
      </c>
    </row>
    <row r="367" spans="2:13">
      <c r="B367" s="24">
        <f t="shared" si="59"/>
        <v>54393</v>
      </c>
      <c r="C367" s="31">
        <f t="shared" si="53"/>
        <v>0</v>
      </c>
      <c r="D367" s="27">
        <f t="shared" si="60"/>
        <v>0</v>
      </c>
      <c r="E367" s="7">
        <f t="shared" si="51"/>
        <v>-32288.263558319126</v>
      </c>
      <c r="F367" s="2"/>
      <c r="G367" s="14">
        <f t="shared" si="54"/>
        <v>0</v>
      </c>
      <c r="H367" s="11">
        <f t="shared" si="55"/>
        <v>0</v>
      </c>
      <c r="I367" s="2">
        <f t="shared" si="56"/>
        <v>0</v>
      </c>
      <c r="J367" s="2"/>
      <c r="K367" s="2">
        <f t="shared" si="57"/>
        <v>0</v>
      </c>
      <c r="L367" s="11">
        <f t="shared" si="58"/>
        <v>0</v>
      </c>
      <c r="M367" s="7">
        <f t="shared" si="52"/>
        <v>0</v>
      </c>
    </row>
    <row r="368" spans="2:13">
      <c r="B368" s="24">
        <f t="shared" si="59"/>
        <v>54424</v>
      </c>
      <c r="C368" s="31">
        <f t="shared" si="53"/>
        <v>0</v>
      </c>
      <c r="D368" s="27">
        <f t="shared" si="60"/>
        <v>0</v>
      </c>
      <c r="E368" s="7">
        <f t="shared" si="51"/>
        <v>-32288.263558319126</v>
      </c>
      <c r="F368" s="2"/>
      <c r="G368" s="14">
        <f t="shared" si="54"/>
        <v>0</v>
      </c>
      <c r="H368" s="11">
        <f t="shared" si="55"/>
        <v>0</v>
      </c>
      <c r="I368" s="2">
        <f t="shared" si="56"/>
        <v>0</v>
      </c>
      <c r="J368" s="2"/>
      <c r="K368" s="2">
        <f t="shared" si="57"/>
        <v>0</v>
      </c>
      <c r="L368" s="11">
        <f t="shared" si="58"/>
        <v>0</v>
      </c>
      <c r="M368" s="7">
        <f t="shared" si="52"/>
        <v>0</v>
      </c>
    </row>
    <row r="369" spans="2:13">
      <c r="B369" s="24">
        <f t="shared" si="59"/>
        <v>54455</v>
      </c>
      <c r="C369" s="31">
        <f t="shared" si="53"/>
        <v>0</v>
      </c>
      <c r="D369" s="27">
        <f t="shared" si="60"/>
        <v>0</v>
      </c>
      <c r="E369" s="7">
        <f t="shared" si="51"/>
        <v>-32288.263558319126</v>
      </c>
      <c r="F369" s="2"/>
      <c r="G369" s="14">
        <f t="shared" si="54"/>
        <v>0</v>
      </c>
      <c r="H369" s="11">
        <f t="shared" si="55"/>
        <v>0</v>
      </c>
      <c r="I369" s="2">
        <f t="shared" si="56"/>
        <v>0</v>
      </c>
      <c r="J369" s="2"/>
      <c r="K369" s="2">
        <f t="shared" si="57"/>
        <v>0</v>
      </c>
      <c r="L369" s="11">
        <f t="shared" si="58"/>
        <v>0</v>
      </c>
      <c r="M369" s="7">
        <f t="shared" si="52"/>
        <v>0</v>
      </c>
    </row>
    <row r="370" spans="2:13">
      <c r="B370" s="24">
        <f t="shared" si="59"/>
        <v>54483</v>
      </c>
      <c r="C370" s="31">
        <f t="shared" si="53"/>
        <v>0</v>
      </c>
      <c r="D370" s="27">
        <f t="shared" si="60"/>
        <v>0</v>
      </c>
      <c r="E370" s="7">
        <f t="shared" si="51"/>
        <v>-32288.263558319126</v>
      </c>
      <c r="F370" s="2"/>
      <c r="G370" s="14">
        <f t="shared" si="54"/>
        <v>0</v>
      </c>
      <c r="H370" s="11">
        <f t="shared" si="55"/>
        <v>0</v>
      </c>
      <c r="I370" s="2">
        <f t="shared" si="56"/>
        <v>0</v>
      </c>
      <c r="J370" s="2"/>
      <c r="K370" s="2">
        <f t="shared" si="57"/>
        <v>0</v>
      </c>
      <c r="L370" s="11">
        <f t="shared" si="58"/>
        <v>0</v>
      </c>
      <c r="M370" s="7">
        <f t="shared" si="52"/>
        <v>0</v>
      </c>
    </row>
    <row r="371" spans="2:13">
      <c r="B371" s="24">
        <f t="shared" si="59"/>
        <v>54514</v>
      </c>
      <c r="C371" s="31">
        <f t="shared" si="53"/>
        <v>0</v>
      </c>
      <c r="D371" s="27">
        <f t="shared" si="60"/>
        <v>0</v>
      </c>
      <c r="E371" s="7">
        <f t="shared" si="51"/>
        <v>-32288.263558319126</v>
      </c>
      <c r="F371" s="2"/>
      <c r="G371" s="14">
        <f t="shared" si="54"/>
        <v>0</v>
      </c>
      <c r="H371" s="11">
        <f t="shared" si="55"/>
        <v>0</v>
      </c>
      <c r="I371" s="2">
        <f t="shared" si="56"/>
        <v>0</v>
      </c>
      <c r="J371" s="2"/>
      <c r="K371" s="2">
        <f t="shared" si="57"/>
        <v>0</v>
      </c>
      <c r="L371" s="11">
        <f t="shared" si="58"/>
        <v>0</v>
      </c>
      <c r="M371" s="7">
        <f t="shared" si="52"/>
        <v>0</v>
      </c>
    </row>
    <row r="372" spans="2:13">
      <c r="B372" s="24">
        <f t="shared" si="59"/>
        <v>54544</v>
      </c>
      <c r="C372" s="31">
        <f t="shared" si="53"/>
        <v>0</v>
      </c>
      <c r="D372" s="27">
        <f t="shared" si="60"/>
        <v>0</v>
      </c>
      <c r="E372" s="7">
        <f t="shared" si="51"/>
        <v>-32288.263558319126</v>
      </c>
      <c r="F372" s="2"/>
      <c r="G372" s="14">
        <f t="shared" si="54"/>
        <v>0</v>
      </c>
      <c r="H372" s="11">
        <f t="shared" si="55"/>
        <v>0</v>
      </c>
      <c r="I372" s="2">
        <f t="shared" si="56"/>
        <v>0</v>
      </c>
      <c r="J372" s="2"/>
      <c r="K372" s="2">
        <f t="shared" si="57"/>
        <v>0</v>
      </c>
      <c r="L372" s="11">
        <f t="shared" si="58"/>
        <v>0</v>
      </c>
      <c r="M372" s="7">
        <f t="shared" si="52"/>
        <v>0</v>
      </c>
    </row>
    <row r="373" spans="2:13">
      <c r="B373" s="24">
        <f t="shared" si="59"/>
        <v>54575</v>
      </c>
      <c r="C373" s="31">
        <f t="shared" si="53"/>
        <v>0</v>
      </c>
      <c r="D373" s="27">
        <f t="shared" si="60"/>
        <v>0</v>
      </c>
      <c r="E373" s="7">
        <f t="shared" si="51"/>
        <v>-32288.263558319126</v>
      </c>
      <c r="F373" s="2"/>
      <c r="G373" s="14">
        <f t="shared" si="54"/>
        <v>0</v>
      </c>
      <c r="H373" s="11">
        <f t="shared" si="55"/>
        <v>0</v>
      </c>
      <c r="I373" s="2">
        <f t="shared" si="56"/>
        <v>0</v>
      </c>
      <c r="J373" s="2"/>
      <c r="K373" s="2">
        <f t="shared" si="57"/>
        <v>0</v>
      </c>
      <c r="L373" s="11">
        <f t="shared" si="58"/>
        <v>0</v>
      </c>
      <c r="M373" s="7">
        <f t="shared" si="52"/>
        <v>0</v>
      </c>
    </row>
    <row r="374" spans="2:13">
      <c r="B374" s="24">
        <f t="shared" si="59"/>
        <v>54605</v>
      </c>
      <c r="C374" s="31">
        <f t="shared" si="53"/>
        <v>0</v>
      </c>
      <c r="D374" s="27">
        <f t="shared" si="60"/>
        <v>0</v>
      </c>
      <c r="E374" s="7">
        <f t="shared" si="51"/>
        <v>-32288.263558319126</v>
      </c>
      <c r="F374" s="2"/>
      <c r="G374" s="14">
        <f t="shared" si="54"/>
        <v>0</v>
      </c>
      <c r="H374" s="11">
        <f t="shared" si="55"/>
        <v>0</v>
      </c>
      <c r="I374" s="2">
        <f t="shared" si="56"/>
        <v>0</v>
      </c>
      <c r="J374" s="2"/>
      <c r="K374" s="2">
        <f t="shared" si="57"/>
        <v>0</v>
      </c>
      <c r="L374" s="11">
        <f t="shared" si="58"/>
        <v>0</v>
      </c>
      <c r="M374" s="7">
        <f t="shared" si="52"/>
        <v>0</v>
      </c>
    </row>
    <row r="375" spans="2:13">
      <c r="B375" s="24">
        <f t="shared" si="59"/>
        <v>54636</v>
      </c>
      <c r="C375" s="31">
        <f t="shared" si="53"/>
        <v>0</v>
      </c>
      <c r="D375" s="27">
        <f t="shared" si="60"/>
        <v>0</v>
      </c>
      <c r="E375" s="7">
        <f t="shared" si="51"/>
        <v>-32288.263558319126</v>
      </c>
      <c r="F375" s="2"/>
      <c r="G375" s="14">
        <f t="shared" si="54"/>
        <v>0</v>
      </c>
      <c r="H375" s="11">
        <f t="shared" si="55"/>
        <v>0</v>
      </c>
      <c r="I375" s="2">
        <f t="shared" si="56"/>
        <v>0</v>
      </c>
      <c r="J375" s="2"/>
      <c r="K375" s="2">
        <f t="shared" si="57"/>
        <v>0</v>
      </c>
      <c r="L375" s="11">
        <f t="shared" si="58"/>
        <v>0</v>
      </c>
      <c r="M375" s="7">
        <f t="shared" si="52"/>
        <v>0</v>
      </c>
    </row>
    <row r="376" spans="2:13">
      <c r="B376" s="24">
        <f t="shared" si="59"/>
        <v>54667</v>
      </c>
      <c r="C376" s="31">
        <f t="shared" si="53"/>
        <v>0</v>
      </c>
      <c r="D376" s="27">
        <f t="shared" si="60"/>
        <v>0</v>
      </c>
      <c r="E376" s="7">
        <f t="shared" si="51"/>
        <v>-32288.263558319126</v>
      </c>
      <c r="F376" s="2"/>
      <c r="G376" s="14">
        <f t="shared" si="54"/>
        <v>0</v>
      </c>
      <c r="H376" s="11">
        <f t="shared" si="55"/>
        <v>0</v>
      </c>
      <c r="I376" s="2">
        <f t="shared" si="56"/>
        <v>0</v>
      </c>
      <c r="J376" s="2"/>
      <c r="K376" s="2">
        <f t="shared" si="57"/>
        <v>0</v>
      </c>
      <c r="L376" s="11">
        <f t="shared" si="58"/>
        <v>0</v>
      </c>
      <c r="M376" s="7">
        <f t="shared" si="52"/>
        <v>0</v>
      </c>
    </row>
    <row r="377" spans="2:13">
      <c r="B377" s="24">
        <f t="shared" si="59"/>
        <v>54697</v>
      </c>
      <c r="C377" s="31">
        <f t="shared" si="53"/>
        <v>0</v>
      </c>
      <c r="D377" s="27">
        <f t="shared" si="60"/>
        <v>0</v>
      </c>
      <c r="E377" s="7">
        <f t="shared" si="51"/>
        <v>-32288.263558319126</v>
      </c>
      <c r="F377" s="2"/>
      <c r="G377" s="14">
        <f t="shared" si="54"/>
        <v>0</v>
      </c>
      <c r="H377" s="11">
        <f t="shared" si="55"/>
        <v>0</v>
      </c>
      <c r="I377" s="2">
        <f t="shared" si="56"/>
        <v>0</v>
      </c>
      <c r="J377" s="2"/>
      <c r="K377" s="2">
        <f t="shared" si="57"/>
        <v>0</v>
      </c>
      <c r="L377" s="11">
        <f t="shared" si="58"/>
        <v>0</v>
      </c>
      <c r="M377" s="7">
        <f t="shared" si="52"/>
        <v>0</v>
      </c>
    </row>
    <row r="378" spans="2:13">
      <c r="B378" s="24">
        <f t="shared" si="59"/>
        <v>54728</v>
      </c>
      <c r="C378" s="31">
        <f t="shared" si="53"/>
        <v>0</v>
      </c>
      <c r="D378" s="27">
        <f t="shared" si="60"/>
        <v>0</v>
      </c>
      <c r="E378" s="7">
        <f t="shared" si="51"/>
        <v>-32288.263558319126</v>
      </c>
      <c r="F378" s="2"/>
      <c r="G378" s="14">
        <f t="shared" si="54"/>
        <v>0</v>
      </c>
      <c r="H378" s="11">
        <f t="shared" si="55"/>
        <v>0</v>
      </c>
      <c r="I378" s="2">
        <f t="shared" si="56"/>
        <v>0</v>
      </c>
      <c r="J378" s="2"/>
      <c r="K378" s="2">
        <f t="shared" si="57"/>
        <v>0</v>
      </c>
      <c r="L378" s="11">
        <f t="shared" si="58"/>
        <v>0</v>
      </c>
      <c r="M378" s="7">
        <f t="shared" si="52"/>
        <v>0</v>
      </c>
    </row>
    <row r="379" spans="2:13">
      <c r="B379" s="24">
        <f t="shared" si="59"/>
        <v>54758</v>
      </c>
      <c r="C379" s="31">
        <f t="shared" si="53"/>
        <v>0</v>
      </c>
      <c r="D379" s="27">
        <f t="shared" si="60"/>
        <v>0</v>
      </c>
      <c r="E379" s="7">
        <f t="shared" si="51"/>
        <v>-32288.263558319126</v>
      </c>
      <c r="F379" s="2"/>
      <c r="G379" s="14">
        <f t="shared" si="54"/>
        <v>0</v>
      </c>
      <c r="H379" s="11">
        <f t="shared" si="55"/>
        <v>0</v>
      </c>
      <c r="I379" s="2">
        <f t="shared" si="56"/>
        <v>0</v>
      </c>
      <c r="J379" s="2"/>
      <c r="K379" s="2">
        <f t="shared" si="57"/>
        <v>0</v>
      </c>
      <c r="L379" s="11">
        <f t="shared" si="58"/>
        <v>0</v>
      </c>
      <c r="M379" s="7">
        <f t="shared" si="52"/>
        <v>0</v>
      </c>
    </row>
    <row r="380" spans="2:13">
      <c r="B380" s="24">
        <f t="shared" si="59"/>
        <v>54789</v>
      </c>
      <c r="C380" s="31">
        <f t="shared" si="53"/>
        <v>0</v>
      </c>
      <c r="D380" s="27">
        <f t="shared" si="60"/>
        <v>0</v>
      </c>
      <c r="E380" s="7">
        <f t="shared" si="51"/>
        <v>-32288.263558319126</v>
      </c>
      <c r="F380" s="2"/>
      <c r="G380" s="14">
        <f t="shared" si="54"/>
        <v>0</v>
      </c>
      <c r="H380" s="11">
        <f t="shared" si="55"/>
        <v>0</v>
      </c>
      <c r="I380" s="2">
        <f t="shared" si="56"/>
        <v>0</v>
      </c>
      <c r="J380" s="2"/>
      <c r="K380" s="2">
        <f t="shared" si="57"/>
        <v>0</v>
      </c>
      <c r="L380" s="11">
        <f t="shared" si="58"/>
        <v>0</v>
      </c>
      <c r="M380" s="7">
        <f t="shared" si="52"/>
        <v>0</v>
      </c>
    </row>
    <row r="381" spans="2:13">
      <c r="B381" s="24">
        <f t="shared" si="59"/>
        <v>54820</v>
      </c>
      <c r="C381" s="31">
        <f t="shared" si="53"/>
        <v>0</v>
      </c>
      <c r="D381" s="27">
        <f t="shared" si="60"/>
        <v>0</v>
      </c>
      <c r="E381" s="7">
        <f t="shared" si="51"/>
        <v>-32288.263558319126</v>
      </c>
      <c r="F381" s="2"/>
      <c r="G381" s="14">
        <f t="shared" si="54"/>
        <v>0</v>
      </c>
      <c r="H381" s="11">
        <f t="shared" si="55"/>
        <v>0</v>
      </c>
      <c r="I381" s="2">
        <f t="shared" si="56"/>
        <v>0</v>
      </c>
      <c r="J381" s="2"/>
      <c r="K381" s="2">
        <f t="shared" si="57"/>
        <v>0</v>
      </c>
      <c r="L381" s="11">
        <f t="shared" si="58"/>
        <v>0</v>
      </c>
      <c r="M381" s="7">
        <f t="shared" si="52"/>
        <v>0</v>
      </c>
    </row>
    <row r="382" spans="2:13">
      <c r="B382" s="24">
        <f t="shared" si="59"/>
        <v>54848</v>
      </c>
      <c r="C382" s="31">
        <f t="shared" si="53"/>
        <v>0</v>
      </c>
      <c r="D382" s="27">
        <f t="shared" si="60"/>
        <v>0</v>
      </c>
      <c r="E382" s="7">
        <f t="shared" si="51"/>
        <v>-32288.263558319126</v>
      </c>
      <c r="F382" s="2"/>
      <c r="G382" s="14">
        <f t="shared" si="54"/>
        <v>0</v>
      </c>
      <c r="H382" s="11">
        <f t="shared" si="55"/>
        <v>0</v>
      </c>
      <c r="I382" s="2">
        <f t="shared" si="56"/>
        <v>0</v>
      </c>
      <c r="J382" s="2"/>
      <c r="K382" s="2">
        <f t="shared" si="57"/>
        <v>0</v>
      </c>
      <c r="L382" s="11">
        <f t="shared" si="58"/>
        <v>0</v>
      </c>
      <c r="M382" s="7">
        <f t="shared" si="52"/>
        <v>0</v>
      </c>
    </row>
    <row r="383" spans="2:13">
      <c r="B383" s="24">
        <f t="shared" si="59"/>
        <v>54879</v>
      </c>
      <c r="C383" s="31">
        <f t="shared" si="53"/>
        <v>0</v>
      </c>
      <c r="D383" s="27">
        <f t="shared" si="60"/>
        <v>0</v>
      </c>
      <c r="E383" s="7">
        <f t="shared" si="51"/>
        <v>-32288.263558319126</v>
      </c>
      <c r="F383" s="2"/>
      <c r="G383" s="14">
        <f t="shared" si="54"/>
        <v>0</v>
      </c>
      <c r="H383" s="11">
        <f t="shared" si="55"/>
        <v>0</v>
      </c>
      <c r="I383" s="2">
        <f t="shared" si="56"/>
        <v>0</v>
      </c>
      <c r="J383" s="2"/>
      <c r="K383" s="2">
        <f t="shared" si="57"/>
        <v>0</v>
      </c>
      <c r="L383" s="11">
        <f t="shared" si="58"/>
        <v>0</v>
      </c>
      <c r="M383" s="7">
        <f t="shared" si="52"/>
        <v>0</v>
      </c>
    </row>
    <row r="384" spans="2:13">
      <c r="B384" s="24">
        <f t="shared" si="59"/>
        <v>54909</v>
      </c>
      <c r="C384" s="31">
        <f t="shared" si="53"/>
        <v>0</v>
      </c>
      <c r="D384" s="27">
        <f t="shared" si="60"/>
        <v>0</v>
      </c>
      <c r="E384" s="7">
        <f t="shared" si="51"/>
        <v>-32288.263558319126</v>
      </c>
      <c r="F384" s="2"/>
      <c r="G384" s="14">
        <f t="shared" si="54"/>
        <v>0</v>
      </c>
      <c r="H384" s="11">
        <f t="shared" si="55"/>
        <v>0</v>
      </c>
      <c r="I384" s="2">
        <f t="shared" si="56"/>
        <v>0</v>
      </c>
      <c r="J384" s="2"/>
      <c r="K384" s="2">
        <f t="shared" si="57"/>
        <v>0</v>
      </c>
      <c r="L384" s="11">
        <f t="shared" si="58"/>
        <v>0</v>
      </c>
      <c r="M384" s="7">
        <f t="shared" si="52"/>
        <v>0</v>
      </c>
    </row>
    <row r="385" spans="2:13">
      <c r="B385" s="24">
        <f t="shared" si="59"/>
        <v>54940</v>
      </c>
      <c r="C385" s="31">
        <f t="shared" si="53"/>
        <v>0</v>
      </c>
      <c r="D385" s="27">
        <f t="shared" si="60"/>
        <v>0</v>
      </c>
      <c r="E385" s="7">
        <f t="shared" si="51"/>
        <v>-32288.263558319126</v>
      </c>
      <c r="F385" s="2"/>
      <c r="G385" s="14">
        <f t="shared" si="54"/>
        <v>0</v>
      </c>
      <c r="H385" s="11">
        <f t="shared" si="55"/>
        <v>0</v>
      </c>
      <c r="I385" s="2">
        <f t="shared" si="56"/>
        <v>0</v>
      </c>
      <c r="J385" s="2"/>
      <c r="K385" s="2">
        <f t="shared" si="57"/>
        <v>0</v>
      </c>
      <c r="L385" s="11">
        <f t="shared" si="58"/>
        <v>0</v>
      </c>
      <c r="M385" s="7">
        <f t="shared" si="52"/>
        <v>0</v>
      </c>
    </row>
    <row r="386" spans="2:13">
      <c r="B386" s="24">
        <f t="shared" si="59"/>
        <v>54970</v>
      </c>
      <c r="C386" s="31">
        <f t="shared" si="53"/>
        <v>0</v>
      </c>
      <c r="D386" s="27">
        <f t="shared" si="60"/>
        <v>0</v>
      </c>
      <c r="E386" s="7">
        <f t="shared" si="51"/>
        <v>-32288.263558319126</v>
      </c>
      <c r="F386" s="2"/>
      <c r="G386" s="14">
        <f t="shared" si="54"/>
        <v>0</v>
      </c>
      <c r="H386" s="11">
        <f t="shared" si="55"/>
        <v>0</v>
      </c>
      <c r="I386" s="2">
        <f t="shared" si="56"/>
        <v>0</v>
      </c>
      <c r="J386" s="2"/>
      <c r="K386" s="2">
        <f t="shared" si="57"/>
        <v>0</v>
      </c>
      <c r="L386" s="11">
        <f t="shared" si="58"/>
        <v>0</v>
      </c>
      <c r="M386" s="7">
        <f t="shared" si="52"/>
        <v>0</v>
      </c>
    </row>
    <row r="387" spans="2:13">
      <c r="B387" s="24">
        <f t="shared" si="59"/>
        <v>55001</v>
      </c>
      <c r="C387" s="31">
        <f t="shared" si="53"/>
        <v>0</v>
      </c>
      <c r="D387" s="27">
        <f t="shared" si="60"/>
        <v>0</v>
      </c>
      <c r="E387" s="7">
        <f t="shared" si="51"/>
        <v>-32288.263558319126</v>
      </c>
      <c r="F387" s="2"/>
      <c r="G387" s="14">
        <f t="shared" si="54"/>
        <v>0</v>
      </c>
      <c r="H387" s="11">
        <f t="shared" si="55"/>
        <v>0</v>
      </c>
      <c r="I387" s="2">
        <f t="shared" si="56"/>
        <v>0</v>
      </c>
      <c r="J387" s="2"/>
      <c r="K387" s="2">
        <f t="shared" si="57"/>
        <v>0</v>
      </c>
      <c r="L387" s="11">
        <f t="shared" si="58"/>
        <v>0</v>
      </c>
      <c r="M387" s="7">
        <f t="shared" si="52"/>
        <v>0</v>
      </c>
    </row>
    <row r="388" spans="2:13">
      <c r="B388" s="24">
        <f t="shared" si="59"/>
        <v>55032</v>
      </c>
      <c r="C388" s="31">
        <f t="shared" si="53"/>
        <v>0</v>
      </c>
      <c r="D388" s="27">
        <f t="shared" si="60"/>
        <v>0</v>
      </c>
      <c r="E388" s="7">
        <f t="shared" si="51"/>
        <v>-32288.263558319126</v>
      </c>
      <c r="F388" s="2"/>
      <c r="G388" s="14">
        <f t="shared" si="54"/>
        <v>0</v>
      </c>
      <c r="H388" s="11">
        <f t="shared" si="55"/>
        <v>0</v>
      </c>
      <c r="I388" s="2">
        <f t="shared" si="56"/>
        <v>0</v>
      </c>
      <c r="J388" s="2"/>
      <c r="K388" s="2">
        <f t="shared" si="57"/>
        <v>0</v>
      </c>
      <c r="L388" s="11">
        <f t="shared" si="58"/>
        <v>0</v>
      </c>
      <c r="M388" s="7">
        <f t="shared" si="52"/>
        <v>0</v>
      </c>
    </row>
    <row r="389" spans="2:13">
      <c r="B389" s="24">
        <f t="shared" si="59"/>
        <v>55062</v>
      </c>
      <c r="C389" s="31">
        <f t="shared" si="53"/>
        <v>0</v>
      </c>
      <c r="D389" s="27">
        <f t="shared" si="60"/>
        <v>0</v>
      </c>
      <c r="E389" s="7">
        <f t="shared" ref="E389:E452" si="61">E388-C389</f>
        <v>-32288.263558319126</v>
      </c>
      <c r="F389" s="2"/>
      <c r="G389" s="14">
        <f t="shared" si="54"/>
        <v>0</v>
      </c>
      <c r="H389" s="11">
        <f t="shared" si="55"/>
        <v>0</v>
      </c>
      <c r="I389" s="2">
        <f t="shared" si="56"/>
        <v>0</v>
      </c>
      <c r="J389" s="2"/>
      <c r="K389" s="2">
        <f t="shared" si="57"/>
        <v>0</v>
      </c>
      <c r="L389" s="11">
        <f t="shared" si="58"/>
        <v>0</v>
      </c>
      <c r="M389" s="7">
        <f t="shared" si="52"/>
        <v>0</v>
      </c>
    </row>
    <row r="390" spans="2:13">
      <c r="B390" s="24">
        <f t="shared" si="59"/>
        <v>55093</v>
      </c>
      <c r="C390" s="31">
        <f t="shared" si="53"/>
        <v>0</v>
      </c>
      <c r="D390" s="27">
        <f t="shared" si="60"/>
        <v>0</v>
      </c>
      <c r="E390" s="7">
        <f t="shared" si="61"/>
        <v>-32288.263558319126</v>
      </c>
      <c r="F390" s="2"/>
      <c r="G390" s="14">
        <f t="shared" si="54"/>
        <v>0</v>
      </c>
      <c r="H390" s="11">
        <f t="shared" si="55"/>
        <v>0</v>
      </c>
      <c r="I390" s="2">
        <f t="shared" si="56"/>
        <v>0</v>
      </c>
      <c r="J390" s="2"/>
      <c r="K390" s="2">
        <f t="shared" si="57"/>
        <v>0</v>
      </c>
      <c r="L390" s="11">
        <f t="shared" si="58"/>
        <v>0</v>
      </c>
      <c r="M390" s="7">
        <f t="shared" si="52"/>
        <v>0</v>
      </c>
    </row>
    <row r="391" spans="2:13">
      <c r="B391" s="24">
        <f t="shared" si="59"/>
        <v>55123</v>
      </c>
      <c r="C391" s="31">
        <f t="shared" si="53"/>
        <v>0</v>
      </c>
      <c r="D391" s="27">
        <f t="shared" si="60"/>
        <v>0</v>
      </c>
      <c r="E391" s="7">
        <f t="shared" si="61"/>
        <v>-32288.263558319126</v>
      </c>
      <c r="F391" s="2"/>
      <c r="G391" s="14">
        <f t="shared" si="54"/>
        <v>0</v>
      </c>
      <c r="H391" s="11">
        <f t="shared" si="55"/>
        <v>0</v>
      </c>
      <c r="I391" s="2">
        <f t="shared" si="56"/>
        <v>0</v>
      </c>
      <c r="J391" s="2"/>
      <c r="K391" s="2">
        <f t="shared" si="57"/>
        <v>0</v>
      </c>
      <c r="L391" s="11">
        <f t="shared" si="58"/>
        <v>0</v>
      </c>
      <c r="M391" s="7">
        <f t="shared" si="52"/>
        <v>0</v>
      </c>
    </row>
    <row r="392" spans="2:13">
      <c r="B392" s="24">
        <f t="shared" si="59"/>
        <v>55154</v>
      </c>
      <c r="C392" s="31">
        <f t="shared" si="53"/>
        <v>0</v>
      </c>
      <c r="D392" s="27">
        <f t="shared" si="60"/>
        <v>0</v>
      </c>
      <c r="E392" s="7">
        <f t="shared" si="61"/>
        <v>-32288.263558319126</v>
      </c>
      <c r="F392" s="2"/>
      <c r="G392" s="14">
        <f t="shared" si="54"/>
        <v>0</v>
      </c>
      <c r="H392" s="11">
        <f t="shared" si="55"/>
        <v>0</v>
      </c>
      <c r="I392" s="2">
        <f t="shared" si="56"/>
        <v>0</v>
      </c>
      <c r="J392" s="2"/>
      <c r="K392" s="2">
        <f t="shared" si="57"/>
        <v>0</v>
      </c>
      <c r="L392" s="11">
        <f t="shared" si="58"/>
        <v>0</v>
      </c>
      <c r="M392" s="7">
        <f t="shared" si="52"/>
        <v>0</v>
      </c>
    </row>
    <row r="393" spans="2:13">
      <c r="B393" s="24">
        <f t="shared" si="59"/>
        <v>55185</v>
      </c>
      <c r="C393" s="31">
        <f t="shared" si="53"/>
        <v>0</v>
      </c>
      <c r="D393" s="27">
        <f t="shared" si="60"/>
        <v>0</v>
      </c>
      <c r="E393" s="7">
        <f t="shared" si="61"/>
        <v>-32288.263558319126</v>
      </c>
      <c r="F393" s="2"/>
      <c r="G393" s="14">
        <f t="shared" si="54"/>
        <v>0</v>
      </c>
      <c r="H393" s="11">
        <f t="shared" si="55"/>
        <v>0</v>
      </c>
      <c r="I393" s="2">
        <f t="shared" si="56"/>
        <v>0</v>
      </c>
      <c r="J393" s="2"/>
      <c r="K393" s="2">
        <f t="shared" si="57"/>
        <v>0</v>
      </c>
      <c r="L393" s="11">
        <f t="shared" si="58"/>
        <v>0</v>
      </c>
      <c r="M393" s="7">
        <f t="shared" si="52"/>
        <v>0</v>
      </c>
    </row>
    <row r="394" spans="2:13">
      <c r="B394" s="24">
        <f t="shared" si="59"/>
        <v>55213</v>
      </c>
      <c r="C394" s="31">
        <f t="shared" si="53"/>
        <v>0</v>
      </c>
      <c r="D394" s="27">
        <f t="shared" si="60"/>
        <v>0</v>
      </c>
      <c r="E394" s="7">
        <f t="shared" si="61"/>
        <v>-32288.263558319126</v>
      </c>
      <c r="F394" s="2"/>
      <c r="G394" s="14">
        <f t="shared" si="54"/>
        <v>0</v>
      </c>
      <c r="H394" s="11">
        <f t="shared" si="55"/>
        <v>0</v>
      </c>
      <c r="I394" s="2">
        <f t="shared" si="56"/>
        <v>0</v>
      </c>
      <c r="J394" s="2"/>
      <c r="K394" s="2">
        <f t="shared" si="57"/>
        <v>0</v>
      </c>
      <c r="L394" s="11">
        <f t="shared" si="58"/>
        <v>0</v>
      </c>
      <c r="M394" s="7">
        <f t="shared" si="52"/>
        <v>0</v>
      </c>
    </row>
    <row r="395" spans="2:13">
      <c r="B395" s="24">
        <f t="shared" si="59"/>
        <v>55244</v>
      </c>
      <c r="C395" s="31">
        <f t="shared" si="53"/>
        <v>0</v>
      </c>
      <c r="D395" s="27">
        <f t="shared" si="60"/>
        <v>0</v>
      </c>
      <c r="E395" s="7">
        <f t="shared" si="61"/>
        <v>-32288.263558319126</v>
      </c>
      <c r="F395" s="2"/>
      <c r="G395" s="14">
        <f t="shared" si="54"/>
        <v>0</v>
      </c>
      <c r="H395" s="11">
        <f t="shared" si="55"/>
        <v>0</v>
      </c>
      <c r="I395" s="2">
        <f t="shared" si="56"/>
        <v>0</v>
      </c>
      <c r="J395" s="2"/>
      <c r="K395" s="2">
        <f t="shared" si="57"/>
        <v>0</v>
      </c>
      <c r="L395" s="11">
        <f t="shared" si="58"/>
        <v>0</v>
      </c>
      <c r="M395" s="7">
        <f t="shared" si="52"/>
        <v>0</v>
      </c>
    </row>
    <row r="396" spans="2:13">
      <c r="B396" s="24">
        <f t="shared" si="59"/>
        <v>55274</v>
      </c>
      <c r="C396" s="31">
        <f t="shared" si="53"/>
        <v>0</v>
      </c>
      <c r="D396" s="27">
        <f t="shared" si="60"/>
        <v>0</v>
      </c>
      <c r="E396" s="7">
        <f t="shared" si="61"/>
        <v>-32288.263558319126</v>
      </c>
      <c r="F396" s="2"/>
      <c r="G396" s="14">
        <f t="shared" si="54"/>
        <v>0</v>
      </c>
      <c r="H396" s="11">
        <f t="shared" si="55"/>
        <v>0</v>
      </c>
      <c r="I396" s="2">
        <f t="shared" si="56"/>
        <v>0</v>
      </c>
      <c r="J396" s="2"/>
      <c r="K396" s="2">
        <f t="shared" si="57"/>
        <v>0</v>
      </c>
      <c r="L396" s="11">
        <f t="shared" si="58"/>
        <v>0</v>
      </c>
      <c r="M396" s="7">
        <f t="shared" si="52"/>
        <v>0</v>
      </c>
    </row>
    <row r="397" spans="2:13">
      <c r="B397" s="24">
        <f t="shared" si="59"/>
        <v>55305</v>
      </c>
      <c r="C397" s="31">
        <f t="shared" si="53"/>
        <v>0</v>
      </c>
      <c r="D397" s="27">
        <f t="shared" si="60"/>
        <v>0</v>
      </c>
      <c r="E397" s="7">
        <f t="shared" si="61"/>
        <v>-32288.263558319126</v>
      </c>
      <c r="F397" s="2"/>
      <c r="G397" s="14">
        <f t="shared" si="54"/>
        <v>0</v>
      </c>
      <c r="H397" s="11">
        <f t="shared" si="55"/>
        <v>0</v>
      </c>
      <c r="I397" s="2">
        <f t="shared" si="56"/>
        <v>0</v>
      </c>
      <c r="J397" s="2"/>
      <c r="K397" s="2">
        <f t="shared" si="57"/>
        <v>0</v>
      </c>
      <c r="L397" s="11">
        <f t="shared" si="58"/>
        <v>0</v>
      </c>
      <c r="M397" s="7">
        <f t="shared" si="52"/>
        <v>0</v>
      </c>
    </row>
    <row r="398" spans="2:13">
      <c r="B398" s="24">
        <f t="shared" si="59"/>
        <v>55335</v>
      </c>
      <c r="C398" s="31">
        <f t="shared" si="53"/>
        <v>0</v>
      </c>
      <c r="D398" s="27">
        <f t="shared" si="60"/>
        <v>0</v>
      </c>
      <c r="E398" s="7">
        <f t="shared" si="61"/>
        <v>-32288.263558319126</v>
      </c>
      <c r="F398" s="2"/>
      <c r="G398" s="14">
        <f t="shared" si="54"/>
        <v>0</v>
      </c>
      <c r="H398" s="11">
        <f t="shared" si="55"/>
        <v>0</v>
      </c>
      <c r="I398" s="2">
        <f t="shared" si="56"/>
        <v>0</v>
      </c>
      <c r="J398" s="2"/>
      <c r="K398" s="2">
        <f t="shared" si="57"/>
        <v>0</v>
      </c>
      <c r="L398" s="11">
        <f t="shared" si="58"/>
        <v>0</v>
      </c>
      <c r="M398" s="7">
        <f t="shared" si="52"/>
        <v>0</v>
      </c>
    </row>
    <row r="399" spans="2:13">
      <c r="B399" s="24">
        <f t="shared" si="59"/>
        <v>55366</v>
      </c>
      <c r="C399" s="31">
        <f t="shared" si="53"/>
        <v>0</v>
      </c>
      <c r="D399" s="27">
        <f t="shared" si="60"/>
        <v>0</v>
      </c>
      <c r="E399" s="7">
        <f t="shared" si="61"/>
        <v>-32288.263558319126</v>
      </c>
      <c r="F399" s="2"/>
      <c r="G399" s="14">
        <f t="shared" si="54"/>
        <v>0</v>
      </c>
      <c r="H399" s="11">
        <f t="shared" si="55"/>
        <v>0</v>
      </c>
      <c r="I399" s="2">
        <f t="shared" si="56"/>
        <v>0</v>
      </c>
      <c r="J399" s="2"/>
      <c r="K399" s="2">
        <f t="shared" si="57"/>
        <v>0</v>
      </c>
      <c r="L399" s="11">
        <f t="shared" si="58"/>
        <v>0</v>
      </c>
      <c r="M399" s="7">
        <f t="shared" si="52"/>
        <v>0</v>
      </c>
    </row>
    <row r="400" spans="2:13">
      <c r="B400" s="24">
        <f t="shared" si="59"/>
        <v>55397</v>
      </c>
      <c r="C400" s="31">
        <f t="shared" si="53"/>
        <v>0</v>
      </c>
      <c r="D400" s="27">
        <f t="shared" si="60"/>
        <v>0</v>
      </c>
      <c r="E400" s="7">
        <f t="shared" si="61"/>
        <v>-32288.263558319126</v>
      </c>
      <c r="F400" s="2"/>
      <c r="G400" s="14">
        <f t="shared" si="54"/>
        <v>0</v>
      </c>
      <c r="H400" s="11">
        <f t="shared" si="55"/>
        <v>0</v>
      </c>
      <c r="I400" s="2">
        <f t="shared" si="56"/>
        <v>0</v>
      </c>
      <c r="J400" s="2"/>
      <c r="K400" s="2">
        <f t="shared" si="57"/>
        <v>0</v>
      </c>
      <c r="L400" s="11">
        <f t="shared" si="58"/>
        <v>0</v>
      </c>
      <c r="M400" s="7">
        <f t="shared" si="52"/>
        <v>0</v>
      </c>
    </row>
    <row r="401" spans="2:13">
      <c r="B401" s="24">
        <f t="shared" si="59"/>
        <v>55427</v>
      </c>
      <c r="C401" s="31">
        <f t="shared" si="53"/>
        <v>0</v>
      </c>
      <c r="D401" s="27">
        <f t="shared" si="60"/>
        <v>0</v>
      </c>
      <c r="E401" s="7">
        <f t="shared" si="61"/>
        <v>-32288.263558319126</v>
      </c>
      <c r="F401" s="2"/>
      <c r="G401" s="14">
        <f t="shared" si="54"/>
        <v>0</v>
      </c>
      <c r="H401" s="11">
        <f t="shared" si="55"/>
        <v>0</v>
      </c>
      <c r="I401" s="2">
        <f t="shared" si="56"/>
        <v>0</v>
      </c>
      <c r="J401" s="2"/>
      <c r="K401" s="2">
        <f t="shared" si="57"/>
        <v>0</v>
      </c>
      <c r="L401" s="11">
        <f t="shared" si="58"/>
        <v>0</v>
      </c>
      <c r="M401" s="7">
        <f t="shared" si="52"/>
        <v>0</v>
      </c>
    </row>
    <row r="402" spans="2:13">
      <c r="B402" s="24">
        <f t="shared" si="59"/>
        <v>55458</v>
      </c>
      <c r="C402" s="31">
        <f t="shared" si="53"/>
        <v>0</v>
      </c>
      <c r="D402" s="27">
        <f t="shared" si="60"/>
        <v>0</v>
      </c>
      <c r="E402" s="7">
        <f t="shared" si="61"/>
        <v>-32288.263558319126</v>
      </c>
      <c r="F402" s="2"/>
      <c r="G402" s="14">
        <f t="shared" si="54"/>
        <v>0</v>
      </c>
      <c r="H402" s="11">
        <f t="shared" si="55"/>
        <v>0</v>
      </c>
      <c r="I402" s="2">
        <f t="shared" si="56"/>
        <v>0</v>
      </c>
      <c r="J402" s="2"/>
      <c r="K402" s="2">
        <f t="shared" si="57"/>
        <v>0</v>
      </c>
      <c r="L402" s="11">
        <f t="shared" si="58"/>
        <v>0</v>
      </c>
      <c r="M402" s="7">
        <f t="shared" si="52"/>
        <v>0</v>
      </c>
    </row>
    <row r="403" spans="2:13">
      <c r="B403" s="24">
        <f t="shared" si="59"/>
        <v>55488</v>
      </c>
      <c r="C403" s="31">
        <f t="shared" si="53"/>
        <v>0</v>
      </c>
      <c r="D403" s="27">
        <f t="shared" si="60"/>
        <v>0</v>
      </c>
      <c r="E403" s="7">
        <f t="shared" si="61"/>
        <v>-32288.263558319126</v>
      </c>
      <c r="F403" s="2"/>
      <c r="G403" s="14">
        <f t="shared" si="54"/>
        <v>0</v>
      </c>
      <c r="H403" s="11">
        <f t="shared" si="55"/>
        <v>0</v>
      </c>
      <c r="I403" s="2">
        <f t="shared" si="56"/>
        <v>0</v>
      </c>
      <c r="J403" s="2"/>
      <c r="K403" s="2">
        <f t="shared" si="57"/>
        <v>0</v>
      </c>
      <c r="L403" s="11">
        <f t="shared" si="58"/>
        <v>0</v>
      </c>
      <c r="M403" s="7">
        <f t="shared" si="52"/>
        <v>0</v>
      </c>
    </row>
    <row r="404" spans="2:13">
      <c r="B404" s="24">
        <f t="shared" si="59"/>
        <v>55519</v>
      </c>
      <c r="C404" s="31">
        <f t="shared" si="53"/>
        <v>0</v>
      </c>
      <c r="D404" s="27">
        <f t="shared" si="60"/>
        <v>0</v>
      </c>
      <c r="E404" s="7">
        <f t="shared" si="61"/>
        <v>-32288.263558319126</v>
      </c>
      <c r="F404" s="2"/>
      <c r="G404" s="14">
        <f t="shared" si="54"/>
        <v>0</v>
      </c>
      <c r="H404" s="11">
        <f t="shared" si="55"/>
        <v>0</v>
      </c>
      <c r="I404" s="2">
        <f t="shared" si="56"/>
        <v>0</v>
      </c>
      <c r="J404" s="2"/>
      <c r="K404" s="2">
        <f t="shared" si="57"/>
        <v>0</v>
      </c>
      <c r="L404" s="11">
        <f t="shared" si="58"/>
        <v>0</v>
      </c>
      <c r="M404" s="7">
        <f t="shared" ref="M404:M467" si="62">-(I404-L404)</f>
        <v>0</v>
      </c>
    </row>
    <row r="405" spans="2:13">
      <c r="B405" s="24">
        <f t="shared" si="59"/>
        <v>55550</v>
      </c>
      <c r="C405" s="31">
        <f t="shared" si="53"/>
        <v>0</v>
      </c>
      <c r="D405" s="27">
        <f t="shared" si="60"/>
        <v>0</v>
      </c>
      <c r="E405" s="7">
        <f t="shared" si="61"/>
        <v>-32288.263558319126</v>
      </c>
      <c r="F405" s="2"/>
      <c r="G405" s="14">
        <f t="shared" si="54"/>
        <v>0</v>
      </c>
      <c r="H405" s="11">
        <f t="shared" si="55"/>
        <v>0</v>
      </c>
      <c r="I405" s="2">
        <f t="shared" si="56"/>
        <v>0</v>
      </c>
      <c r="J405" s="2"/>
      <c r="K405" s="2">
        <f t="shared" si="57"/>
        <v>0</v>
      </c>
      <c r="L405" s="11">
        <f t="shared" si="58"/>
        <v>0</v>
      </c>
      <c r="M405" s="7">
        <f t="shared" si="62"/>
        <v>0</v>
      </c>
    </row>
    <row r="406" spans="2:13">
      <c r="B406" s="24">
        <f t="shared" si="59"/>
        <v>55579</v>
      </c>
      <c r="C406" s="31">
        <f t="shared" ref="C406:C469" si="63">IF(E405&gt;0, $C$14-D406, 0)</f>
        <v>0</v>
      </c>
      <c r="D406" s="27">
        <f t="shared" si="60"/>
        <v>0</v>
      </c>
      <c r="E406" s="7">
        <f t="shared" si="61"/>
        <v>-32288.263558319126</v>
      </c>
      <c r="F406" s="2"/>
      <c r="G406" s="14">
        <f t="shared" ref="G406:G469" si="64">IF(M405&lt;0,C406,0)</f>
        <v>0</v>
      </c>
      <c r="H406" s="11">
        <f t="shared" ref="H406:H469" si="65">IF(M405&lt;0,ABS(M405*($C$12/12/100)),0)</f>
        <v>0</v>
      </c>
      <c r="I406" s="2">
        <f t="shared" ref="I406:I469" si="66">IF(M405&lt;0,I405-G406,0)</f>
        <v>0</v>
      </c>
      <c r="J406" s="2"/>
      <c r="K406" s="2">
        <f t="shared" ref="K406:K469" si="67">IF(M405&lt;0,J406+K405,0)</f>
        <v>0</v>
      </c>
      <c r="L406" s="11">
        <f t="shared" ref="L406:L469" si="68">IF(M405&lt;0,$C$14-(G406+H406)+L405+J406,0)</f>
        <v>0</v>
      </c>
      <c r="M406" s="7">
        <f t="shared" si="62"/>
        <v>0</v>
      </c>
    </row>
    <row r="407" spans="2:13">
      <c r="B407" s="24">
        <f t="shared" ref="B407:B470" si="69">DATE(YEAR(B406),MONTH(B406)+1,DAY(B406))</f>
        <v>55610</v>
      </c>
      <c r="C407" s="31">
        <f t="shared" si="63"/>
        <v>0</v>
      </c>
      <c r="D407" s="27">
        <f t="shared" si="60"/>
        <v>0</v>
      </c>
      <c r="E407" s="7">
        <f t="shared" si="61"/>
        <v>-32288.263558319126</v>
      </c>
      <c r="F407" s="2"/>
      <c r="G407" s="14">
        <f t="shared" si="64"/>
        <v>0</v>
      </c>
      <c r="H407" s="11">
        <f t="shared" si="65"/>
        <v>0</v>
      </c>
      <c r="I407" s="2">
        <f t="shared" si="66"/>
        <v>0</v>
      </c>
      <c r="J407" s="2"/>
      <c r="K407" s="2">
        <f t="shared" si="67"/>
        <v>0</v>
      </c>
      <c r="L407" s="11">
        <f t="shared" si="68"/>
        <v>0</v>
      </c>
      <c r="M407" s="7">
        <f t="shared" si="62"/>
        <v>0</v>
      </c>
    </row>
    <row r="408" spans="2:13">
      <c r="B408" s="24">
        <f t="shared" si="69"/>
        <v>55640</v>
      </c>
      <c r="C408" s="31">
        <f t="shared" si="63"/>
        <v>0</v>
      </c>
      <c r="D408" s="27">
        <f t="shared" ref="D408:D471" si="70">IF(E407&gt;0, E407*($C$12/12/100),0)</f>
        <v>0</v>
      </c>
      <c r="E408" s="7">
        <f t="shared" si="61"/>
        <v>-32288.263558319126</v>
      </c>
      <c r="F408" s="2"/>
      <c r="G408" s="14">
        <f t="shared" si="64"/>
        <v>0</v>
      </c>
      <c r="H408" s="11">
        <f t="shared" si="65"/>
        <v>0</v>
      </c>
      <c r="I408" s="2">
        <f t="shared" si="66"/>
        <v>0</v>
      </c>
      <c r="J408" s="2"/>
      <c r="K408" s="2">
        <f t="shared" si="67"/>
        <v>0</v>
      </c>
      <c r="L408" s="11">
        <f t="shared" si="68"/>
        <v>0</v>
      </c>
      <c r="M408" s="7">
        <f t="shared" si="62"/>
        <v>0</v>
      </c>
    </row>
    <row r="409" spans="2:13">
      <c r="B409" s="24">
        <f t="shared" si="69"/>
        <v>55671</v>
      </c>
      <c r="C409" s="31">
        <f t="shared" si="63"/>
        <v>0</v>
      </c>
      <c r="D409" s="27">
        <f t="shared" si="70"/>
        <v>0</v>
      </c>
      <c r="E409" s="7">
        <f t="shared" si="61"/>
        <v>-32288.263558319126</v>
      </c>
      <c r="F409" s="2"/>
      <c r="G409" s="14">
        <f t="shared" si="64"/>
        <v>0</v>
      </c>
      <c r="H409" s="11">
        <f t="shared" si="65"/>
        <v>0</v>
      </c>
      <c r="I409" s="2">
        <f t="shared" si="66"/>
        <v>0</v>
      </c>
      <c r="J409" s="2"/>
      <c r="K409" s="2">
        <f t="shared" si="67"/>
        <v>0</v>
      </c>
      <c r="L409" s="11">
        <f t="shared" si="68"/>
        <v>0</v>
      </c>
      <c r="M409" s="7">
        <f t="shared" si="62"/>
        <v>0</v>
      </c>
    </row>
    <row r="410" spans="2:13">
      <c r="B410" s="24">
        <f t="shared" si="69"/>
        <v>55701</v>
      </c>
      <c r="C410" s="31">
        <f t="shared" si="63"/>
        <v>0</v>
      </c>
      <c r="D410" s="27">
        <f t="shared" si="70"/>
        <v>0</v>
      </c>
      <c r="E410" s="7">
        <f t="shared" si="61"/>
        <v>-32288.263558319126</v>
      </c>
      <c r="F410" s="2"/>
      <c r="G410" s="14">
        <f t="shared" si="64"/>
        <v>0</v>
      </c>
      <c r="H410" s="11">
        <f t="shared" si="65"/>
        <v>0</v>
      </c>
      <c r="I410" s="2">
        <f t="shared" si="66"/>
        <v>0</v>
      </c>
      <c r="J410" s="2"/>
      <c r="K410" s="2">
        <f t="shared" si="67"/>
        <v>0</v>
      </c>
      <c r="L410" s="11">
        <f t="shared" si="68"/>
        <v>0</v>
      </c>
      <c r="M410" s="7">
        <f t="shared" si="62"/>
        <v>0</v>
      </c>
    </row>
    <row r="411" spans="2:13">
      <c r="B411" s="24">
        <f t="shared" si="69"/>
        <v>55732</v>
      </c>
      <c r="C411" s="31">
        <f t="shared" si="63"/>
        <v>0</v>
      </c>
      <c r="D411" s="27">
        <f t="shared" si="70"/>
        <v>0</v>
      </c>
      <c r="E411" s="7">
        <f t="shared" si="61"/>
        <v>-32288.263558319126</v>
      </c>
      <c r="F411" s="2"/>
      <c r="G411" s="14">
        <f t="shared" si="64"/>
        <v>0</v>
      </c>
      <c r="H411" s="11">
        <f t="shared" si="65"/>
        <v>0</v>
      </c>
      <c r="I411" s="2">
        <f t="shared" si="66"/>
        <v>0</v>
      </c>
      <c r="J411" s="2"/>
      <c r="K411" s="2">
        <f t="shared" si="67"/>
        <v>0</v>
      </c>
      <c r="L411" s="11">
        <f t="shared" si="68"/>
        <v>0</v>
      </c>
      <c r="M411" s="7">
        <f t="shared" si="62"/>
        <v>0</v>
      </c>
    </row>
    <row r="412" spans="2:13">
      <c r="B412" s="24">
        <f t="shared" si="69"/>
        <v>55763</v>
      </c>
      <c r="C412" s="31">
        <f t="shared" si="63"/>
        <v>0</v>
      </c>
      <c r="D412" s="27">
        <f t="shared" si="70"/>
        <v>0</v>
      </c>
      <c r="E412" s="7">
        <f t="shared" si="61"/>
        <v>-32288.263558319126</v>
      </c>
      <c r="F412" s="2"/>
      <c r="G412" s="14">
        <f t="shared" si="64"/>
        <v>0</v>
      </c>
      <c r="H412" s="11">
        <f t="shared" si="65"/>
        <v>0</v>
      </c>
      <c r="I412" s="2">
        <f t="shared" si="66"/>
        <v>0</v>
      </c>
      <c r="J412" s="2"/>
      <c r="K412" s="2">
        <f t="shared" si="67"/>
        <v>0</v>
      </c>
      <c r="L412" s="11">
        <f t="shared" si="68"/>
        <v>0</v>
      </c>
      <c r="M412" s="7">
        <f t="shared" si="62"/>
        <v>0</v>
      </c>
    </row>
    <row r="413" spans="2:13">
      <c r="B413" s="24">
        <f t="shared" si="69"/>
        <v>55793</v>
      </c>
      <c r="C413" s="31">
        <f t="shared" si="63"/>
        <v>0</v>
      </c>
      <c r="D413" s="27">
        <f t="shared" si="70"/>
        <v>0</v>
      </c>
      <c r="E413" s="7">
        <f t="shared" si="61"/>
        <v>-32288.263558319126</v>
      </c>
      <c r="F413" s="2"/>
      <c r="G413" s="14">
        <f t="shared" si="64"/>
        <v>0</v>
      </c>
      <c r="H413" s="11">
        <f t="shared" si="65"/>
        <v>0</v>
      </c>
      <c r="I413" s="2">
        <f t="shared" si="66"/>
        <v>0</v>
      </c>
      <c r="J413" s="2"/>
      <c r="K413" s="2">
        <f t="shared" si="67"/>
        <v>0</v>
      </c>
      <c r="L413" s="11">
        <f t="shared" si="68"/>
        <v>0</v>
      </c>
      <c r="M413" s="7">
        <f t="shared" si="62"/>
        <v>0</v>
      </c>
    </row>
    <row r="414" spans="2:13">
      <c r="B414" s="24">
        <f t="shared" si="69"/>
        <v>55824</v>
      </c>
      <c r="C414" s="31">
        <f t="shared" si="63"/>
        <v>0</v>
      </c>
      <c r="D414" s="27">
        <f t="shared" si="70"/>
        <v>0</v>
      </c>
      <c r="E414" s="7">
        <f t="shared" si="61"/>
        <v>-32288.263558319126</v>
      </c>
      <c r="F414" s="2"/>
      <c r="G414" s="14">
        <f t="shared" si="64"/>
        <v>0</v>
      </c>
      <c r="H414" s="11">
        <f t="shared" si="65"/>
        <v>0</v>
      </c>
      <c r="I414" s="2">
        <f t="shared" si="66"/>
        <v>0</v>
      </c>
      <c r="J414" s="2"/>
      <c r="K414" s="2">
        <f t="shared" si="67"/>
        <v>0</v>
      </c>
      <c r="L414" s="11">
        <f t="shared" si="68"/>
        <v>0</v>
      </c>
      <c r="M414" s="7">
        <f t="shared" si="62"/>
        <v>0</v>
      </c>
    </row>
    <row r="415" spans="2:13">
      <c r="B415" s="24">
        <f t="shared" si="69"/>
        <v>55854</v>
      </c>
      <c r="C415" s="31">
        <f t="shared" si="63"/>
        <v>0</v>
      </c>
      <c r="D415" s="27">
        <f t="shared" si="70"/>
        <v>0</v>
      </c>
      <c r="E415" s="7">
        <f t="shared" si="61"/>
        <v>-32288.263558319126</v>
      </c>
      <c r="F415" s="2"/>
      <c r="G415" s="14">
        <f t="shared" si="64"/>
        <v>0</v>
      </c>
      <c r="H415" s="11">
        <f t="shared" si="65"/>
        <v>0</v>
      </c>
      <c r="I415" s="2">
        <f t="shared" si="66"/>
        <v>0</v>
      </c>
      <c r="J415" s="2"/>
      <c r="K415" s="2">
        <f t="shared" si="67"/>
        <v>0</v>
      </c>
      <c r="L415" s="11">
        <f t="shared" si="68"/>
        <v>0</v>
      </c>
      <c r="M415" s="7">
        <f t="shared" si="62"/>
        <v>0</v>
      </c>
    </row>
    <row r="416" spans="2:13">
      <c r="B416" s="24">
        <f t="shared" si="69"/>
        <v>55885</v>
      </c>
      <c r="C416" s="31">
        <f t="shared" si="63"/>
        <v>0</v>
      </c>
      <c r="D416" s="27">
        <f t="shared" si="70"/>
        <v>0</v>
      </c>
      <c r="E416" s="7">
        <f t="shared" si="61"/>
        <v>-32288.263558319126</v>
      </c>
      <c r="F416" s="2"/>
      <c r="G416" s="14">
        <f t="shared" si="64"/>
        <v>0</v>
      </c>
      <c r="H416" s="11">
        <f t="shared" si="65"/>
        <v>0</v>
      </c>
      <c r="I416" s="2">
        <f t="shared" si="66"/>
        <v>0</v>
      </c>
      <c r="J416" s="2"/>
      <c r="K416" s="2">
        <f t="shared" si="67"/>
        <v>0</v>
      </c>
      <c r="L416" s="11">
        <f t="shared" si="68"/>
        <v>0</v>
      </c>
      <c r="M416" s="7">
        <f t="shared" si="62"/>
        <v>0</v>
      </c>
    </row>
    <row r="417" spans="2:13">
      <c r="B417" s="24">
        <f t="shared" si="69"/>
        <v>55916</v>
      </c>
      <c r="C417" s="31">
        <f t="shared" si="63"/>
        <v>0</v>
      </c>
      <c r="D417" s="27">
        <f t="shared" si="70"/>
        <v>0</v>
      </c>
      <c r="E417" s="7">
        <f t="shared" si="61"/>
        <v>-32288.263558319126</v>
      </c>
      <c r="F417" s="2"/>
      <c r="G417" s="14">
        <f t="shared" si="64"/>
        <v>0</v>
      </c>
      <c r="H417" s="11">
        <f t="shared" si="65"/>
        <v>0</v>
      </c>
      <c r="I417" s="2">
        <f t="shared" si="66"/>
        <v>0</v>
      </c>
      <c r="J417" s="2"/>
      <c r="K417" s="2">
        <f t="shared" si="67"/>
        <v>0</v>
      </c>
      <c r="L417" s="11">
        <f t="shared" si="68"/>
        <v>0</v>
      </c>
      <c r="M417" s="7">
        <f t="shared" si="62"/>
        <v>0</v>
      </c>
    </row>
    <row r="418" spans="2:13">
      <c r="B418" s="24">
        <f t="shared" si="69"/>
        <v>55944</v>
      </c>
      <c r="C418" s="31">
        <f t="shared" si="63"/>
        <v>0</v>
      </c>
      <c r="D418" s="27">
        <f t="shared" si="70"/>
        <v>0</v>
      </c>
      <c r="E418" s="7">
        <f t="shared" si="61"/>
        <v>-32288.263558319126</v>
      </c>
      <c r="F418" s="2"/>
      <c r="G418" s="14">
        <f t="shared" si="64"/>
        <v>0</v>
      </c>
      <c r="H418" s="11">
        <f t="shared" si="65"/>
        <v>0</v>
      </c>
      <c r="I418" s="2">
        <f t="shared" si="66"/>
        <v>0</v>
      </c>
      <c r="J418" s="2"/>
      <c r="K418" s="2">
        <f t="shared" si="67"/>
        <v>0</v>
      </c>
      <c r="L418" s="11">
        <f t="shared" si="68"/>
        <v>0</v>
      </c>
      <c r="M418" s="7">
        <f t="shared" si="62"/>
        <v>0</v>
      </c>
    </row>
    <row r="419" spans="2:13">
      <c r="B419" s="24">
        <f t="shared" si="69"/>
        <v>55975</v>
      </c>
      <c r="C419" s="31">
        <f t="shared" si="63"/>
        <v>0</v>
      </c>
      <c r="D419" s="27">
        <f t="shared" si="70"/>
        <v>0</v>
      </c>
      <c r="E419" s="7">
        <f t="shared" si="61"/>
        <v>-32288.263558319126</v>
      </c>
      <c r="F419" s="2"/>
      <c r="G419" s="14">
        <f t="shared" si="64"/>
        <v>0</v>
      </c>
      <c r="H419" s="11">
        <f t="shared" si="65"/>
        <v>0</v>
      </c>
      <c r="I419" s="2">
        <f t="shared" si="66"/>
        <v>0</v>
      </c>
      <c r="J419" s="2"/>
      <c r="K419" s="2">
        <f t="shared" si="67"/>
        <v>0</v>
      </c>
      <c r="L419" s="11">
        <f t="shared" si="68"/>
        <v>0</v>
      </c>
      <c r="M419" s="7">
        <f t="shared" si="62"/>
        <v>0</v>
      </c>
    </row>
    <row r="420" spans="2:13">
      <c r="B420" s="24">
        <f t="shared" si="69"/>
        <v>56005</v>
      </c>
      <c r="C420" s="31">
        <f t="shared" si="63"/>
        <v>0</v>
      </c>
      <c r="D420" s="27">
        <f t="shared" si="70"/>
        <v>0</v>
      </c>
      <c r="E420" s="7">
        <f t="shared" si="61"/>
        <v>-32288.263558319126</v>
      </c>
      <c r="F420" s="2"/>
      <c r="G420" s="14">
        <f t="shared" si="64"/>
        <v>0</v>
      </c>
      <c r="H420" s="11">
        <f t="shared" si="65"/>
        <v>0</v>
      </c>
      <c r="I420" s="2">
        <f t="shared" si="66"/>
        <v>0</v>
      </c>
      <c r="J420" s="2"/>
      <c r="K420" s="2">
        <f t="shared" si="67"/>
        <v>0</v>
      </c>
      <c r="L420" s="11">
        <f t="shared" si="68"/>
        <v>0</v>
      </c>
      <c r="M420" s="7">
        <f t="shared" si="62"/>
        <v>0</v>
      </c>
    </row>
    <row r="421" spans="2:13">
      <c r="B421" s="24">
        <f t="shared" si="69"/>
        <v>56036</v>
      </c>
      <c r="C421" s="31">
        <f t="shared" si="63"/>
        <v>0</v>
      </c>
      <c r="D421" s="27">
        <f t="shared" si="70"/>
        <v>0</v>
      </c>
      <c r="E421" s="7">
        <f t="shared" si="61"/>
        <v>-32288.263558319126</v>
      </c>
      <c r="F421" s="2"/>
      <c r="G421" s="14">
        <f t="shared" si="64"/>
        <v>0</v>
      </c>
      <c r="H421" s="11">
        <f t="shared" si="65"/>
        <v>0</v>
      </c>
      <c r="I421" s="2">
        <f t="shared" si="66"/>
        <v>0</v>
      </c>
      <c r="J421" s="2"/>
      <c r="K421" s="2">
        <f t="shared" si="67"/>
        <v>0</v>
      </c>
      <c r="L421" s="11">
        <f t="shared" si="68"/>
        <v>0</v>
      </c>
      <c r="M421" s="7">
        <f t="shared" si="62"/>
        <v>0</v>
      </c>
    </row>
    <row r="422" spans="2:13">
      <c r="B422" s="24">
        <f t="shared" si="69"/>
        <v>56066</v>
      </c>
      <c r="C422" s="31">
        <f t="shared" si="63"/>
        <v>0</v>
      </c>
      <c r="D422" s="27">
        <f t="shared" si="70"/>
        <v>0</v>
      </c>
      <c r="E422" s="7">
        <f t="shared" si="61"/>
        <v>-32288.263558319126</v>
      </c>
      <c r="F422" s="2"/>
      <c r="G422" s="14">
        <f t="shared" si="64"/>
        <v>0</v>
      </c>
      <c r="H422" s="11">
        <f t="shared" si="65"/>
        <v>0</v>
      </c>
      <c r="I422" s="2">
        <f t="shared" si="66"/>
        <v>0</v>
      </c>
      <c r="J422" s="2"/>
      <c r="K422" s="2">
        <f t="shared" si="67"/>
        <v>0</v>
      </c>
      <c r="L422" s="11">
        <f t="shared" si="68"/>
        <v>0</v>
      </c>
      <c r="M422" s="7">
        <f t="shared" si="62"/>
        <v>0</v>
      </c>
    </row>
    <row r="423" spans="2:13">
      <c r="B423" s="24">
        <f t="shared" si="69"/>
        <v>56097</v>
      </c>
      <c r="C423" s="31">
        <f t="shared" si="63"/>
        <v>0</v>
      </c>
      <c r="D423" s="27">
        <f t="shared" si="70"/>
        <v>0</v>
      </c>
      <c r="E423" s="7">
        <f t="shared" si="61"/>
        <v>-32288.263558319126</v>
      </c>
      <c r="F423" s="2"/>
      <c r="G423" s="14">
        <f t="shared" si="64"/>
        <v>0</v>
      </c>
      <c r="H423" s="11">
        <f t="shared" si="65"/>
        <v>0</v>
      </c>
      <c r="I423" s="2">
        <f t="shared" si="66"/>
        <v>0</v>
      </c>
      <c r="J423" s="2"/>
      <c r="K423" s="2">
        <f t="shared" si="67"/>
        <v>0</v>
      </c>
      <c r="L423" s="11">
        <f t="shared" si="68"/>
        <v>0</v>
      </c>
      <c r="M423" s="7">
        <f t="shared" si="62"/>
        <v>0</v>
      </c>
    </row>
    <row r="424" spans="2:13">
      <c r="B424" s="24">
        <f t="shared" si="69"/>
        <v>56128</v>
      </c>
      <c r="C424" s="31">
        <f t="shared" si="63"/>
        <v>0</v>
      </c>
      <c r="D424" s="27">
        <f t="shared" si="70"/>
        <v>0</v>
      </c>
      <c r="E424" s="7">
        <f t="shared" si="61"/>
        <v>-32288.263558319126</v>
      </c>
      <c r="F424" s="2"/>
      <c r="G424" s="14">
        <f t="shared" si="64"/>
        <v>0</v>
      </c>
      <c r="H424" s="11">
        <f t="shared" si="65"/>
        <v>0</v>
      </c>
      <c r="I424" s="2">
        <f t="shared" si="66"/>
        <v>0</v>
      </c>
      <c r="J424" s="2"/>
      <c r="K424" s="2">
        <f t="shared" si="67"/>
        <v>0</v>
      </c>
      <c r="L424" s="11">
        <f t="shared" si="68"/>
        <v>0</v>
      </c>
      <c r="M424" s="7">
        <f t="shared" si="62"/>
        <v>0</v>
      </c>
    </row>
    <row r="425" spans="2:13">
      <c r="B425" s="24">
        <f t="shared" si="69"/>
        <v>56158</v>
      </c>
      <c r="C425" s="31">
        <f t="shared" si="63"/>
        <v>0</v>
      </c>
      <c r="D425" s="27">
        <f t="shared" si="70"/>
        <v>0</v>
      </c>
      <c r="E425" s="7">
        <f t="shared" si="61"/>
        <v>-32288.263558319126</v>
      </c>
      <c r="F425" s="2"/>
      <c r="G425" s="14">
        <f t="shared" si="64"/>
        <v>0</v>
      </c>
      <c r="H425" s="11">
        <f t="shared" si="65"/>
        <v>0</v>
      </c>
      <c r="I425" s="2">
        <f t="shared" si="66"/>
        <v>0</v>
      </c>
      <c r="J425" s="2"/>
      <c r="K425" s="2">
        <f t="shared" si="67"/>
        <v>0</v>
      </c>
      <c r="L425" s="11">
        <f t="shared" si="68"/>
        <v>0</v>
      </c>
      <c r="M425" s="7">
        <f t="shared" si="62"/>
        <v>0</v>
      </c>
    </row>
    <row r="426" spans="2:13">
      <c r="B426" s="24">
        <f t="shared" si="69"/>
        <v>56189</v>
      </c>
      <c r="C426" s="31">
        <f t="shared" si="63"/>
        <v>0</v>
      </c>
      <c r="D426" s="27">
        <f t="shared" si="70"/>
        <v>0</v>
      </c>
      <c r="E426" s="7">
        <f t="shared" si="61"/>
        <v>-32288.263558319126</v>
      </c>
      <c r="F426" s="2"/>
      <c r="G426" s="14">
        <f t="shared" si="64"/>
        <v>0</v>
      </c>
      <c r="H426" s="11">
        <f t="shared" si="65"/>
        <v>0</v>
      </c>
      <c r="I426" s="2">
        <f t="shared" si="66"/>
        <v>0</v>
      </c>
      <c r="J426" s="2"/>
      <c r="K426" s="2">
        <f t="shared" si="67"/>
        <v>0</v>
      </c>
      <c r="L426" s="11">
        <f t="shared" si="68"/>
        <v>0</v>
      </c>
      <c r="M426" s="7">
        <f t="shared" si="62"/>
        <v>0</v>
      </c>
    </row>
    <row r="427" spans="2:13">
      <c r="B427" s="24">
        <f t="shared" si="69"/>
        <v>56219</v>
      </c>
      <c r="C427" s="31">
        <f t="shared" si="63"/>
        <v>0</v>
      </c>
      <c r="D427" s="27">
        <f t="shared" si="70"/>
        <v>0</v>
      </c>
      <c r="E427" s="7">
        <f t="shared" si="61"/>
        <v>-32288.263558319126</v>
      </c>
      <c r="F427" s="2"/>
      <c r="G427" s="14">
        <f t="shared" si="64"/>
        <v>0</v>
      </c>
      <c r="H427" s="11">
        <f t="shared" si="65"/>
        <v>0</v>
      </c>
      <c r="I427" s="2">
        <f t="shared" si="66"/>
        <v>0</v>
      </c>
      <c r="J427" s="2"/>
      <c r="K427" s="2">
        <f t="shared" si="67"/>
        <v>0</v>
      </c>
      <c r="L427" s="11">
        <f t="shared" si="68"/>
        <v>0</v>
      </c>
      <c r="M427" s="7">
        <f t="shared" si="62"/>
        <v>0</v>
      </c>
    </row>
    <row r="428" spans="2:13">
      <c r="B428" s="24">
        <f t="shared" si="69"/>
        <v>56250</v>
      </c>
      <c r="C428" s="31">
        <f t="shared" si="63"/>
        <v>0</v>
      </c>
      <c r="D428" s="27">
        <f t="shared" si="70"/>
        <v>0</v>
      </c>
      <c r="E428" s="7">
        <f t="shared" si="61"/>
        <v>-32288.263558319126</v>
      </c>
      <c r="F428" s="2"/>
      <c r="G428" s="14">
        <f t="shared" si="64"/>
        <v>0</v>
      </c>
      <c r="H428" s="11">
        <f t="shared" si="65"/>
        <v>0</v>
      </c>
      <c r="I428" s="2">
        <f t="shared" si="66"/>
        <v>0</v>
      </c>
      <c r="J428" s="2"/>
      <c r="K428" s="2">
        <f t="shared" si="67"/>
        <v>0</v>
      </c>
      <c r="L428" s="11">
        <f t="shared" si="68"/>
        <v>0</v>
      </c>
      <c r="M428" s="7">
        <f t="shared" si="62"/>
        <v>0</v>
      </c>
    </row>
    <row r="429" spans="2:13">
      <c r="B429" s="24">
        <f t="shared" si="69"/>
        <v>56281</v>
      </c>
      <c r="C429" s="31">
        <f t="shared" si="63"/>
        <v>0</v>
      </c>
      <c r="D429" s="27">
        <f t="shared" si="70"/>
        <v>0</v>
      </c>
      <c r="E429" s="7">
        <f t="shared" si="61"/>
        <v>-32288.263558319126</v>
      </c>
      <c r="F429" s="2"/>
      <c r="G429" s="14">
        <f t="shared" si="64"/>
        <v>0</v>
      </c>
      <c r="H429" s="11">
        <f t="shared" si="65"/>
        <v>0</v>
      </c>
      <c r="I429" s="2">
        <f t="shared" si="66"/>
        <v>0</v>
      </c>
      <c r="J429" s="2"/>
      <c r="K429" s="2">
        <f t="shared" si="67"/>
        <v>0</v>
      </c>
      <c r="L429" s="11">
        <f t="shared" si="68"/>
        <v>0</v>
      </c>
      <c r="M429" s="7">
        <f t="shared" si="62"/>
        <v>0</v>
      </c>
    </row>
    <row r="430" spans="2:13">
      <c r="B430" s="24">
        <f t="shared" si="69"/>
        <v>56309</v>
      </c>
      <c r="C430" s="31">
        <f t="shared" si="63"/>
        <v>0</v>
      </c>
      <c r="D430" s="27">
        <f t="shared" si="70"/>
        <v>0</v>
      </c>
      <c r="E430" s="7">
        <f t="shared" si="61"/>
        <v>-32288.263558319126</v>
      </c>
      <c r="F430" s="2"/>
      <c r="G430" s="14">
        <f t="shared" si="64"/>
        <v>0</v>
      </c>
      <c r="H430" s="11">
        <f t="shared" si="65"/>
        <v>0</v>
      </c>
      <c r="I430" s="2">
        <f t="shared" si="66"/>
        <v>0</v>
      </c>
      <c r="J430" s="2"/>
      <c r="K430" s="2">
        <f t="shared" si="67"/>
        <v>0</v>
      </c>
      <c r="L430" s="11">
        <f t="shared" si="68"/>
        <v>0</v>
      </c>
      <c r="M430" s="7">
        <f t="shared" si="62"/>
        <v>0</v>
      </c>
    </row>
    <row r="431" spans="2:13">
      <c r="B431" s="24">
        <f t="shared" si="69"/>
        <v>56340</v>
      </c>
      <c r="C431" s="31">
        <f t="shared" si="63"/>
        <v>0</v>
      </c>
      <c r="D431" s="27">
        <f t="shared" si="70"/>
        <v>0</v>
      </c>
      <c r="E431" s="7">
        <f t="shared" si="61"/>
        <v>-32288.263558319126</v>
      </c>
      <c r="F431" s="2"/>
      <c r="G431" s="14">
        <f t="shared" si="64"/>
        <v>0</v>
      </c>
      <c r="H431" s="11">
        <f t="shared" si="65"/>
        <v>0</v>
      </c>
      <c r="I431" s="2">
        <f t="shared" si="66"/>
        <v>0</v>
      </c>
      <c r="J431" s="2"/>
      <c r="K431" s="2">
        <f t="shared" si="67"/>
        <v>0</v>
      </c>
      <c r="L431" s="11">
        <f t="shared" si="68"/>
        <v>0</v>
      </c>
      <c r="M431" s="7">
        <f t="shared" si="62"/>
        <v>0</v>
      </c>
    </row>
    <row r="432" spans="2:13">
      <c r="B432" s="24">
        <f t="shared" si="69"/>
        <v>56370</v>
      </c>
      <c r="C432" s="31">
        <f t="shared" si="63"/>
        <v>0</v>
      </c>
      <c r="D432" s="27">
        <f t="shared" si="70"/>
        <v>0</v>
      </c>
      <c r="E432" s="7">
        <f t="shared" si="61"/>
        <v>-32288.263558319126</v>
      </c>
      <c r="F432" s="2"/>
      <c r="G432" s="14">
        <f t="shared" si="64"/>
        <v>0</v>
      </c>
      <c r="H432" s="11">
        <f t="shared" si="65"/>
        <v>0</v>
      </c>
      <c r="I432" s="2">
        <f t="shared" si="66"/>
        <v>0</v>
      </c>
      <c r="J432" s="2"/>
      <c r="K432" s="2">
        <f t="shared" si="67"/>
        <v>0</v>
      </c>
      <c r="L432" s="11">
        <f t="shared" si="68"/>
        <v>0</v>
      </c>
      <c r="M432" s="7">
        <f t="shared" si="62"/>
        <v>0</v>
      </c>
    </row>
    <row r="433" spans="2:13">
      <c r="B433" s="24">
        <f t="shared" si="69"/>
        <v>56401</v>
      </c>
      <c r="C433" s="31">
        <f t="shared" si="63"/>
        <v>0</v>
      </c>
      <c r="D433" s="27">
        <f t="shared" si="70"/>
        <v>0</v>
      </c>
      <c r="E433" s="7">
        <f t="shared" si="61"/>
        <v>-32288.263558319126</v>
      </c>
      <c r="F433" s="2"/>
      <c r="G433" s="14">
        <f t="shared" si="64"/>
        <v>0</v>
      </c>
      <c r="H433" s="11">
        <f t="shared" si="65"/>
        <v>0</v>
      </c>
      <c r="I433" s="2">
        <f t="shared" si="66"/>
        <v>0</v>
      </c>
      <c r="J433" s="2"/>
      <c r="K433" s="2">
        <f t="shared" si="67"/>
        <v>0</v>
      </c>
      <c r="L433" s="11">
        <f t="shared" si="68"/>
        <v>0</v>
      </c>
      <c r="M433" s="7">
        <f t="shared" si="62"/>
        <v>0</v>
      </c>
    </row>
    <row r="434" spans="2:13">
      <c r="B434" s="24">
        <f t="shared" si="69"/>
        <v>56431</v>
      </c>
      <c r="C434" s="31">
        <f t="shared" si="63"/>
        <v>0</v>
      </c>
      <c r="D434" s="27">
        <f t="shared" si="70"/>
        <v>0</v>
      </c>
      <c r="E434" s="7">
        <f t="shared" si="61"/>
        <v>-32288.263558319126</v>
      </c>
      <c r="F434" s="2"/>
      <c r="G434" s="14">
        <f t="shared" si="64"/>
        <v>0</v>
      </c>
      <c r="H434" s="11">
        <f t="shared" si="65"/>
        <v>0</v>
      </c>
      <c r="I434" s="2">
        <f t="shared" si="66"/>
        <v>0</v>
      </c>
      <c r="J434" s="2"/>
      <c r="K434" s="2">
        <f t="shared" si="67"/>
        <v>0</v>
      </c>
      <c r="L434" s="11">
        <f t="shared" si="68"/>
        <v>0</v>
      </c>
      <c r="M434" s="7">
        <f t="shared" si="62"/>
        <v>0</v>
      </c>
    </row>
    <row r="435" spans="2:13">
      <c r="B435" s="24">
        <f t="shared" si="69"/>
        <v>56462</v>
      </c>
      <c r="C435" s="31">
        <f t="shared" si="63"/>
        <v>0</v>
      </c>
      <c r="D435" s="27">
        <f t="shared" si="70"/>
        <v>0</v>
      </c>
      <c r="E435" s="7">
        <f t="shared" si="61"/>
        <v>-32288.263558319126</v>
      </c>
      <c r="F435" s="2"/>
      <c r="G435" s="14">
        <f t="shared" si="64"/>
        <v>0</v>
      </c>
      <c r="H435" s="11">
        <f t="shared" si="65"/>
        <v>0</v>
      </c>
      <c r="I435" s="2">
        <f t="shared" si="66"/>
        <v>0</v>
      </c>
      <c r="J435" s="2"/>
      <c r="K435" s="2">
        <f t="shared" si="67"/>
        <v>0</v>
      </c>
      <c r="L435" s="11">
        <f t="shared" si="68"/>
        <v>0</v>
      </c>
      <c r="M435" s="7">
        <f t="shared" si="62"/>
        <v>0</v>
      </c>
    </row>
    <row r="436" spans="2:13">
      <c r="B436" s="24">
        <f t="shared" si="69"/>
        <v>56493</v>
      </c>
      <c r="C436" s="31">
        <f t="shared" si="63"/>
        <v>0</v>
      </c>
      <c r="D436" s="27">
        <f t="shared" si="70"/>
        <v>0</v>
      </c>
      <c r="E436" s="7">
        <f t="shared" si="61"/>
        <v>-32288.263558319126</v>
      </c>
      <c r="F436" s="2"/>
      <c r="G436" s="14">
        <f t="shared" si="64"/>
        <v>0</v>
      </c>
      <c r="H436" s="11">
        <f t="shared" si="65"/>
        <v>0</v>
      </c>
      <c r="I436" s="2">
        <f t="shared" si="66"/>
        <v>0</v>
      </c>
      <c r="J436" s="2"/>
      <c r="K436" s="2">
        <f t="shared" si="67"/>
        <v>0</v>
      </c>
      <c r="L436" s="11">
        <f t="shared" si="68"/>
        <v>0</v>
      </c>
      <c r="M436" s="7">
        <f t="shared" si="62"/>
        <v>0</v>
      </c>
    </row>
    <row r="437" spans="2:13">
      <c r="B437" s="24">
        <f t="shared" si="69"/>
        <v>56523</v>
      </c>
      <c r="C437" s="31">
        <f t="shared" si="63"/>
        <v>0</v>
      </c>
      <c r="D437" s="27">
        <f t="shared" si="70"/>
        <v>0</v>
      </c>
      <c r="E437" s="7">
        <f t="shared" si="61"/>
        <v>-32288.263558319126</v>
      </c>
      <c r="F437" s="2"/>
      <c r="G437" s="14">
        <f t="shared" si="64"/>
        <v>0</v>
      </c>
      <c r="H437" s="11">
        <f t="shared" si="65"/>
        <v>0</v>
      </c>
      <c r="I437" s="2">
        <f t="shared" si="66"/>
        <v>0</v>
      </c>
      <c r="J437" s="2"/>
      <c r="K437" s="2">
        <f t="shared" si="67"/>
        <v>0</v>
      </c>
      <c r="L437" s="11">
        <f t="shared" si="68"/>
        <v>0</v>
      </c>
      <c r="M437" s="7">
        <f t="shared" si="62"/>
        <v>0</v>
      </c>
    </row>
    <row r="438" spans="2:13">
      <c r="B438" s="24">
        <f t="shared" si="69"/>
        <v>56554</v>
      </c>
      <c r="C438" s="31">
        <f t="shared" si="63"/>
        <v>0</v>
      </c>
      <c r="D438" s="27">
        <f t="shared" si="70"/>
        <v>0</v>
      </c>
      <c r="E438" s="7">
        <f t="shared" si="61"/>
        <v>-32288.263558319126</v>
      </c>
      <c r="F438" s="2"/>
      <c r="G438" s="14">
        <f t="shared" si="64"/>
        <v>0</v>
      </c>
      <c r="H438" s="11">
        <f t="shared" si="65"/>
        <v>0</v>
      </c>
      <c r="I438" s="2">
        <f t="shared" si="66"/>
        <v>0</v>
      </c>
      <c r="J438" s="2"/>
      <c r="K438" s="2">
        <f t="shared" si="67"/>
        <v>0</v>
      </c>
      <c r="L438" s="11">
        <f t="shared" si="68"/>
        <v>0</v>
      </c>
      <c r="M438" s="7">
        <f t="shared" si="62"/>
        <v>0</v>
      </c>
    </row>
    <row r="439" spans="2:13">
      <c r="B439" s="24">
        <f t="shared" si="69"/>
        <v>56584</v>
      </c>
      <c r="C439" s="31">
        <f t="shared" si="63"/>
        <v>0</v>
      </c>
      <c r="D439" s="27">
        <f t="shared" si="70"/>
        <v>0</v>
      </c>
      <c r="E439" s="7">
        <f t="shared" si="61"/>
        <v>-32288.263558319126</v>
      </c>
      <c r="F439" s="2"/>
      <c r="G439" s="14">
        <f t="shared" si="64"/>
        <v>0</v>
      </c>
      <c r="H439" s="11">
        <f t="shared" si="65"/>
        <v>0</v>
      </c>
      <c r="I439" s="2">
        <f t="shared" si="66"/>
        <v>0</v>
      </c>
      <c r="J439" s="2"/>
      <c r="K439" s="2">
        <f t="shared" si="67"/>
        <v>0</v>
      </c>
      <c r="L439" s="11">
        <f t="shared" si="68"/>
        <v>0</v>
      </c>
      <c r="M439" s="7">
        <f t="shared" si="62"/>
        <v>0</v>
      </c>
    </row>
    <row r="440" spans="2:13">
      <c r="B440" s="24">
        <f t="shared" si="69"/>
        <v>56615</v>
      </c>
      <c r="C440" s="31">
        <f t="shared" si="63"/>
        <v>0</v>
      </c>
      <c r="D440" s="27">
        <f t="shared" si="70"/>
        <v>0</v>
      </c>
      <c r="E440" s="7">
        <f t="shared" si="61"/>
        <v>-32288.263558319126</v>
      </c>
      <c r="F440" s="2"/>
      <c r="G440" s="14">
        <f t="shared" si="64"/>
        <v>0</v>
      </c>
      <c r="H440" s="11">
        <f t="shared" si="65"/>
        <v>0</v>
      </c>
      <c r="I440" s="2">
        <f t="shared" si="66"/>
        <v>0</v>
      </c>
      <c r="J440" s="2"/>
      <c r="K440" s="2">
        <f t="shared" si="67"/>
        <v>0</v>
      </c>
      <c r="L440" s="11">
        <f t="shared" si="68"/>
        <v>0</v>
      </c>
      <c r="M440" s="7">
        <f t="shared" si="62"/>
        <v>0</v>
      </c>
    </row>
    <row r="441" spans="2:13">
      <c r="B441" s="24">
        <f t="shared" si="69"/>
        <v>56646</v>
      </c>
      <c r="C441" s="31">
        <f t="shared" si="63"/>
        <v>0</v>
      </c>
      <c r="D441" s="27">
        <f t="shared" si="70"/>
        <v>0</v>
      </c>
      <c r="E441" s="7">
        <f t="shared" si="61"/>
        <v>-32288.263558319126</v>
      </c>
      <c r="F441" s="2"/>
      <c r="G441" s="14">
        <f t="shared" si="64"/>
        <v>0</v>
      </c>
      <c r="H441" s="11">
        <f t="shared" si="65"/>
        <v>0</v>
      </c>
      <c r="I441" s="2">
        <f t="shared" si="66"/>
        <v>0</v>
      </c>
      <c r="J441" s="2"/>
      <c r="K441" s="2">
        <f t="shared" si="67"/>
        <v>0</v>
      </c>
      <c r="L441" s="11">
        <f t="shared" si="68"/>
        <v>0</v>
      </c>
      <c r="M441" s="7">
        <f t="shared" si="62"/>
        <v>0</v>
      </c>
    </row>
    <row r="442" spans="2:13">
      <c r="B442" s="24">
        <f t="shared" si="69"/>
        <v>56674</v>
      </c>
      <c r="C442" s="31">
        <f t="shared" si="63"/>
        <v>0</v>
      </c>
      <c r="D442" s="27">
        <f t="shared" si="70"/>
        <v>0</v>
      </c>
      <c r="E442" s="7">
        <f t="shared" si="61"/>
        <v>-32288.263558319126</v>
      </c>
      <c r="F442" s="2"/>
      <c r="G442" s="14">
        <f t="shared" si="64"/>
        <v>0</v>
      </c>
      <c r="H442" s="11">
        <f t="shared" si="65"/>
        <v>0</v>
      </c>
      <c r="I442" s="2">
        <f t="shared" si="66"/>
        <v>0</v>
      </c>
      <c r="J442" s="2"/>
      <c r="K442" s="2">
        <f t="shared" si="67"/>
        <v>0</v>
      </c>
      <c r="L442" s="11">
        <f t="shared" si="68"/>
        <v>0</v>
      </c>
      <c r="M442" s="7">
        <f t="shared" si="62"/>
        <v>0</v>
      </c>
    </row>
    <row r="443" spans="2:13">
      <c r="B443" s="24">
        <f t="shared" si="69"/>
        <v>56705</v>
      </c>
      <c r="C443" s="31">
        <f t="shared" si="63"/>
        <v>0</v>
      </c>
      <c r="D443" s="27">
        <f t="shared" si="70"/>
        <v>0</v>
      </c>
      <c r="E443" s="7">
        <f t="shared" si="61"/>
        <v>-32288.263558319126</v>
      </c>
      <c r="F443" s="2"/>
      <c r="G443" s="14">
        <f t="shared" si="64"/>
        <v>0</v>
      </c>
      <c r="H443" s="11">
        <f t="shared" si="65"/>
        <v>0</v>
      </c>
      <c r="I443" s="2">
        <f t="shared" si="66"/>
        <v>0</v>
      </c>
      <c r="J443" s="2"/>
      <c r="K443" s="2">
        <f t="shared" si="67"/>
        <v>0</v>
      </c>
      <c r="L443" s="11">
        <f t="shared" si="68"/>
        <v>0</v>
      </c>
      <c r="M443" s="7">
        <f t="shared" si="62"/>
        <v>0</v>
      </c>
    </row>
    <row r="444" spans="2:13">
      <c r="B444" s="24">
        <f t="shared" si="69"/>
        <v>56735</v>
      </c>
      <c r="C444" s="31">
        <f t="shared" si="63"/>
        <v>0</v>
      </c>
      <c r="D444" s="27">
        <f t="shared" si="70"/>
        <v>0</v>
      </c>
      <c r="E444" s="7">
        <f t="shared" si="61"/>
        <v>-32288.263558319126</v>
      </c>
      <c r="F444" s="2"/>
      <c r="G444" s="14">
        <f t="shared" si="64"/>
        <v>0</v>
      </c>
      <c r="H444" s="11">
        <f t="shared" si="65"/>
        <v>0</v>
      </c>
      <c r="I444" s="2">
        <f t="shared" si="66"/>
        <v>0</v>
      </c>
      <c r="J444" s="2"/>
      <c r="K444" s="2">
        <f t="shared" si="67"/>
        <v>0</v>
      </c>
      <c r="L444" s="11">
        <f t="shared" si="68"/>
        <v>0</v>
      </c>
      <c r="M444" s="7">
        <f t="shared" si="62"/>
        <v>0</v>
      </c>
    </row>
    <row r="445" spans="2:13">
      <c r="B445" s="24">
        <f t="shared" si="69"/>
        <v>56766</v>
      </c>
      <c r="C445" s="31">
        <f t="shared" si="63"/>
        <v>0</v>
      </c>
      <c r="D445" s="27">
        <f t="shared" si="70"/>
        <v>0</v>
      </c>
      <c r="E445" s="7">
        <f t="shared" si="61"/>
        <v>-32288.263558319126</v>
      </c>
      <c r="F445" s="2"/>
      <c r="G445" s="14">
        <f t="shared" si="64"/>
        <v>0</v>
      </c>
      <c r="H445" s="11">
        <f t="shared" si="65"/>
        <v>0</v>
      </c>
      <c r="I445" s="2">
        <f t="shared" si="66"/>
        <v>0</v>
      </c>
      <c r="J445" s="2"/>
      <c r="K445" s="2">
        <f t="shared" si="67"/>
        <v>0</v>
      </c>
      <c r="L445" s="11">
        <f t="shared" si="68"/>
        <v>0</v>
      </c>
      <c r="M445" s="7">
        <f t="shared" si="62"/>
        <v>0</v>
      </c>
    </row>
    <row r="446" spans="2:13">
      <c r="B446" s="24">
        <f t="shared" si="69"/>
        <v>56796</v>
      </c>
      <c r="C446" s="31">
        <f t="shared" si="63"/>
        <v>0</v>
      </c>
      <c r="D446" s="27">
        <f t="shared" si="70"/>
        <v>0</v>
      </c>
      <c r="E446" s="7">
        <f t="shared" si="61"/>
        <v>-32288.263558319126</v>
      </c>
      <c r="F446" s="2"/>
      <c r="G446" s="14">
        <f t="shared" si="64"/>
        <v>0</v>
      </c>
      <c r="H446" s="11">
        <f t="shared" si="65"/>
        <v>0</v>
      </c>
      <c r="I446" s="2">
        <f t="shared" si="66"/>
        <v>0</v>
      </c>
      <c r="J446" s="2"/>
      <c r="K446" s="2">
        <f t="shared" si="67"/>
        <v>0</v>
      </c>
      <c r="L446" s="11">
        <f t="shared" si="68"/>
        <v>0</v>
      </c>
      <c r="M446" s="7">
        <f t="shared" si="62"/>
        <v>0</v>
      </c>
    </row>
    <row r="447" spans="2:13">
      <c r="B447" s="24">
        <f t="shared" si="69"/>
        <v>56827</v>
      </c>
      <c r="C447" s="31">
        <f t="shared" si="63"/>
        <v>0</v>
      </c>
      <c r="D447" s="27">
        <f t="shared" si="70"/>
        <v>0</v>
      </c>
      <c r="E447" s="7">
        <f t="shared" si="61"/>
        <v>-32288.263558319126</v>
      </c>
      <c r="F447" s="2"/>
      <c r="G447" s="14">
        <f t="shared" si="64"/>
        <v>0</v>
      </c>
      <c r="H447" s="11">
        <f t="shared" si="65"/>
        <v>0</v>
      </c>
      <c r="I447" s="2">
        <f t="shared" si="66"/>
        <v>0</v>
      </c>
      <c r="J447" s="2"/>
      <c r="K447" s="2">
        <f t="shared" si="67"/>
        <v>0</v>
      </c>
      <c r="L447" s="11">
        <f t="shared" si="68"/>
        <v>0</v>
      </c>
      <c r="M447" s="7">
        <f t="shared" si="62"/>
        <v>0</v>
      </c>
    </row>
    <row r="448" spans="2:13">
      <c r="B448" s="24">
        <f t="shared" si="69"/>
        <v>56858</v>
      </c>
      <c r="C448" s="31">
        <f t="shared" si="63"/>
        <v>0</v>
      </c>
      <c r="D448" s="27">
        <f t="shared" si="70"/>
        <v>0</v>
      </c>
      <c r="E448" s="7">
        <f t="shared" si="61"/>
        <v>-32288.263558319126</v>
      </c>
      <c r="F448" s="2"/>
      <c r="G448" s="14">
        <f t="shared" si="64"/>
        <v>0</v>
      </c>
      <c r="H448" s="11">
        <f t="shared" si="65"/>
        <v>0</v>
      </c>
      <c r="I448" s="2">
        <f t="shared" si="66"/>
        <v>0</v>
      </c>
      <c r="J448" s="2"/>
      <c r="K448" s="2">
        <f t="shared" si="67"/>
        <v>0</v>
      </c>
      <c r="L448" s="11">
        <f t="shared" si="68"/>
        <v>0</v>
      </c>
      <c r="M448" s="7">
        <f t="shared" si="62"/>
        <v>0</v>
      </c>
    </row>
    <row r="449" spans="2:13">
      <c r="B449" s="24">
        <f t="shared" si="69"/>
        <v>56888</v>
      </c>
      <c r="C449" s="31">
        <f t="shared" si="63"/>
        <v>0</v>
      </c>
      <c r="D449" s="27">
        <f t="shared" si="70"/>
        <v>0</v>
      </c>
      <c r="E449" s="7">
        <f t="shared" si="61"/>
        <v>-32288.263558319126</v>
      </c>
      <c r="F449" s="2"/>
      <c r="G449" s="14">
        <f t="shared" si="64"/>
        <v>0</v>
      </c>
      <c r="H449" s="11">
        <f t="shared" si="65"/>
        <v>0</v>
      </c>
      <c r="I449" s="2">
        <f t="shared" si="66"/>
        <v>0</v>
      </c>
      <c r="J449" s="2"/>
      <c r="K449" s="2">
        <f t="shared" si="67"/>
        <v>0</v>
      </c>
      <c r="L449" s="11">
        <f t="shared" si="68"/>
        <v>0</v>
      </c>
      <c r="M449" s="7">
        <f t="shared" si="62"/>
        <v>0</v>
      </c>
    </row>
    <row r="450" spans="2:13">
      <c r="B450" s="24">
        <f t="shared" si="69"/>
        <v>56919</v>
      </c>
      <c r="C450" s="31">
        <f t="shared" si="63"/>
        <v>0</v>
      </c>
      <c r="D450" s="27">
        <f t="shared" si="70"/>
        <v>0</v>
      </c>
      <c r="E450" s="7">
        <f t="shared" si="61"/>
        <v>-32288.263558319126</v>
      </c>
      <c r="F450" s="2"/>
      <c r="G450" s="14">
        <f t="shared" si="64"/>
        <v>0</v>
      </c>
      <c r="H450" s="11">
        <f t="shared" si="65"/>
        <v>0</v>
      </c>
      <c r="I450" s="2">
        <f t="shared" si="66"/>
        <v>0</v>
      </c>
      <c r="J450" s="2"/>
      <c r="K450" s="2">
        <f t="shared" si="67"/>
        <v>0</v>
      </c>
      <c r="L450" s="11">
        <f t="shared" si="68"/>
        <v>0</v>
      </c>
      <c r="M450" s="7">
        <f t="shared" si="62"/>
        <v>0</v>
      </c>
    </row>
    <row r="451" spans="2:13">
      <c r="B451" s="24">
        <f t="shared" si="69"/>
        <v>56949</v>
      </c>
      <c r="C451" s="31">
        <f t="shared" si="63"/>
        <v>0</v>
      </c>
      <c r="D451" s="27">
        <f t="shared" si="70"/>
        <v>0</v>
      </c>
      <c r="E451" s="7">
        <f t="shared" si="61"/>
        <v>-32288.263558319126</v>
      </c>
      <c r="F451" s="2"/>
      <c r="G451" s="14">
        <f t="shared" si="64"/>
        <v>0</v>
      </c>
      <c r="H451" s="11">
        <f t="shared" si="65"/>
        <v>0</v>
      </c>
      <c r="I451" s="2">
        <f t="shared" si="66"/>
        <v>0</v>
      </c>
      <c r="J451" s="2"/>
      <c r="K451" s="2">
        <f t="shared" si="67"/>
        <v>0</v>
      </c>
      <c r="L451" s="11">
        <f t="shared" si="68"/>
        <v>0</v>
      </c>
      <c r="M451" s="7">
        <f t="shared" si="62"/>
        <v>0</v>
      </c>
    </row>
    <row r="452" spans="2:13">
      <c r="B452" s="24">
        <f t="shared" si="69"/>
        <v>56980</v>
      </c>
      <c r="C452" s="31">
        <f t="shared" si="63"/>
        <v>0</v>
      </c>
      <c r="D452" s="27">
        <f t="shared" si="70"/>
        <v>0</v>
      </c>
      <c r="E452" s="7">
        <f t="shared" si="61"/>
        <v>-32288.263558319126</v>
      </c>
      <c r="F452" s="2"/>
      <c r="G452" s="14">
        <f t="shared" si="64"/>
        <v>0</v>
      </c>
      <c r="H452" s="11">
        <f t="shared" si="65"/>
        <v>0</v>
      </c>
      <c r="I452" s="2">
        <f t="shared" si="66"/>
        <v>0</v>
      </c>
      <c r="J452" s="2"/>
      <c r="K452" s="2">
        <f t="shared" si="67"/>
        <v>0</v>
      </c>
      <c r="L452" s="11">
        <f t="shared" si="68"/>
        <v>0</v>
      </c>
      <c r="M452" s="7">
        <f t="shared" si="62"/>
        <v>0</v>
      </c>
    </row>
    <row r="453" spans="2:13">
      <c r="B453" s="24">
        <f t="shared" si="69"/>
        <v>57011</v>
      </c>
      <c r="C453" s="31">
        <f t="shared" si="63"/>
        <v>0</v>
      </c>
      <c r="D453" s="27">
        <f t="shared" si="70"/>
        <v>0</v>
      </c>
      <c r="E453" s="7">
        <f t="shared" ref="E453:E500" si="71">E452-C453</f>
        <v>-32288.263558319126</v>
      </c>
      <c r="F453" s="2"/>
      <c r="G453" s="14">
        <f t="shared" si="64"/>
        <v>0</v>
      </c>
      <c r="H453" s="11">
        <f t="shared" si="65"/>
        <v>0</v>
      </c>
      <c r="I453" s="2">
        <f t="shared" si="66"/>
        <v>0</v>
      </c>
      <c r="J453" s="2"/>
      <c r="K453" s="2">
        <f t="shared" si="67"/>
        <v>0</v>
      </c>
      <c r="L453" s="11">
        <f t="shared" si="68"/>
        <v>0</v>
      </c>
      <c r="M453" s="7">
        <f t="shared" si="62"/>
        <v>0</v>
      </c>
    </row>
    <row r="454" spans="2:13">
      <c r="B454" s="24">
        <f t="shared" si="69"/>
        <v>57040</v>
      </c>
      <c r="C454" s="31">
        <f t="shared" si="63"/>
        <v>0</v>
      </c>
      <c r="D454" s="27">
        <f t="shared" si="70"/>
        <v>0</v>
      </c>
      <c r="E454" s="7">
        <f t="shared" si="71"/>
        <v>-32288.263558319126</v>
      </c>
      <c r="F454" s="2"/>
      <c r="G454" s="14">
        <f t="shared" si="64"/>
        <v>0</v>
      </c>
      <c r="H454" s="11">
        <f t="shared" si="65"/>
        <v>0</v>
      </c>
      <c r="I454" s="2">
        <f t="shared" si="66"/>
        <v>0</v>
      </c>
      <c r="J454" s="2"/>
      <c r="K454" s="2">
        <f t="shared" si="67"/>
        <v>0</v>
      </c>
      <c r="L454" s="11">
        <f t="shared" si="68"/>
        <v>0</v>
      </c>
      <c r="M454" s="7">
        <f t="shared" si="62"/>
        <v>0</v>
      </c>
    </row>
    <row r="455" spans="2:13">
      <c r="B455" s="24">
        <f t="shared" si="69"/>
        <v>57071</v>
      </c>
      <c r="C455" s="31">
        <f t="shared" si="63"/>
        <v>0</v>
      </c>
      <c r="D455" s="27">
        <f t="shared" si="70"/>
        <v>0</v>
      </c>
      <c r="E455" s="7">
        <f t="shared" si="71"/>
        <v>-32288.263558319126</v>
      </c>
      <c r="F455" s="2"/>
      <c r="G455" s="14">
        <f t="shared" si="64"/>
        <v>0</v>
      </c>
      <c r="H455" s="11">
        <f t="shared" si="65"/>
        <v>0</v>
      </c>
      <c r="I455" s="2">
        <f t="shared" si="66"/>
        <v>0</v>
      </c>
      <c r="J455" s="2"/>
      <c r="K455" s="2">
        <f t="shared" si="67"/>
        <v>0</v>
      </c>
      <c r="L455" s="11">
        <f t="shared" si="68"/>
        <v>0</v>
      </c>
      <c r="M455" s="7">
        <f t="shared" si="62"/>
        <v>0</v>
      </c>
    </row>
    <row r="456" spans="2:13">
      <c r="B456" s="24">
        <f t="shared" si="69"/>
        <v>57101</v>
      </c>
      <c r="C456" s="31">
        <f t="shared" si="63"/>
        <v>0</v>
      </c>
      <c r="D456" s="27">
        <f t="shared" si="70"/>
        <v>0</v>
      </c>
      <c r="E456" s="7">
        <f t="shared" si="71"/>
        <v>-32288.263558319126</v>
      </c>
      <c r="F456" s="2"/>
      <c r="G456" s="14">
        <f t="shared" si="64"/>
        <v>0</v>
      </c>
      <c r="H456" s="11">
        <f t="shared" si="65"/>
        <v>0</v>
      </c>
      <c r="I456" s="2">
        <f t="shared" si="66"/>
        <v>0</v>
      </c>
      <c r="J456" s="2"/>
      <c r="K456" s="2">
        <f t="shared" si="67"/>
        <v>0</v>
      </c>
      <c r="L456" s="11">
        <f t="shared" si="68"/>
        <v>0</v>
      </c>
      <c r="M456" s="7">
        <f t="shared" si="62"/>
        <v>0</v>
      </c>
    </row>
    <row r="457" spans="2:13">
      <c r="B457" s="24">
        <f t="shared" si="69"/>
        <v>57132</v>
      </c>
      <c r="C457" s="31">
        <f t="shared" si="63"/>
        <v>0</v>
      </c>
      <c r="D457" s="27">
        <f t="shared" si="70"/>
        <v>0</v>
      </c>
      <c r="E457" s="7">
        <f t="shared" si="71"/>
        <v>-32288.263558319126</v>
      </c>
      <c r="F457" s="2"/>
      <c r="G457" s="14">
        <f t="shared" si="64"/>
        <v>0</v>
      </c>
      <c r="H457" s="11">
        <f t="shared" si="65"/>
        <v>0</v>
      </c>
      <c r="I457" s="2">
        <f t="shared" si="66"/>
        <v>0</v>
      </c>
      <c r="J457" s="2"/>
      <c r="K457" s="2">
        <f t="shared" si="67"/>
        <v>0</v>
      </c>
      <c r="L457" s="11">
        <f t="shared" si="68"/>
        <v>0</v>
      </c>
      <c r="M457" s="7">
        <f t="shared" si="62"/>
        <v>0</v>
      </c>
    </row>
    <row r="458" spans="2:13">
      <c r="B458" s="24">
        <f t="shared" si="69"/>
        <v>57162</v>
      </c>
      <c r="C458" s="31">
        <f t="shared" si="63"/>
        <v>0</v>
      </c>
      <c r="D458" s="27">
        <f t="shared" si="70"/>
        <v>0</v>
      </c>
      <c r="E458" s="7">
        <f t="shared" si="71"/>
        <v>-32288.263558319126</v>
      </c>
      <c r="F458" s="2"/>
      <c r="G458" s="14">
        <f t="shared" si="64"/>
        <v>0</v>
      </c>
      <c r="H458" s="11">
        <f t="shared" si="65"/>
        <v>0</v>
      </c>
      <c r="I458" s="2">
        <f t="shared" si="66"/>
        <v>0</v>
      </c>
      <c r="J458" s="2"/>
      <c r="K458" s="2">
        <f t="shared" si="67"/>
        <v>0</v>
      </c>
      <c r="L458" s="11">
        <f t="shared" si="68"/>
        <v>0</v>
      </c>
      <c r="M458" s="7">
        <f t="shared" si="62"/>
        <v>0</v>
      </c>
    </row>
    <row r="459" spans="2:13">
      <c r="B459" s="24">
        <f t="shared" si="69"/>
        <v>57193</v>
      </c>
      <c r="C459" s="31">
        <f t="shared" si="63"/>
        <v>0</v>
      </c>
      <c r="D459" s="27">
        <f t="shared" si="70"/>
        <v>0</v>
      </c>
      <c r="E459" s="7">
        <f t="shared" si="71"/>
        <v>-32288.263558319126</v>
      </c>
      <c r="F459" s="2"/>
      <c r="G459" s="14">
        <f t="shared" si="64"/>
        <v>0</v>
      </c>
      <c r="H459" s="11">
        <f t="shared" si="65"/>
        <v>0</v>
      </c>
      <c r="I459" s="2">
        <f t="shared" si="66"/>
        <v>0</v>
      </c>
      <c r="J459" s="2"/>
      <c r="K459" s="2">
        <f t="shared" si="67"/>
        <v>0</v>
      </c>
      <c r="L459" s="11">
        <f t="shared" si="68"/>
        <v>0</v>
      </c>
      <c r="M459" s="7">
        <f t="shared" si="62"/>
        <v>0</v>
      </c>
    </row>
    <row r="460" spans="2:13">
      <c r="B460" s="24">
        <f t="shared" si="69"/>
        <v>57224</v>
      </c>
      <c r="C460" s="31">
        <f t="shared" si="63"/>
        <v>0</v>
      </c>
      <c r="D460" s="27">
        <f t="shared" si="70"/>
        <v>0</v>
      </c>
      <c r="E460" s="7">
        <f t="shared" si="71"/>
        <v>-32288.263558319126</v>
      </c>
      <c r="F460" s="2"/>
      <c r="G460" s="14">
        <f t="shared" si="64"/>
        <v>0</v>
      </c>
      <c r="H460" s="11">
        <f t="shared" si="65"/>
        <v>0</v>
      </c>
      <c r="I460" s="2">
        <f t="shared" si="66"/>
        <v>0</v>
      </c>
      <c r="J460" s="2"/>
      <c r="K460" s="2">
        <f t="shared" si="67"/>
        <v>0</v>
      </c>
      <c r="L460" s="11">
        <f t="shared" si="68"/>
        <v>0</v>
      </c>
      <c r="M460" s="7">
        <f t="shared" si="62"/>
        <v>0</v>
      </c>
    </row>
    <row r="461" spans="2:13">
      <c r="B461" s="24">
        <f t="shared" si="69"/>
        <v>57254</v>
      </c>
      <c r="C461" s="31">
        <f t="shared" si="63"/>
        <v>0</v>
      </c>
      <c r="D461" s="27">
        <f t="shared" si="70"/>
        <v>0</v>
      </c>
      <c r="E461" s="7">
        <f t="shared" si="71"/>
        <v>-32288.263558319126</v>
      </c>
      <c r="F461" s="2"/>
      <c r="G461" s="14">
        <f t="shared" si="64"/>
        <v>0</v>
      </c>
      <c r="H461" s="11">
        <f t="shared" si="65"/>
        <v>0</v>
      </c>
      <c r="I461" s="2">
        <f t="shared" si="66"/>
        <v>0</v>
      </c>
      <c r="J461" s="2"/>
      <c r="K461" s="2">
        <f t="shared" si="67"/>
        <v>0</v>
      </c>
      <c r="L461" s="11">
        <f t="shared" si="68"/>
        <v>0</v>
      </c>
      <c r="M461" s="7">
        <f t="shared" si="62"/>
        <v>0</v>
      </c>
    </row>
    <row r="462" spans="2:13">
      <c r="B462" s="24">
        <f t="shared" si="69"/>
        <v>57285</v>
      </c>
      <c r="C462" s="31">
        <f t="shared" si="63"/>
        <v>0</v>
      </c>
      <c r="D462" s="27">
        <f t="shared" si="70"/>
        <v>0</v>
      </c>
      <c r="E462" s="7">
        <f t="shared" si="71"/>
        <v>-32288.263558319126</v>
      </c>
      <c r="F462" s="2"/>
      <c r="G462" s="14">
        <f t="shared" si="64"/>
        <v>0</v>
      </c>
      <c r="H462" s="11">
        <f t="shared" si="65"/>
        <v>0</v>
      </c>
      <c r="I462" s="2">
        <f t="shared" si="66"/>
        <v>0</v>
      </c>
      <c r="J462" s="2"/>
      <c r="K462" s="2">
        <f t="shared" si="67"/>
        <v>0</v>
      </c>
      <c r="L462" s="11">
        <f t="shared" si="68"/>
        <v>0</v>
      </c>
      <c r="M462" s="7">
        <f t="shared" si="62"/>
        <v>0</v>
      </c>
    </row>
    <row r="463" spans="2:13">
      <c r="B463" s="24">
        <f t="shared" si="69"/>
        <v>57315</v>
      </c>
      <c r="C463" s="31">
        <f t="shared" si="63"/>
        <v>0</v>
      </c>
      <c r="D463" s="27">
        <f t="shared" si="70"/>
        <v>0</v>
      </c>
      <c r="E463" s="7">
        <f t="shared" si="71"/>
        <v>-32288.263558319126</v>
      </c>
      <c r="F463" s="2"/>
      <c r="G463" s="14">
        <f t="shared" si="64"/>
        <v>0</v>
      </c>
      <c r="H463" s="11">
        <f t="shared" si="65"/>
        <v>0</v>
      </c>
      <c r="I463" s="2">
        <f t="shared" si="66"/>
        <v>0</v>
      </c>
      <c r="J463" s="2"/>
      <c r="K463" s="2">
        <f t="shared" si="67"/>
        <v>0</v>
      </c>
      <c r="L463" s="11">
        <f t="shared" si="68"/>
        <v>0</v>
      </c>
      <c r="M463" s="7">
        <f t="shared" si="62"/>
        <v>0</v>
      </c>
    </row>
    <row r="464" spans="2:13">
      <c r="B464" s="24">
        <f t="shared" si="69"/>
        <v>57346</v>
      </c>
      <c r="C464" s="31">
        <f t="shared" si="63"/>
        <v>0</v>
      </c>
      <c r="D464" s="27">
        <f t="shared" si="70"/>
        <v>0</v>
      </c>
      <c r="E464" s="7">
        <f t="shared" si="71"/>
        <v>-32288.263558319126</v>
      </c>
      <c r="F464" s="2"/>
      <c r="G464" s="14">
        <f t="shared" si="64"/>
        <v>0</v>
      </c>
      <c r="H464" s="11">
        <f t="shared" si="65"/>
        <v>0</v>
      </c>
      <c r="I464" s="2">
        <f t="shared" si="66"/>
        <v>0</v>
      </c>
      <c r="J464" s="2"/>
      <c r="K464" s="2">
        <f t="shared" si="67"/>
        <v>0</v>
      </c>
      <c r="L464" s="11">
        <f t="shared" si="68"/>
        <v>0</v>
      </c>
      <c r="M464" s="7">
        <f t="shared" si="62"/>
        <v>0</v>
      </c>
    </row>
    <row r="465" spans="2:13">
      <c r="B465" s="24">
        <f t="shared" si="69"/>
        <v>57377</v>
      </c>
      <c r="C465" s="31">
        <f t="shared" si="63"/>
        <v>0</v>
      </c>
      <c r="D465" s="27">
        <f t="shared" si="70"/>
        <v>0</v>
      </c>
      <c r="E465" s="7">
        <f t="shared" si="71"/>
        <v>-32288.263558319126</v>
      </c>
      <c r="F465" s="2"/>
      <c r="G465" s="14">
        <f t="shared" si="64"/>
        <v>0</v>
      </c>
      <c r="H465" s="11">
        <f t="shared" si="65"/>
        <v>0</v>
      </c>
      <c r="I465" s="2">
        <f t="shared" si="66"/>
        <v>0</v>
      </c>
      <c r="J465" s="2"/>
      <c r="K465" s="2">
        <f t="shared" si="67"/>
        <v>0</v>
      </c>
      <c r="L465" s="11">
        <f t="shared" si="68"/>
        <v>0</v>
      </c>
      <c r="M465" s="7">
        <f t="shared" si="62"/>
        <v>0</v>
      </c>
    </row>
    <row r="466" spans="2:13">
      <c r="B466" s="24">
        <f t="shared" si="69"/>
        <v>57405</v>
      </c>
      <c r="C466" s="31">
        <f t="shared" si="63"/>
        <v>0</v>
      </c>
      <c r="D466" s="27">
        <f t="shared" si="70"/>
        <v>0</v>
      </c>
      <c r="E466" s="7">
        <f t="shared" si="71"/>
        <v>-32288.263558319126</v>
      </c>
      <c r="F466" s="2"/>
      <c r="G466" s="14">
        <f t="shared" si="64"/>
        <v>0</v>
      </c>
      <c r="H466" s="11">
        <f t="shared" si="65"/>
        <v>0</v>
      </c>
      <c r="I466" s="2">
        <f t="shared" si="66"/>
        <v>0</v>
      </c>
      <c r="J466" s="2"/>
      <c r="K466" s="2">
        <f t="shared" si="67"/>
        <v>0</v>
      </c>
      <c r="L466" s="11">
        <f t="shared" si="68"/>
        <v>0</v>
      </c>
      <c r="M466" s="7">
        <f t="shared" si="62"/>
        <v>0</v>
      </c>
    </row>
    <row r="467" spans="2:13">
      <c r="B467" s="24">
        <f t="shared" si="69"/>
        <v>57436</v>
      </c>
      <c r="C467" s="31">
        <f t="shared" si="63"/>
        <v>0</v>
      </c>
      <c r="D467" s="27">
        <f t="shared" si="70"/>
        <v>0</v>
      </c>
      <c r="E467" s="7">
        <f t="shared" si="71"/>
        <v>-32288.263558319126</v>
      </c>
      <c r="F467" s="2"/>
      <c r="G467" s="14">
        <f t="shared" si="64"/>
        <v>0</v>
      </c>
      <c r="H467" s="11">
        <f t="shared" si="65"/>
        <v>0</v>
      </c>
      <c r="I467" s="2">
        <f t="shared" si="66"/>
        <v>0</v>
      </c>
      <c r="J467" s="2"/>
      <c r="K467" s="2">
        <f t="shared" si="67"/>
        <v>0</v>
      </c>
      <c r="L467" s="11">
        <f t="shared" si="68"/>
        <v>0</v>
      </c>
      <c r="M467" s="7">
        <f t="shared" si="62"/>
        <v>0</v>
      </c>
    </row>
    <row r="468" spans="2:13">
      <c r="B468" s="24">
        <f t="shared" si="69"/>
        <v>57466</v>
      </c>
      <c r="C468" s="31">
        <f t="shared" si="63"/>
        <v>0</v>
      </c>
      <c r="D468" s="27">
        <f t="shared" si="70"/>
        <v>0</v>
      </c>
      <c r="E468" s="7">
        <f t="shared" si="71"/>
        <v>-32288.263558319126</v>
      </c>
      <c r="F468" s="2"/>
      <c r="G468" s="14">
        <f t="shared" si="64"/>
        <v>0</v>
      </c>
      <c r="H468" s="11">
        <f t="shared" si="65"/>
        <v>0</v>
      </c>
      <c r="I468" s="2">
        <f t="shared" si="66"/>
        <v>0</v>
      </c>
      <c r="J468" s="2"/>
      <c r="K468" s="2">
        <f t="shared" si="67"/>
        <v>0</v>
      </c>
      <c r="L468" s="11">
        <f t="shared" si="68"/>
        <v>0</v>
      </c>
      <c r="M468" s="7">
        <f t="shared" ref="M468:M500" si="72">-(I468-L468)</f>
        <v>0</v>
      </c>
    </row>
    <row r="469" spans="2:13">
      <c r="B469" s="24">
        <f t="shared" si="69"/>
        <v>57497</v>
      </c>
      <c r="C469" s="31">
        <f t="shared" si="63"/>
        <v>0</v>
      </c>
      <c r="D469" s="27">
        <f t="shared" si="70"/>
        <v>0</v>
      </c>
      <c r="E469" s="7">
        <f t="shared" si="71"/>
        <v>-32288.263558319126</v>
      </c>
      <c r="F469" s="2"/>
      <c r="G469" s="14">
        <f t="shared" si="64"/>
        <v>0</v>
      </c>
      <c r="H469" s="11">
        <f t="shared" si="65"/>
        <v>0</v>
      </c>
      <c r="I469" s="2">
        <f t="shared" si="66"/>
        <v>0</v>
      </c>
      <c r="J469" s="2"/>
      <c r="K469" s="2">
        <f t="shared" si="67"/>
        <v>0</v>
      </c>
      <c r="L469" s="11">
        <f t="shared" si="68"/>
        <v>0</v>
      </c>
      <c r="M469" s="7">
        <f t="shared" si="72"/>
        <v>0</v>
      </c>
    </row>
    <row r="470" spans="2:13">
      <c r="B470" s="24">
        <f t="shared" si="69"/>
        <v>57527</v>
      </c>
      <c r="C470" s="31">
        <f t="shared" ref="C470:C500" si="73">IF(E469&gt;0, $C$14-D470, 0)</f>
        <v>0</v>
      </c>
      <c r="D470" s="27">
        <f t="shared" si="70"/>
        <v>0</v>
      </c>
      <c r="E470" s="7">
        <f t="shared" si="71"/>
        <v>-32288.263558319126</v>
      </c>
      <c r="F470" s="2"/>
      <c r="G470" s="14">
        <f t="shared" ref="G470:G500" si="74">IF(M469&lt;0,C470,0)</f>
        <v>0</v>
      </c>
      <c r="H470" s="11">
        <f t="shared" ref="H470:H500" si="75">IF(M469&lt;0,ABS(M469*($C$12/12/100)),0)</f>
        <v>0</v>
      </c>
      <c r="I470" s="2">
        <f t="shared" ref="I470:I500" si="76">IF(M469&lt;0,I469-G470,0)</f>
        <v>0</v>
      </c>
      <c r="J470" s="2"/>
      <c r="K470" s="2">
        <f t="shared" ref="K470:K500" si="77">IF(M469&lt;0,J470+K469,0)</f>
        <v>0</v>
      </c>
      <c r="L470" s="11">
        <f t="shared" ref="L470:L500" si="78">IF(M469&lt;0,$C$14-(G470+H470)+L469+J470,0)</f>
        <v>0</v>
      </c>
      <c r="M470" s="7">
        <f t="shared" si="72"/>
        <v>0</v>
      </c>
    </row>
    <row r="471" spans="2:13">
      <c r="B471" s="24">
        <f t="shared" ref="B471:B500" si="79">DATE(YEAR(B470),MONTH(B470)+1,DAY(B470))</f>
        <v>57558</v>
      </c>
      <c r="C471" s="31">
        <f t="shared" si="73"/>
        <v>0</v>
      </c>
      <c r="D471" s="27">
        <f t="shared" si="70"/>
        <v>0</v>
      </c>
      <c r="E471" s="7">
        <f t="shared" si="71"/>
        <v>-32288.263558319126</v>
      </c>
      <c r="F471" s="2"/>
      <c r="G471" s="14">
        <f t="shared" si="74"/>
        <v>0</v>
      </c>
      <c r="H471" s="11">
        <f t="shared" si="75"/>
        <v>0</v>
      </c>
      <c r="I471" s="2">
        <f t="shared" si="76"/>
        <v>0</v>
      </c>
      <c r="J471" s="2"/>
      <c r="K471" s="2">
        <f t="shared" si="77"/>
        <v>0</v>
      </c>
      <c r="L471" s="11">
        <f t="shared" si="78"/>
        <v>0</v>
      </c>
      <c r="M471" s="7">
        <f t="shared" si="72"/>
        <v>0</v>
      </c>
    </row>
    <row r="472" spans="2:13">
      <c r="B472" s="24">
        <f t="shared" si="79"/>
        <v>57589</v>
      </c>
      <c r="C472" s="31">
        <f t="shared" si="73"/>
        <v>0</v>
      </c>
      <c r="D472" s="27">
        <f t="shared" ref="D472:D500" si="80">IF(E471&gt;0, E471*($C$12/12/100),0)</f>
        <v>0</v>
      </c>
      <c r="E472" s="7">
        <f t="shared" si="71"/>
        <v>-32288.263558319126</v>
      </c>
      <c r="F472" s="2"/>
      <c r="G472" s="14">
        <f t="shared" si="74"/>
        <v>0</v>
      </c>
      <c r="H472" s="11">
        <f t="shared" si="75"/>
        <v>0</v>
      </c>
      <c r="I472" s="2">
        <f t="shared" si="76"/>
        <v>0</v>
      </c>
      <c r="J472" s="2"/>
      <c r="K472" s="2">
        <f t="shared" si="77"/>
        <v>0</v>
      </c>
      <c r="L472" s="11">
        <f t="shared" si="78"/>
        <v>0</v>
      </c>
      <c r="M472" s="7">
        <f t="shared" si="72"/>
        <v>0</v>
      </c>
    </row>
    <row r="473" spans="2:13">
      <c r="B473" s="24">
        <f t="shared" si="79"/>
        <v>57619</v>
      </c>
      <c r="C473" s="31">
        <f t="shared" si="73"/>
        <v>0</v>
      </c>
      <c r="D473" s="27">
        <f t="shared" si="80"/>
        <v>0</v>
      </c>
      <c r="E473" s="7">
        <f t="shared" si="71"/>
        <v>-32288.263558319126</v>
      </c>
      <c r="F473" s="2"/>
      <c r="G473" s="14">
        <f t="shared" si="74"/>
        <v>0</v>
      </c>
      <c r="H473" s="11">
        <f t="shared" si="75"/>
        <v>0</v>
      </c>
      <c r="I473" s="2">
        <f t="shared" si="76"/>
        <v>0</v>
      </c>
      <c r="J473" s="2"/>
      <c r="K473" s="2">
        <f t="shared" si="77"/>
        <v>0</v>
      </c>
      <c r="L473" s="11">
        <f t="shared" si="78"/>
        <v>0</v>
      </c>
      <c r="M473" s="7">
        <f t="shared" si="72"/>
        <v>0</v>
      </c>
    </row>
    <row r="474" spans="2:13">
      <c r="B474" s="24">
        <f t="shared" si="79"/>
        <v>57650</v>
      </c>
      <c r="C474" s="31">
        <f t="shared" si="73"/>
        <v>0</v>
      </c>
      <c r="D474" s="27">
        <f t="shared" si="80"/>
        <v>0</v>
      </c>
      <c r="E474" s="7">
        <f t="shared" si="71"/>
        <v>-32288.263558319126</v>
      </c>
      <c r="F474" s="2"/>
      <c r="G474" s="14">
        <f t="shared" si="74"/>
        <v>0</v>
      </c>
      <c r="H474" s="11">
        <f t="shared" si="75"/>
        <v>0</v>
      </c>
      <c r="I474" s="2">
        <f t="shared" si="76"/>
        <v>0</v>
      </c>
      <c r="J474" s="2"/>
      <c r="K474" s="2">
        <f t="shared" si="77"/>
        <v>0</v>
      </c>
      <c r="L474" s="11">
        <f t="shared" si="78"/>
        <v>0</v>
      </c>
      <c r="M474" s="7">
        <f t="shared" si="72"/>
        <v>0</v>
      </c>
    </row>
    <row r="475" spans="2:13">
      <c r="B475" s="24">
        <f t="shared" si="79"/>
        <v>57680</v>
      </c>
      <c r="C475" s="31">
        <f t="shared" si="73"/>
        <v>0</v>
      </c>
      <c r="D475" s="27">
        <f t="shared" si="80"/>
        <v>0</v>
      </c>
      <c r="E475" s="7">
        <f t="shared" si="71"/>
        <v>-32288.263558319126</v>
      </c>
      <c r="F475" s="2"/>
      <c r="G475" s="14">
        <f t="shared" si="74"/>
        <v>0</v>
      </c>
      <c r="H475" s="11">
        <f t="shared" si="75"/>
        <v>0</v>
      </c>
      <c r="I475" s="2">
        <f t="shared" si="76"/>
        <v>0</v>
      </c>
      <c r="J475" s="2"/>
      <c r="K475" s="2">
        <f t="shared" si="77"/>
        <v>0</v>
      </c>
      <c r="L475" s="11">
        <f t="shared" si="78"/>
        <v>0</v>
      </c>
      <c r="M475" s="7">
        <f t="shared" si="72"/>
        <v>0</v>
      </c>
    </row>
    <row r="476" spans="2:13">
      <c r="B476" s="24">
        <f t="shared" si="79"/>
        <v>57711</v>
      </c>
      <c r="C476" s="31">
        <f t="shared" si="73"/>
        <v>0</v>
      </c>
      <c r="D476" s="27">
        <f t="shared" si="80"/>
        <v>0</v>
      </c>
      <c r="E476" s="7">
        <f t="shared" si="71"/>
        <v>-32288.263558319126</v>
      </c>
      <c r="F476" s="2"/>
      <c r="G476" s="14">
        <f t="shared" si="74"/>
        <v>0</v>
      </c>
      <c r="H476" s="11">
        <f t="shared" si="75"/>
        <v>0</v>
      </c>
      <c r="I476" s="2">
        <f t="shared" si="76"/>
        <v>0</v>
      </c>
      <c r="J476" s="2"/>
      <c r="K476" s="2">
        <f t="shared" si="77"/>
        <v>0</v>
      </c>
      <c r="L476" s="11">
        <f t="shared" si="78"/>
        <v>0</v>
      </c>
      <c r="M476" s="7">
        <f t="shared" si="72"/>
        <v>0</v>
      </c>
    </row>
    <row r="477" spans="2:13">
      <c r="B477" s="24">
        <f t="shared" si="79"/>
        <v>57742</v>
      </c>
      <c r="C477" s="31">
        <f t="shared" si="73"/>
        <v>0</v>
      </c>
      <c r="D477" s="27">
        <f t="shared" si="80"/>
        <v>0</v>
      </c>
      <c r="E477" s="7">
        <f t="shared" si="71"/>
        <v>-32288.263558319126</v>
      </c>
      <c r="F477" s="2"/>
      <c r="G477" s="14">
        <f t="shared" si="74"/>
        <v>0</v>
      </c>
      <c r="H477" s="11">
        <f t="shared" si="75"/>
        <v>0</v>
      </c>
      <c r="I477" s="2">
        <f t="shared" si="76"/>
        <v>0</v>
      </c>
      <c r="J477" s="2"/>
      <c r="K477" s="2">
        <f t="shared" si="77"/>
        <v>0</v>
      </c>
      <c r="L477" s="11">
        <f t="shared" si="78"/>
        <v>0</v>
      </c>
      <c r="M477" s="7">
        <f t="shared" si="72"/>
        <v>0</v>
      </c>
    </row>
    <row r="478" spans="2:13">
      <c r="B478" s="24">
        <f t="shared" si="79"/>
        <v>57770</v>
      </c>
      <c r="C478" s="31">
        <f t="shared" si="73"/>
        <v>0</v>
      </c>
      <c r="D478" s="27">
        <f t="shared" si="80"/>
        <v>0</v>
      </c>
      <c r="E478" s="7">
        <f t="shared" si="71"/>
        <v>-32288.263558319126</v>
      </c>
      <c r="F478" s="2"/>
      <c r="G478" s="14">
        <f t="shared" si="74"/>
        <v>0</v>
      </c>
      <c r="H478" s="11">
        <f t="shared" si="75"/>
        <v>0</v>
      </c>
      <c r="I478" s="2">
        <f t="shared" si="76"/>
        <v>0</v>
      </c>
      <c r="J478" s="2"/>
      <c r="K478" s="2">
        <f t="shared" si="77"/>
        <v>0</v>
      </c>
      <c r="L478" s="11">
        <f t="shared" si="78"/>
        <v>0</v>
      </c>
      <c r="M478" s="7">
        <f t="shared" si="72"/>
        <v>0</v>
      </c>
    </row>
    <row r="479" spans="2:13">
      <c r="B479" s="24">
        <f t="shared" si="79"/>
        <v>57801</v>
      </c>
      <c r="C479" s="31">
        <f t="shared" si="73"/>
        <v>0</v>
      </c>
      <c r="D479" s="27">
        <f t="shared" si="80"/>
        <v>0</v>
      </c>
      <c r="E479" s="7">
        <f t="shared" si="71"/>
        <v>-32288.263558319126</v>
      </c>
      <c r="F479" s="2"/>
      <c r="G479" s="14">
        <f t="shared" si="74"/>
        <v>0</v>
      </c>
      <c r="H479" s="11">
        <f t="shared" si="75"/>
        <v>0</v>
      </c>
      <c r="I479" s="2">
        <f t="shared" si="76"/>
        <v>0</v>
      </c>
      <c r="J479" s="2"/>
      <c r="K479" s="2">
        <f t="shared" si="77"/>
        <v>0</v>
      </c>
      <c r="L479" s="11">
        <f t="shared" si="78"/>
        <v>0</v>
      </c>
      <c r="M479" s="7">
        <f t="shared" si="72"/>
        <v>0</v>
      </c>
    </row>
    <row r="480" spans="2:13">
      <c r="B480" s="24">
        <f t="shared" si="79"/>
        <v>57831</v>
      </c>
      <c r="C480" s="31">
        <f t="shared" si="73"/>
        <v>0</v>
      </c>
      <c r="D480" s="27">
        <f t="shared" si="80"/>
        <v>0</v>
      </c>
      <c r="E480" s="7">
        <f t="shared" si="71"/>
        <v>-32288.263558319126</v>
      </c>
      <c r="F480" s="2"/>
      <c r="G480" s="14">
        <f t="shared" si="74"/>
        <v>0</v>
      </c>
      <c r="H480" s="11">
        <f t="shared" si="75"/>
        <v>0</v>
      </c>
      <c r="I480" s="2">
        <f t="shared" si="76"/>
        <v>0</v>
      </c>
      <c r="J480" s="2"/>
      <c r="K480" s="2">
        <f t="shared" si="77"/>
        <v>0</v>
      </c>
      <c r="L480" s="11">
        <f t="shared" si="78"/>
        <v>0</v>
      </c>
      <c r="M480" s="7">
        <f t="shared" si="72"/>
        <v>0</v>
      </c>
    </row>
    <row r="481" spans="2:13">
      <c r="B481" s="24">
        <f t="shared" si="79"/>
        <v>57862</v>
      </c>
      <c r="C481" s="31">
        <f t="shared" si="73"/>
        <v>0</v>
      </c>
      <c r="D481" s="27">
        <f t="shared" si="80"/>
        <v>0</v>
      </c>
      <c r="E481" s="7">
        <f t="shared" si="71"/>
        <v>-32288.263558319126</v>
      </c>
      <c r="F481" s="2"/>
      <c r="G481" s="14">
        <f t="shared" si="74"/>
        <v>0</v>
      </c>
      <c r="H481" s="11">
        <f t="shared" si="75"/>
        <v>0</v>
      </c>
      <c r="I481" s="2">
        <f t="shared" si="76"/>
        <v>0</v>
      </c>
      <c r="J481" s="2"/>
      <c r="K481" s="2">
        <f t="shared" si="77"/>
        <v>0</v>
      </c>
      <c r="L481" s="11">
        <f t="shared" si="78"/>
        <v>0</v>
      </c>
      <c r="M481" s="7">
        <f t="shared" si="72"/>
        <v>0</v>
      </c>
    </row>
    <row r="482" spans="2:13">
      <c r="B482" s="24">
        <f t="shared" si="79"/>
        <v>57892</v>
      </c>
      <c r="C482" s="31">
        <f t="shared" si="73"/>
        <v>0</v>
      </c>
      <c r="D482" s="27">
        <f t="shared" si="80"/>
        <v>0</v>
      </c>
      <c r="E482" s="7">
        <f t="shared" si="71"/>
        <v>-32288.263558319126</v>
      </c>
      <c r="F482" s="2"/>
      <c r="G482" s="14">
        <f t="shared" si="74"/>
        <v>0</v>
      </c>
      <c r="H482" s="11">
        <f t="shared" si="75"/>
        <v>0</v>
      </c>
      <c r="I482" s="2">
        <f t="shared" si="76"/>
        <v>0</v>
      </c>
      <c r="J482" s="2"/>
      <c r="K482" s="2">
        <f t="shared" si="77"/>
        <v>0</v>
      </c>
      <c r="L482" s="11">
        <f t="shared" si="78"/>
        <v>0</v>
      </c>
      <c r="M482" s="7">
        <f t="shared" si="72"/>
        <v>0</v>
      </c>
    </row>
    <row r="483" spans="2:13">
      <c r="B483" s="24">
        <f t="shared" si="79"/>
        <v>57923</v>
      </c>
      <c r="C483" s="31">
        <f t="shared" si="73"/>
        <v>0</v>
      </c>
      <c r="D483" s="27">
        <f t="shared" si="80"/>
        <v>0</v>
      </c>
      <c r="E483" s="7">
        <f t="shared" si="71"/>
        <v>-32288.263558319126</v>
      </c>
      <c r="F483" s="2"/>
      <c r="G483" s="14">
        <f t="shared" si="74"/>
        <v>0</v>
      </c>
      <c r="H483" s="11">
        <f t="shared" si="75"/>
        <v>0</v>
      </c>
      <c r="I483" s="2">
        <f t="shared" si="76"/>
        <v>0</v>
      </c>
      <c r="J483" s="2"/>
      <c r="K483" s="2">
        <f t="shared" si="77"/>
        <v>0</v>
      </c>
      <c r="L483" s="11">
        <f t="shared" si="78"/>
        <v>0</v>
      </c>
      <c r="M483" s="7">
        <f t="shared" si="72"/>
        <v>0</v>
      </c>
    </row>
    <row r="484" spans="2:13">
      <c r="B484" s="24">
        <f t="shared" si="79"/>
        <v>57954</v>
      </c>
      <c r="C484" s="31">
        <f t="shared" si="73"/>
        <v>0</v>
      </c>
      <c r="D484" s="27">
        <f t="shared" si="80"/>
        <v>0</v>
      </c>
      <c r="E484" s="7">
        <f t="shared" si="71"/>
        <v>-32288.263558319126</v>
      </c>
      <c r="F484" s="2"/>
      <c r="G484" s="14">
        <f t="shared" si="74"/>
        <v>0</v>
      </c>
      <c r="H484" s="11">
        <f t="shared" si="75"/>
        <v>0</v>
      </c>
      <c r="I484" s="2">
        <f t="shared" si="76"/>
        <v>0</v>
      </c>
      <c r="J484" s="2"/>
      <c r="K484" s="2">
        <f t="shared" si="77"/>
        <v>0</v>
      </c>
      <c r="L484" s="11">
        <f t="shared" si="78"/>
        <v>0</v>
      </c>
      <c r="M484" s="7">
        <f t="shared" si="72"/>
        <v>0</v>
      </c>
    </row>
    <row r="485" spans="2:13">
      <c r="B485" s="24">
        <f t="shared" si="79"/>
        <v>57984</v>
      </c>
      <c r="C485" s="31">
        <f t="shared" si="73"/>
        <v>0</v>
      </c>
      <c r="D485" s="27">
        <f t="shared" si="80"/>
        <v>0</v>
      </c>
      <c r="E485" s="7">
        <f t="shared" si="71"/>
        <v>-32288.263558319126</v>
      </c>
      <c r="F485" s="2"/>
      <c r="G485" s="14">
        <f t="shared" si="74"/>
        <v>0</v>
      </c>
      <c r="H485" s="11">
        <f t="shared" si="75"/>
        <v>0</v>
      </c>
      <c r="I485" s="2">
        <f t="shared" si="76"/>
        <v>0</v>
      </c>
      <c r="J485" s="2"/>
      <c r="K485" s="2">
        <f t="shared" si="77"/>
        <v>0</v>
      </c>
      <c r="L485" s="11">
        <f t="shared" si="78"/>
        <v>0</v>
      </c>
      <c r="M485" s="7">
        <f t="shared" si="72"/>
        <v>0</v>
      </c>
    </row>
    <row r="486" spans="2:13">
      <c r="B486" s="24">
        <f t="shared" si="79"/>
        <v>58015</v>
      </c>
      <c r="C486" s="31">
        <f t="shared" si="73"/>
        <v>0</v>
      </c>
      <c r="D486" s="27">
        <f t="shared" si="80"/>
        <v>0</v>
      </c>
      <c r="E486" s="7">
        <f t="shared" si="71"/>
        <v>-32288.263558319126</v>
      </c>
      <c r="F486" s="2"/>
      <c r="G486" s="14">
        <f t="shared" si="74"/>
        <v>0</v>
      </c>
      <c r="H486" s="11">
        <f t="shared" si="75"/>
        <v>0</v>
      </c>
      <c r="I486" s="2">
        <f t="shared" si="76"/>
        <v>0</v>
      </c>
      <c r="J486" s="2"/>
      <c r="K486" s="2">
        <f t="shared" si="77"/>
        <v>0</v>
      </c>
      <c r="L486" s="11">
        <f t="shared" si="78"/>
        <v>0</v>
      </c>
      <c r="M486" s="7">
        <f t="shared" si="72"/>
        <v>0</v>
      </c>
    </row>
    <row r="487" spans="2:13">
      <c r="B487" s="24">
        <f t="shared" si="79"/>
        <v>58045</v>
      </c>
      <c r="C487" s="31">
        <f t="shared" si="73"/>
        <v>0</v>
      </c>
      <c r="D487" s="27">
        <f t="shared" si="80"/>
        <v>0</v>
      </c>
      <c r="E487" s="7">
        <f t="shared" si="71"/>
        <v>-32288.263558319126</v>
      </c>
      <c r="F487" s="2"/>
      <c r="G487" s="14">
        <f t="shared" si="74"/>
        <v>0</v>
      </c>
      <c r="H487" s="11">
        <f t="shared" si="75"/>
        <v>0</v>
      </c>
      <c r="I487" s="2">
        <f t="shared" si="76"/>
        <v>0</v>
      </c>
      <c r="J487" s="2"/>
      <c r="K487" s="2">
        <f t="shared" si="77"/>
        <v>0</v>
      </c>
      <c r="L487" s="11">
        <f t="shared" si="78"/>
        <v>0</v>
      </c>
      <c r="M487" s="7">
        <f t="shared" si="72"/>
        <v>0</v>
      </c>
    </row>
    <row r="488" spans="2:13">
      <c r="B488" s="24">
        <f t="shared" si="79"/>
        <v>58076</v>
      </c>
      <c r="C488" s="31">
        <f t="shared" si="73"/>
        <v>0</v>
      </c>
      <c r="D488" s="27">
        <f t="shared" si="80"/>
        <v>0</v>
      </c>
      <c r="E488" s="7">
        <f t="shared" si="71"/>
        <v>-32288.263558319126</v>
      </c>
      <c r="F488" s="2"/>
      <c r="G488" s="14">
        <f t="shared" si="74"/>
        <v>0</v>
      </c>
      <c r="H488" s="11">
        <f t="shared" si="75"/>
        <v>0</v>
      </c>
      <c r="I488" s="2">
        <f t="shared" si="76"/>
        <v>0</v>
      </c>
      <c r="J488" s="2"/>
      <c r="K488" s="2">
        <f t="shared" si="77"/>
        <v>0</v>
      </c>
      <c r="L488" s="11">
        <f t="shared" si="78"/>
        <v>0</v>
      </c>
      <c r="M488" s="7">
        <f t="shared" si="72"/>
        <v>0</v>
      </c>
    </row>
    <row r="489" spans="2:13">
      <c r="B489" s="24">
        <f t="shared" si="79"/>
        <v>58107</v>
      </c>
      <c r="C489" s="31">
        <f t="shared" si="73"/>
        <v>0</v>
      </c>
      <c r="D489" s="27">
        <f t="shared" si="80"/>
        <v>0</v>
      </c>
      <c r="E489" s="7">
        <f t="shared" si="71"/>
        <v>-32288.263558319126</v>
      </c>
      <c r="F489" s="2"/>
      <c r="G489" s="14">
        <f t="shared" si="74"/>
        <v>0</v>
      </c>
      <c r="H489" s="11">
        <f t="shared" si="75"/>
        <v>0</v>
      </c>
      <c r="I489" s="2">
        <f t="shared" si="76"/>
        <v>0</v>
      </c>
      <c r="J489" s="2"/>
      <c r="K489" s="2">
        <f t="shared" si="77"/>
        <v>0</v>
      </c>
      <c r="L489" s="11">
        <f t="shared" si="78"/>
        <v>0</v>
      </c>
      <c r="M489" s="7">
        <f t="shared" si="72"/>
        <v>0</v>
      </c>
    </row>
    <row r="490" spans="2:13">
      <c r="B490" s="24">
        <f t="shared" si="79"/>
        <v>58135</v>
      </c>
      <c r="C490" s="31">
        <f t="shared" si="73"/>
        <v>0</v>
      </c>
      <c r="D490" s="27">
        <f t="shared" si="80"/>
        <v>0</v>
      </c>
      <c r="E490" s="7">
        <f t="shared" si="71"/>
        <v>-32288.263558319126</v>
      </c>
      <c r="F490" s="2"/>
      <c r="G490" s="14">
        <f t="shared" si="74"/>
        <v>0</v>
      </c>
      <c r="H490" s="11">
        <f t="shared" si="75"/>
        <v>0</v>
      </c>
      <c r="I490" s="2">
        <f t="shared" si="76"/>
        <v>0</v>
      </c>
      <c r="J490" s="2"/>
      <c r="K490" s="2">
        <f t="shared" si="77"/>
        <v>0</v>
      </c>
      <c r="L490" s="11">
        <f t="shared" si="78"/>
        <v>0</v>
      </c>
      <c r="M490" s="7">
        <f t="shared" si="72"/>
        <v>0</v>
      </c>
    </row>
    <row r="491" spans="2:13">
      <c r="B491" s="24">
        <f t="shared" si="79"/>
        <v>58166</v>
      </c>
      <c r="C491" s="31">
        <f t="shared" si="73"/>
        <v>0</v>
      </c>
      <c r="D491" s="27">
        <f t="shared" si="80"/>
        <v>0</v>
      </c>
      <c r="E491" s="7">
        <f t="shared" si="71"/>
        <v>-32288.263558319126</v>
      </c>
      <c r="F491" s="2"/>
      <c r="G491" s="14">
        <f t="shared" si="74"/>
        <v>0</v>
      </c>
      <c r="H491" s="11">
        <f t="shared" si="75"/>
        <v>0</v>
      </c>
      <c r="I491" s="2">
        <f t="shared" si="76"/>
        <v>0</v>
      </c>
      <c r="J491" s="2"/>
      <c r="K491" s="2">
        <f t="shared" si="77"/>
        <v>0</v>
      </c>
      <c r="L491" s="11">
        <f t="shared" si="78"/>
        <v>0</v>
      </c>
      <c r="M491" s="7">
        <f t="shared" si="72"/>
        <v>0</v>
      </c>
    </row>
    <row r="492" spans="2:13">
      <c r="B492" s="24">
        <f t="shared" si="79"/>
        <v>58196</v>
      </c>
      <c r="C492" s="31">
        <f t="shared" si="73"/>
        <v>0</v>
      </c>
      <c r="D492" s="27">
        <f t="shared" si="80"/>
        <v>0</v>
      </c>
      <c r="E492" s="7">
        <f t="shared" si="71"/>
        <v>-32288.263558319126</v>
      </c>
      <c r="F492" s="2"/>
      <c r="G492" s="14">
        <f t="shared" si="74"/>
        <v>0</v>
      </c>
      <c r="H492" s="11">
        <f t="shared" si="75"/>
        <v>0</v>
      </c>
      <c r="I492" s="2">
        <f t="shared" si="76"/>
        <v>0</v>
      </c>
      <c r="J492" s="2"/>
      <c r="K492" s="2">
        <f t="shared" si="77"/>
        <v>0</v>
      </c>
      <c r="L492" s="11">
        <f t="shared" si="78"/>
        <v>0</v>
      </c>
      <c r="M492" s="7">
        <f t="shared" si="72"/>
        <v>0</v>
      </c>
    </row>
    <row r="493" spans="2:13">
      <c r="B493" s="24">
        <f t="shared" si="79"/>
        <v>58227</v>
      </c>
      <c r="C493" s="31">
        <f t="shared" si="73"/>
        <v>0</v>
      </c>
      <c r="D493" s="27">
        <f t="shared" si="80"/>
        <v>0</v>
      </c>
      <c r="E493" s="7">
        <f t="shared" si="71"/>
        <v>-32288.263558319126</v>
      </c>
      <c r="F493" s="2"/>
      <c r="G493" s="14">
        <f t="shared" si="74"/>
        <v>0</v>
      </c>
      <c r="H493" s="11">
        <f t="shared" si="75"/>
        <v>0</v>
      </c>
      <c r="I493" s="2">
        <f t="shared" si="76"/>
        <v>0</v>
      </c>
      <c r="J493" s="2"/>
      <c r="K493" s="2">
        <f t="shared" si="77"/>
        <v>0</v>
      </c>
      <c r="L493" s="11">
        <f t="shared" si="78"/>
        <v>0</v>
      </c>
      <c r="M493" s="7">
        <f t="shared" si="72"/>
        <v>0</v>
      </c>
    </row>
    <row r="494" spans="2:13">
      <c r="B494" s="24">
        <f t="shared" si="79"/>
        <v>58257</v>
      </c>
      <c r="C494" s="31">
        <f t="shared" si="73"/>
        <v>0</v>
      </c>
      <c r="D494" s="27">
        <f t="shared" si="80"/>
        <v>0</v>
      </c>
      <c r="E494" s="7">
        <f t="shared" si="71"/>
        <v>-32288.263558319126</v>
      </c>
      <c r="F494" s="2"/>
      <c r="G494" s="14">
        <f t="shared" si="74"/>
        <v>0</v>
      </c>
      <c r="H494" s="11">
        <f t="shared" si="75"/>
        <v>0</v>
      </c>
      <c r="I494" s="2">
        <f t="shared" si="76"/>
        <v>0</v>
      </c>
      <c r="J494" s="2"/>
      <c r="K494" s="2">
        <f t="shared" si="77"/>
        <v>0</v>
      </c>
      <c r="L494" s="11">
        <f t="shared" si="78"/>
        <v>0</v>
      </c>
      <c r="M494" s="7">
        <f t="shared" si="72"/>
        <v>0</v>
      </c>
    </row>
    <row r="495" spans="2:13">
      <c r="B495" s="24">
        <f t="shared" si="79"/>
        <v>58288</v>
      </c>
      <c r="C495" s="31">
        <f t="shared" si="73"/>
        <v>0</v>
      </c>
      <c r="D495" s="27">
        <f t="shared" si="80"/>
        <v>0</v>
      </c>
      <c r="E495" s="7">
        <f t="shared" si="71"/>
        <v>-32288.263558319126</v>
      </c>
      <c r="F495" s="2"/>
      <c r="G495" s="14">
        <f t="shared" si="74"/>
        <v>0</v>
      </c>
      <c r="H495" s="11">
        <f t="shared" si="75"/>
        <v>0</v>
      </c>
      <c r="I495" s="2">
        <f t="shared" si="76"/>
        <v>0</v>
      </c>
      <c r="J495" s="2"/>
      <c r="K495" s="2">
        <f t="shared" si="77"/>
        <v>0</v>
      </c>
      <c r="L495" s="11">
        <f t="shared" si="78"/>
        <v>0</v>
      </c>
      <c r="M495" s="7">
        <f t="shared" si="72"/>
        <v>0</v>
      </c>
    </row>
    <row r="496" spans="2:13">
      <c r="B496" s="24">
        <f t="shared" si="79"/>
        <v>58319</v>
      </c>
      <c r="C496" s="31">
        <f t="shared" si="73"/>
        <v>0</v>
      </c>
      <c r="D496" s="27">
        <f t="shared" si="80"/>
        <v>0</v>
      </c>
      <c r="E496" s="7">
        <f t="shared" si="71"/>
        <v>-32288.263558319126</v>
      </c>
      <c r="F496" s="2"/>
      <c r="G496" s="14">
        <f t="shared" si="74"/>
        <v>0</v>
      </c>
      <c r="H496" s="11">
        <f t="shared" si="75"/>
        <v>0</v>
      </c>
      <c r="I496" s="2">
        <f t="shared" si="76"/>
        <v>0</v>
      </c>
      <c r="J496" s="2"/>
      <c r="K496" s="2">
        <f t="shared" si="77"/>
        <v>0</v>
      </c>
      <c r="L496" s="11">
        <f t="shared" si="78"/>
        <v>0</v>
      </c>
      <c r="M496" s="7">
        <f t="shared" si="72"/>
        <v>0</v>
      </c>
    </row>
    <row r="497" spans="2:13">
      <c r="B497" s="24">
        <f t="shared" si="79"/>
        <v>58349</v>
      </c>
      <c r="C497" s="31">
        <f t="shared" si="73"/>
        <v>0</v>
      </c>
      <c r="D497" s="27">
        <f t="shared" si="80"/>
        <v>0</v>
      </c>
      <c r="E497" s="7">
        <f t="shared" si="71"/>
        <v>-32288.263558319126</v>
      </c>
      <c r="F497" s="2"/>
      <c r="G497" s="14">
        <f t="shared" si="74"/>
        <v>0</v>
      </c>
      <c r="H497" s="11">
        <f t="shared" si="75"/>
        <v>0</v>
      </c>
      <c r="I497" s="2">
        <f t="shared" si="76"/>
        <v>0</v>
      </c>
      <c r="J497" s="2"/>
      <c r="K497" s="2">
        <f t="shared" si="77"/>
        <v>0</v>
      </c>
      <c r="L497" s="11">
        <f t="shared" si="78"/>
        <v>0</v>
      </c>
      <c r="M497" s="7">
        <f t="shared" si="72"/>
        <v>0</v>
      </c>
    </row>
    <row r="498" spans="2:13">
      <c r="B498" s="24">
        <f t="shared" si="79"/>
        <v>58380</v>
      </c>
      <c r="C498" s="31">
        <f t="shared" si="73"/>
        <v>0</v>
      </c>
      <c r="D498" s="27">
        <f t="shared" si="80"/>
        <v>0</v>
      </c>
      <c r="E498" s="7">
        <f t="shared" si="71"/>
        <v>-32288.263558319126</v>
      </c>
      <c r="F498" s="2"/>
      <c r="G498" s="14">
        <f t="shared" si="74"/>
        <v>0</v>
      </c>
      <c r="H498" s="11">
        <f t="shared" si="75"/>
        <v>0</v>
      </c>
      <c r="I498" s="2">
        <f t="shared" si="76"/>
        <v>0</v>
      </c>
      <c r="J498" s="2"/>
      <c r="K498" s="2">
        <f t="shared" si="77"/>
        <v>0</v>
      </c>
      <c r="L498" s="11">
        <f t="shared" si="78"/>
        <v>0</v>
      </c>
      <c r="M498" s="7">
        <f t="shared" si="72"/>
        <v>0</v>
      </c>
    </row>
    <row r="499" spans="2:13">
      <c r="B499" s="24">
        <f t="shared" si="79"/>
        <v>58410</v>
      </c>
      <c r="C499" s="31">
        <f t="shared" si="73"/>
        <v>0</v>
      </c>
      <c r="D499" s="27">
        <f t="shared" si="80"/>
        <v>0</v>
      </c>
      <c r="E499" s="7">
        <f t="shared" si="71"/>
        <v>-32288.263558319126</v>
      </c>
      <c r="F499" s="2"/>
      <c r="G499" s="14">
        <f t="shared" si="74"/>
        <v>0</v>
      </c>
      <c r="H499" s="11">
        <f t="shared" si="75"/>
        <v>0</v>
      </c>
      <c r="I499" s="2">
        <f t="shared" si="76"/>
        <v>0</v>
      </c>
      <c r="J499" s="2"/>
      <c r="K499" s="2">
        <f t="shared" si="77"/>
        <v>0</v>
      </c>
      <c r="L499" s="11">
        <f t="shared" si="78"/>
        <v>0</v>
      </c>
      <c r="M499" s="7">
        <f t="shared" si="72"/>
        <v>0</v>
      </c>
    </row>
    <row r="500" spans="2:13" ht="15" thickBot="1">
      <c r="B500" s="25">
        <f t="shared" si="79"/>
        <v>58441</v>
      </c>
      <c r="C500" s="32">
        <f t="shared" si="73"/>
        <v>0</v>
      </c>
      <c r="D500" s="33">
        <f t="shared" si="80"/>
        <v>0</v>
      </c>
      <c r="E500" s="9">
        <f t="shared" si="71"/>
        <v>-32288.263558319126</v>
      </c>
      <c r="F500" s="2"/>
      <c r="G500" s="15">
        <f t="shared" si="74"/>
        <v>0</v>
      </c>
      <c r="H500" s="16">
        <f t="shared" si="75"/>
        <v>0</v>
      </c>
      <c r="I500" s="8">
        <f t="shared" si="76"/>
        <v>0</v>
      </c>
      <c r="J500" s="2"/>
      <c r="K500" s="8">
        <f t="shared" si="77"/>
        <v>0</v>
      </c>
      <c r="L500" s="16">
        <f t="shared" si="78"/>
        <v>0</v>
      </c>
      <c r="M500" s="9">
        <f t="shared" si="72"/>
        <v>0</v>
      </c>
    </row>
    <row r="501" spans="2:13">
      <c r="B501" s="1"/>
      <c r="F501" s="3"/>
    </row>
    <row r="502" spans="2:13">
      <c r="B502" s="1"/>
      <c r="F502" s="3"/>
    </row>
    <row r="503" spans="2:13">
      <c r="B503" s="1"/>
      <c r="F503" s="3"/>
    </row>
    <row r="504" spans="2:13">
      <c r="B504" s="1"/>
      <c r="F504" s="3"/>
    </row>
    <row r="505" spans="2:13">
      <c r="F505" s="3"/>
    </row>
    <row r="506" spans="2:13">
      <c r="F506" s="3"/>
    </row>
    <row r="507" spans="2:13">
      <c r="F507" s="3"/>
    </row>
    <row r="508" spans="2:13">
      <c r="F508" s="3"/>
    </row>
    <row r="509" spans="2:13">
      <c r="F509" s="3"/>
    </row>
    <row r="510" spans="2:13">
      <c r="F510" s="3"/>
    </row>
    <row r="511" spans="2:13">
      <c r="F511" s="3"/>
    </row>
    <row r="512" spans="2:13">
      <c r="F512" s="3"/>
    </row>
    <row r="513" spans="6:6">
      <c r="F513" s="3"/>
    </row>
  </sheetData>
  <mergeCells count="8">
    <mergeCell ref="B2:M2"/>
    <mergeCell ref="B3:M3"/>
    <mergeCell ref="C18:E18"/>
    <mergeCell ref="G18:M18"/>
    <mergeCell ref="B18:B19"/>
    <mergeCell ref="B7:M7"/>
    <mergeCell ref="B6:M6"/>
    <mergeCell ref="B10:C10"/>
  </mergeCells>
  <pageMargins left="0.7" right="0.7" top="0.75" bottom="0.75" header="0.3" footer="0.3"/>
  <pageSetup orientation="portrait" r:id="rId1"/>
  <headerFooter>
    <oddFooter>&amp;L&amp;1#&amp;"Calibri"&amp;7&amp;K000000C2 General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C13" sqref="C13"/>
    </sheetView>
  </sheetViews>
  <sheetFormatPr defaultRowHeight="14.5"/>
  <cols>
    <col min="1" max="1" width="31.26953125" customWidth="1"/>
    <col min="2" max="2" width="25" bestFit="1" customWidth="1"/>
    <col min="3" max="3" width="25.453125" bestFit="1" customWidth="1"/>
    <col min="4" max="4" width="31.1796875" bestFit="1" customWidth="1"/>
    <col min="5" max="5" width="30.453125" customWidth="1"/>
    <col min="6" max="6" width="21.1796875" customWidth="1"/>
  </cols>
  <sheetData>
    <row r="1" spans="1:5" ht="21" customHeight="1" thickTop="1" thickBot="1">
      <c r="A1" s="58" t="s">
        <v>37</v>
      </c>
      <c r="B1" s="56" t="s">
        <v>52</v>
      </c>
      <c r="C1" s="57" t="s">
        <v>38</v>
      </c>
      <c r="D1" s="56" t="s">
        <v>38</v>
      </c>
      <c r="E1" s="56" t="s">
        <v>57</v>
      </c>
    </row>
    <row r="2" spans="1:5" ht="6" customHeight="1" thickTop="1">
      <c r="A2" s="60"/>
      <c r="B2" s="61"/>
      <c r="C2" s="62"/>
      <c r="D2" s="61"/>
      <c r="E2" s="71"/>
    </row>
    <row r="3" spans="1:5">
      <c r="A3" s="48" t="s">
        <v>26</v>
      </c>
      <c r="B3" s="50" t="s">
        <v>22</v>
      </c>
      <c r="C3" s="49" t="s">
        <v>48</v>
      </c>
      <c r="D3" s="49" t="s">
        <v>39</v>
      </c>
    </row>
    <row r="4" spans="1:5">
      <c r="A4" s="48" t="s">
        <v>27</v>
      </c>
      <c r="B4" s="50">
        <v>22052739</v>
      </c>
      <c r="C4" s="50">
        <v>7234006</v>
      </c>
      <c r="D4" s="50">
        <v>7234128</v>
      </c>
    </row>
    <row r="5" spans="1:5">
      <c r="A5" s="48" t="s">
        <v>45</v>
      </c>
      <c r="B5" s="50" t="s">
        <v>44</v>
      </c>
      <c r="C5" s="50" t="s">
        <v>49</v>
      </c>
      <c r="D5" s="50" t="s">
        <v>46</v>
      </c>
    </row>
    <row r="6" spans="1:5">
      <c r="A6" s="48" t="s">
        <v>34</v>
      </c>
      <c r="B6" s="49" t="s">
        <v>31</v>
      </c>
      <c r="C6" s="49" t="s">
        <v>51</v>
      </c>
      <c r="D6" s="49" t="s">
        <v>43</v>
      </c>
    </row>
    <row r="7" spans="1:5">
      <c r="A7" s="48" t="s">
        <v>35</v>
      </c>
      <c r="B7" s="49" t="s">
        <v>30</v>
      </c>
      <c r="C7" s="49" t="s">
        <v>50</v>
      </c>
      <c r="D7" s="49" t="s">
        <v>56</v>
      </c>
    </row>
    <row r="8" spans="1:5" ht="6" customHeight="1">
      <c r="A8" s="63"/>
      <c r="B8" s="64"/>
      <c r="C8" s="65"/>
      <c r="D8" s="64"/>
      <c r="E8" s="71"/>
    </row>
    <row r="9" spans="1:5">
      <c r="A9" s="48" t="s">
        <v>23</v>
      </c>
      <c r="B9" s="51" t="s">
        <v>24</v>
      </c>
      <c r="C9" s="51" t="s">
        <v>24</v>
      </c>
      <c r="D9" s="55" t="s">
        <v>24</v>
      </c>
    </row>
    <row r="10" spans="1:5">
      <c r="A10" s="48" t="s">
        <v>28</v>
      </c>
      <c r="B10" s="52">
        <v>43188</v>
      </c>
      <c r="C10" s="52">
        <v>42788</v>
      </c>
      <c r="D10" s="54">
        <v>42794</v>
      </c>
    </row>
    <row r="11" spans="1:5">
      <c r="A11" s="48" t="s">
        <v>29</v>
      </c>
      <c r="B11" s="52">
        <v>46841</v>
      </c>
      <c r="C11" s="52">
        <v>51919</v>
      </c>
      <c r="D11" s="52">
        <v>69816</v>
      </c>
    </row>
    <row r="12" spans="1:5">
      <c r="A12" s="48" t="s">
        <v>47</v>
      </c>
      <c r="B12" s="52">
        <v>44985</v>
      </c>
      <c r="C12" s="52">
        <v>47140</v>
      </c>
      <c r="D12" s="52">
        <v>50068</v>
      </c>
    </row>
    <row r="13" spans="1:5" ht="6" customHeight="1">
      <c r="A13" s="63"/>
      <c r="B13" s="64"/>
      <c r="C13" s="65"/>
      <c r="D13" s="64"/>
      <c r="E13" s="71"/>
    </row>
    <row r="14" spans="1:5">
      <c r="A14" s="48" t="s">
        <v>25</v>
      </c>
      <c r="B14" s="53">
        <v>420000</v>
      </c>
      <c r="C14" s="53">
        <v>358500</v>
      </c>
      <c r="D14" s="53">
        <v>622500</v>
      </c>
    </row>
    <row r="15" spans="1:5">
      <c r="A15" s="48" t="s">
        <v>21</v>
      </c>
      <c r="B15" s="53">
        <v>3500</v>
      </c>
      <c r="C15" s="53">
        <v>3184</v>
      </c>
      <c r="D15" s="53">
        <v>3182</v>
      </c>
    </row>
    <row r="16" spans="1:5">
      <c r="A16" s="48" t="s">
        <v>36</v>
      </c>
      <c r="B16" s="53">
        <v>3578</v>
      </c>
      <c r="C16" s="53">
        <v>3137.78</v>
      </c>
      <c r="D16" s="53">
        <v>3136.01</v>
      </c>
    </row>
    <row r="17" spans="1:5">
      <c r="A17" s="48" t="s">
        <v>33</v>
      </c>
      <c r="B17" s="59" t="s">
        <v>55</v>
      </c>
      <c r="C17" s="50" t="s">
        <v>53</v>
      </c>
      <c r="D17" s="50" t="s">
        <v>54</v>
      </c>
    </row>
    <row r="18" spans="1:5" ht="5.5" customHeight="1">
      <c r="A18" s="63"/>
      <c r="B18" s="64"/>
      <c r="C18" s="65"/>
      <c r="D18" s="64"/>
      <c r="E18" s="71"/>
    </row>
    <row r="19" spans="1:5">
      <c r="A19" s="48" t="s">
        <v>40</v>
      </c>
      <c r="B19" s="49" t="s">
        <v>41</v>
      </c>
      <c r="C19" s="49" t="s">
        <v>42</v>
      </c>
      <c r="D19" s="49" t="s">
        <v>42</v>
      </c>
    </row>
    <row r="20" spans="1:5">
      <c r="A20" s="48" t="s">
        <v>32</v>
      </c>
      <c r="B20" s="49" t="s">
        <v>31</v>
      </c>
      <c r="C20" s="49" t="s">
        <v>44</v>
      </c>
      <c r="D20" s="49" t="s">
        <v>44</v>
      </c>
    </row>
    <row r="22" spans="1:5">
      <c r="A22" s="70"/>
    </row>
  </sheetData>
  <pageMargins left="0.7" right="0.7" top="0.75" bottom="0.75" header="0.3" footer="0.3"/>
  <pageSetup paperSize="9" orientation="portrait" verticalDpi="0" r:id="rId1"/>
  <headerFooter>
    <oddFooter>&amp;L&amp;1#&amp;"Calibri"&amp;7&amp;K000000C2 General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abSelected="1" workbookViewId="0">
      <selection activeCell="C14" sqref="C14"/>
    </sheetView>
  </sheetViews>
  <sheetFormatPr defaultRowHeight="14.5"/>
  <cols>
    <col min="1" max="1" width="17.453125" customWidth="1"/>
    <col min="2" max="2" width="11.6328125" customWidth="1"/>
    <col min="3" max="4" width="12.08984375" customWidth="1"/>
    <col min="5" max="5" width="15.90625" bestFit="1" customWidth="1"/>
  </cols>
  <sheetData>
    <row r="1" spans="1:8" ht="20.5" customHeight="1" thickTop="1" thickBot="1">
      <c r="A1" s="69" t="s">
        <v>66</v>
      </c>
      <c r="B1" s="69" t="s">
        <v>64</v>
      </c>
      <c r="C1" s="69" t="s">
        <v>65</v>
      </c>
      <c r="D1" s="69" t="s">
        <v>289</v>
      </c>
      <c r="E1" s="69" t="s">
        <v>287</v>
      </c>
    </row>
    <row r="2" spans="1:8" ht="15.5" thickTop="1" thickBot="1">
      <c r="A2" s="179" t="s">
        <v>60</v>
      </c>
      <c r="B2" s="180"/>
      <c r="C2" s="180"/>
      <c r="D2" s="180"/>
      <c r="E2" s="181"/>
    </row>
    <row r="3" spans="1:8" ht="15.5" thickTop="1" thickBot="1">
      <c r="A3" s="66" t="s">
        <v>58</v>
      </c>
      <c r="B3" s="67"/>
      <c r="C3" s="67">
        <v>100000</v>
      </c>
      <c r="D3" s="67">
        <v>100000</v>
      </c>
      <c r="E3" s="67">
        <v>50000</v>
      </c>
    </row>
    <row r="4" spans="1:8" ht="15.5" thickTop="1" thickBot="1">
      <c r="A4" s="179" t="s">
        <v>59</v>
      </c>
      <c r="B4" s="180"/>
      <c r="C4" s="180"/>
      <c r="D4" s="180"/>
      <c r="E4" s="181"/>
    </row>
    <row r="5" spans="1:8" ht="15.5" thickTop="1" thickBot="1">
      <c r="A5" s="66" t="s">
        <v>58</v>
      </c>
      <c r="B5" s="67"/>
      <c r="C5" s="67">
        <v>450492</v>
      </c>
      <c r="D5" s="67">
        <v>450492</v>
      </c>
      <c r="E5" s="67">
        <v>280000</v>
      </c>
    </row>
    <row r="6" spans="1:8" ht="15.5" thickTop="1" thickBot="1">
      <c r="A6" s="66" t="s">
        <v>61</v>
      </c>
      <c r="B6" s="67">
        <v>10000</v>
      </c>
      <c r="C6" s="67"/>
      <c r="D6" s="67">
        <v>10000</v>
      </c>
      <c r="E6" s="67">
        <v>0</v>
      </c>
    </row>
    <row r="7" spans="1:8" ht="15.5" thickTop="1" thickBot="1">
      <c r="A7" s="179" t="s">
        <v>62</v>
      </c>
      <c r="B7" s="180"/>
      <c r="C7" s="180"/>
      <c r="D7" s="180"/>
      <c r="E7" s="181"/>
    </row>
    <row r="8" spans="1:8" ht="15.5" thickTop="1" thickBot="1">
      <c r="A8" s="66" t="s">
        <v>58</v>
      </c>
      <c r="B8" s="67"/>
      <c r="C8" s="67">
        <v>101401.43</v>
      </c>
      <c r="D8" s="67">
        <v>101401.43</v>
      </c>
      <c r="E8" s="67">
        <v>223000</v>
      </c>
    </row>
    <row r="9" spans="1:8" ht="15.5" thickTop="1" thickBot="1">
      <c r="A9" s="66" t="s">
        <v>61</v>
      </c>
      <c r="B9" s="67">
        <v>20000</v>
      </c>
      <c r="C9" s="67"/>
      <c r="D9" s="67">
        <v>20000</v>
      </c>
      <c r="E9" s="67">
        <v>140000</v>
      </c>
      <c r="H9" s="47"/>
    </row>
    <row r="10" spans="1:8" ht="15.5" thickTop="1" thickBot="1">
      <c r="A10" s="66" t="s">
        <v>63</v>
      </c>
      <c r="B10" s="67"/>
      <c r="C10" s="67">
        <v>130000</v>
      </c>
      <c r="D10" s="67">
        <v>130000</v>
      </c>
      <c r="E10" s="67">
        <v>130000</v>
      </c>
    </row>
    <row r="11" spans="1:8" ht="15.5" thickTop="1" thickBot="1">
      <c r="A11" s="68" t="s">
        <v>67</v>
      </c>
      <c r="B11" s="67">
        <f>SUM(B2:B10)</f>
        <v>30000</v>
      </c>
      <c r="C11" s="67">
        <f>SUM(C2:C10)</f>
        <v>781893.42999999993</v>
      </c>
      <c r="D11" s="67">
        <f>SUM(D2:D10)</f>
        <v>811893.42999999993</v>
      </c>
      <c r="E11" s="67">
        <f>SUM(E3:E10)</f>
        <v>823000</v>
      </c>
    </row>
    <row r="12" spans="1:8" ht="15.5" thickTop="1" thickBot="1"/>
    <row r="13" spans="1:8" ht="15.5" thickTop="1" thickBot="1">
      <c r="A13" s="68" t="s">
        <v>288</v>
      </c>
      <c r="E13" s="182">
        <f>E11-D11</f>
        <v>11106.570000000065</v>
      </c>
    </row>
    <row r="14" spans="1:8" ht="15" thickTop="1"/>
  </sheetData>
  <mergeCells count="3">
    <mergeCell ref="A2:E2"/>
    <mergeCell ref="A4:E4"/>
    <mergeCell ref="A7:E7"/>
  </mergeCells>
  <pageMargins left="0.7" right="0.7" top="0.75" bottom="0.75" header="0.3" footer="0.3"/>
  <pageSetup paperSize="9" orientation="portrait" verticalDpi="0" r:id="rId1"/>
  <headerFooter>
    <oddFooter>&amp;L&amp;1#&amp;"Calibri"&amp;7&amp;K000000C2 General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10" sqref="A10"/>
    </sheetView>
  </sheetViews>
  <sheetFormatPr defaultRowHeight="14.5"/>
  <cols>
    <col min="1" max="1" width="13.81640625" bestFit="1" customWidth="1"/>
    <col min="2" max="2" width="14" customWidth="1"/>
  </cols>
  <sheetData>
    <row r="1" spans="1:2">
      <c r="A1" t="s">
        <v>71</v>
      </c>
      <c r="B1" t="s">
        <v>68</v>
      </c>
    </row>
    <row r="2" spans="1:2">
      <c r="A2" t="s">
        <v>70</v>
      </c>
      <c r="B2">
        <v>311356</v>
      </c>
    </row>
    <row r="3" spans="1:2">
      <c r="B3">
        <v>11.25</v>
      </c>
    </row>
    <row r="4" spans="1:2">
      <c r="B4">
        <v>32809</v>
      </c>
    </row>
    <row r="6" spans="1:2">
      <c r="A6" t="s">
        <v>71</v>
      </c>
      <c r="B6" t="s">
        <v>69</v>
      </c>
    </row>
    <row r="7" spans="1:2">
      <c r="A7" t="s">
        <v>70</v>
      </c>
      <c r="B7">
        <v>231047</v>
      </c>
    </row>
    <row r="8" spans="1:2">
      <c r="B8">
        <v>11.25</v>
      </c>
    </row>
    <row r="9" spans="1:2">
      <c r="B9">
        <v>41415</v>
      </c>
    </row>
    <row r="11" spans="1:2">
      <c r="A11" t="s">
        <v>71</v>
      </c>
      <c r="B11" t="s">
        <v>69</v>
      </c>
    </row>
    <row r="12" spans="1:2">
      <c r="A12" t="s">
        <v>3</v>
      </c>
      <c r="B12">
        <v>214912</v>
      </c>
    </row>
    <row r="13" spans="1:2">
      <c r="B13">
        <v>11.25</v>
      </c>
    </row>
    <row r="14" spans="1:2">
      <c r="B14">
        <v>41067</v>
      </c>
    </row>
    <row r="16" spans="1:2">
      <c r="A16" s="72" t="s">
        <v>72</v>
      </c>
    </row>
    <row r="17" spans="1:1">
      <c r="A17" s="72" t="s">
        <v>73</v>
      </c>
    </row>
    <row r="18" spans="1:1">
      <c r="A18" s="72" t="s">
        <v>74</v>
      </c>
    </row>
  </sheetData>
  <pageMargins left="0.7" right="0.7" top="0.75" bottom="0.75" header="0.3" footer="0.3"/>
  <pageSetup paperSize="9" orientation="portrait" verticalDpi="0" r:id="rId1"/>
  <headerFooter>
    <oddFooter>&amp;L&amp;1#&amp;"Calibri"&amp;7&amp;K000000C2 General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3:H197"/>
  <sheetViews>
    <sheetView topLeftCell="A133" workbookViewId="0">
      <selection activeCell="F82" sqref="F82"/>
    </sheetView>
  </sheetViews>
  <sheetFormatPr defaultRowHeight="14.5"/>
  <cols>
    <col min="4" max="4" width="10" bestFit="1" customWidth="1"/>
    <col min="5" max="5" width="9" bestFit="1" customWidth="1"/>
  </cols>
  <sheetData>
    <row r="3" spans="2:7">
      <c r="B3" s="140"/>
      <c r="C3" s="140"/>
    </row>
    <row r="4" spans="2:7">
      <c r="B4" s="75"/>
      <c r="C4" s="76"/>
      <c r="D4" s="74"/>
      <c r="E4" s="75"/>
    </row>
    <row r="5" spans="2:7">
      <c r="B5" s="77"/>
    </row>
    <row r="6" spans="2:7" ht="38" customHeight="1">
      <c r="B6" s="141" t="s">
        <v>75</v>
      </c>
      <c r="C6" s="142"/>
      <c r="D6" s="142"/>
      <c r="E6" s="142"/>
      <c r="F6" s="142"/>
      <c r="G6" s="143"/>
    </row>
    <row r="7" spans="2:7">
      <c r="B7" s="144" t="s">
        <v>76</v>
      </c>
      <c r="C7" s="145"/>
      <c r="D7" s="146"/>
      <c r="E7" s="138" t="s">
        <v>77</v>
      </c>
      <c r="F7" s="147"/>
      <c r="G7" s="139"/>
    </row>
    <row r="8" spans="2:7">
      <c r="B8" s="148" t="s">
        <v>78</v>
      </c>
      <c r="C8" s="149"/>
      <c r="D8" s="149"/>
      <c r="E8" s="149"/>
      <c r="F8" s="149"/>
      <c r="G8" s="150"/>
    </row>
    <row r="9" spans="2:7">
      <c r="B9" s="79" t="s">
        <v>79</v>
      </c>
      <c r="C9" s="79" t="s">
        <v>80</v>
      </c>
      <c r="D9" s="80" t="s">
        <v>81</v>
      </c>
      <c r="E9" s="80" t="s">
        <v>82</v>
      </c>
      <c r="F9" s="79" t="s">
        <v>83</v>
      </c>
      <c r="G9" s="79" t="s">
        <v>84</v>
      </c>
    </row>
    <row r="10" spans="2:7">
      <c r="B10" s="79" t="s">
        <v>85</v>
      </c>
      <c r="C10" s="125" t="s">
        <v>86</v>
      </c>
      <c r="D10" s="126"/>
      <c r="E10" s="125" t="s">
        <v>87</v>
      </c>
      <c r="F10" s="126"/>
      <c r="G10" s="79" t="s">
        <v>88</v>
      </c>
    </row>
    <row r="11" spans="2:7">
      <c r="B11" s="79" t="s">
        <v>89</v>
      </c>
      <c r="C11" s="125" t="s">
        <v>90</v>
      </c>
      <c r="D11" s="126"/>
      <c r="E11" s="125" t="s">
        <v>91</v>
      </c>
      <c r="F11" s="126"/>
      <c r="G11" s="79" t="s">
        <v>92</v>
      </c>
    </row>
    <row r="12" spans="2:7" ht="19" customHeight="1">
      <c r="B12" s="127" t="s">
        <v>93</v>
      </c>
      <c r="C12" s="128"/>
      <c r="D12" s="128"/>
      <c r="E12" s="128"/>
      <c r="F12" s="128"/>
      <c r="G12" s="129"/>
    </row>
    <row r="13" spans="2:7" ht="19">
      <c r="B13" s="81" t="s">
        <v>94</v>
      </c>
      <c r="C13" s="81" t="s">
        <v>95</v>
      </c>
      <c r="D13" s="81" t="s">
        <v>96</v>
      </c>
      <c r="E13" s="81" t="s">
        <v>97</v>
      </c>
      <c r="F13" s="81" t="s">
        <v>98</v>
      </c>
      <c r="G13" s="81" t="s">
        <v>99</v>
      </c>
    </row>
    <row r="14" spans="2:7" ht="142.5">
      <c r="B14" s="82" t="s">
        <v>84</v>
      </c>
      <c r="C14" s="82" t="s">
        <v>100</v>
      </c>
      <c r="D14" s="82" t="s">
        <v>101</v>
      </c>
      <c r="E14" s="83" t="s">
        <v>102</v>
      </c>
      <c r="F14" s="83" t="s">
        <v>103</v>
      </c>
      <c r="G14" s="82" t="s">
        <v>104</v>
      </c>
    </row>
    <row r="15" spans="2:7" ht="38">
      <c r="B15" s="81" t="s">
        <v>105</v>
      </c>
      <c r="C15" s="130" t="s">
        <v>106</v>
      </c>
      <c r="D15" s="131"/>
      <c r="E15" s="132"/>
      <c r="F15" s="133" t="s">
        <v>107</v>
      </c>
      <c r="G15" s="134"/>
    </row>
    <row r="16" spans="2:7" ht="19" customHeight="1">
      <c r="B16" s="83" t="s">
        <v>88</v>
      </c>
      <c r="C16" s="135" t="s">
        <v>108</v>
      </c>
      <c r="D16" s="136"/>
      <c r="E16" s="137"/>
      <c r="F16" s="138" t="s">
        <v>109</v>
      </c>
      <c r="G16" s="139"/>
    </row>
    <row r="17" spans="2:7" ht="19" customHeight="1">
      <c r="B17" s="83" t="s">
        <v>88</v>
      </c>
      <c r="C17" s="135" t="s">
        <v>110</v>
      </c>
      <c r="D17" s="136"/>
      <c r="E17" s="137"/>
      <c r="F17" s="138" t="s">
        <v>109</v>
      </c>
      <c r="G17" s="139"/>
    </row>
    <row r="18" spans="2:7" ht="19" customHeight="1">
      <c r="B18" s="83" t="s">
        <v>88</v>
      </c>
      <c r="C18" s="135" t="s">
        <v>111</v>
      </c>
      <c r="D18" s="136"/>
      <c r="E18" s="137"/>
      <c r="F18" s="138" t="s">
        <v>109</v>
      </c>
      <c r="G18" s="139"/>
    </row>
    <row r="19" spans="2:7" ht="19" customHeight="1">
      <c r="B19" s="83" t="s">
        <v>88</v>
      </c>
      <c r="C19" s="135" t="s">
        <v>112</v>
      </c>
      <c r="D19" s="136"/>
      <c r="E19" s="137"/>
      <c r="F19" s="138" t="s">
        <v>109</v>
      </c>
      <c r="G19" s="139"/>
    </row>
    <row r="20" spans="2:7" ht="19" customHeight="1">
      <c r="B20" s="83" t="s">
        <v>88</v>
      </c>
      <c r="C20" s="135" t="s">
        <v>113</v>
      </c>
      <c r="D20" s="136"/>
      <c r="E20" s="137"/>
      <c r="F20" s="138" t="s">
        <v>109</v>
      </c>
      <c r="G20" s="139"/>
    </row>
    <row r="21" spans="2:7" ht="19" customHeight="1">
      <c r="B21" s="83" t="s">
        <v>88</v>
      </c>
      <c r="C21" s="135" t="s">
        <v>114</v>
      </c>
      <c r="D21" s="136"/>
      <c r="E21" s="137"/>
      <c r="F21" s="138" t="s">
        <v>109</v>
      </c>
      <c r="G21" s="139"/>
    </row>
    <row r="22" spans="2:7" ht="19" customHeight="1">
      <c r="B22" s="83" t="s">
        <v>88</v>
      </c>
      <c r="C22" s="135" t="s">
        <v>115</v>
      </c>
      <c r="D22" s="136"/>
      <c r="E22" s="137"/>
      <c r="F22" s="138" t="s">
        <v>109</v>
      </c>
      <c r="G22" s="139"/>
    </row>
    <row r="23" spans="2:7" ht="19" customHeight="1">
      <c r="B23" s="83" t="s">
        <v>88</v>
      </c>
      <c r="C23" s="135" t="s">
        <v>116</v>
      </c>
      <c r="D23" s="136"/>
      <c r="E23" s="137"/>
      <c r="F23" s="138" t="s">
        <v>109</v>
      </c>
      <c r="G23" s="139"/>
    </row>
    <row r="24" spans="2:7">
      <c r="B24" s="83" t="s">
        <v>88</v>
      </c>
      <c r="C24" s="135" t="s">
        <v>117</v>
      </c>
      <c r="D24" s="136"/>
      <c r="E24" s="137"/>
      <c r="F24" s="138" t="s">
        <v>109</v>
      </c>
      <c r="G24" s="139"/>
    </row>
    <row r="25" spans="2:7" ht="19" customHeight="1">
      <c r="B25" s="83" t="s">
        <v>88</v>
      </c>
      <c r="C25" s="135" t="s">
        <v>118</v>
      </c>
      <c r="D25" s="136"/>
      <c r="E25" s="137"/>
      <c r="F25" s="138" t="s">
        <v>109</v>
      </c>
      <c r="G25" s="139"/>
    </row>
    <row r="26" spans="2:7" ht="19" customHeight="1">
      <c r="B26" s="83" t="s">
        <v>88</v>
      </c>
      <c r="C26" s="135" t="s">
        <v>119</v>
      </c>
      <c r="D26" s="136"/>
      <c r="E26" s="137"/>
      <c r="F26" s="138" t="s">
        <v>109</v>
      </c>
      <c r="G26" s="139"/>
    </row>
    <row r="27" spans="2:7" ht="19" customHeight="1">
      <c r="B27" s="83" t="s">
        <v>88</v>
      </c>
      <c r="C27" s="135" t="s">
        <v>120</v>
      </c>
      <c r="D27" s="136"/>
      <c r="E27" s="137"/>
      <c r="F27" s="138" t="s">
        <v>109</v>
      </c>
      <c r="G27" s="139"/>
    </row>
    <row r="28" spans="2:7" ht="19" customHeight="1">
      <c r="B28" s="83" t="s">
        <v>88</v>
      </c>
      <c r="C28" s="135" t="s">
        <v>121</v>
      </c>
      <c r="D28" s="136"/>
      <c r="E28" s="137"/>
      <c r="F28" s="138" t="s">
        <v>109</v>
      </c>
      <c r="G28" s="139"/>
    </row>
    <row r="29" spans="2:7" ht="19" customHeight="1">
      <c r="B29" s="83" t="s">
        <v>88</v>
      </c>
      <c r="C29" s="135" t="s">
        <v>122</v>
      </c>
      <c r="D29" s="136"/>
      <c r="E29" s="137"/>
      <c r="F29" s="138" t="s">
        <v>109</v>
      </c>
      <c r="G29" s="139"/>
    </row>
    <row r="30" spans="2:7" ht="19" customHeight="1">
      <c r="B30" s="83" t="s">
        <v>88</v>
      </c>
      <c r="C30" s="135" t="s">
        <v>123</v>
      </c>
      <c r="D30" s="136"/>
      <c r="E30" s="137"/>
      <c r="F30" s="138" t="s">
        <v>109</v>
      </c>
      <c r="G30" s="139"/>
    </row>
    <row r="31" spans="2:7" ht="19" customHeight="1">
      <c r="B31" s="83" t="s">
        <v>88</v>
      </c>
      <c r="C31" s="135" t="s">
        <v>124</v>
      </c>
      <c r="D31" s="136"/>
      <c r="E31" s="137"/>
      <c r="F31" s="138" t="s">
        <v>109</v>
      </c>
      <c r="G31" s="139"/>
    </row>
    <row r="32" spans="2:7" ht="19" customHeight="1">
      <c r="B32" s="83" t="s">
        <v>88</v>
      </c>
      <c r="C32" s="135" t="s">
        <v>125</v>
      </c>
      <c r="D32" s="136"/>
      <c r="E32" s="137"/>
      <c r="F32" s="138" t="s">
        <v>109</v>
      </c>
      <c r="G32" s="139"/>
    </row>
    <row r="33" spans="2:7" ht="19" customHeight="1">
      <c r="B33" s="83" t="s">
        <v>88</v>
      </c>
      <c r="C33" s="135" t="s">
        <v>126</v>
      </c>
      <c r="D33" s="136"/>
      <c r="E33" s="137"/>
      <c r="F33" s="138" t="s">
        <v>109</v>
      </c>
      <c r="G33" s="139"/>
    </row>
    <row r="34" spans="2:7">
      <c r="B34" s="81" t="s">
        <v>127</v>
      </c>
      <c r="C34" s="130" t="s">
        <v>128</v>
      </c>
      <c r="D34" s="131"/>
      <c r="E34" s="132"/>
      <c r="F34" s="133" t="s">
        <v>127</v>
      </c>
      <c r="G34" s="134"/>
    </row>
    <row r="35" spans="2:7">
      <c r="B35" s="83" t="s">
        <v>88</v>
      </c>
      <c r="C35" s="151" t="s">
        <v>129</v>
      </c>
      <c r="D35" s="152"/>
      <c r="E35" s="153"/>
      <c r="F35" s="138" t="s">
        <v>109</v>
      </c>
      <c r="G35" s="139"/>
    </row>
    <row r="36" spans="2:7">
      <c r="B36" s="83" t="s">
        <v>88</v>
      </c>
      <c r="C36" s="151" t="s">
        <v>130</v>
      </c>
      <c r="D36" s="152"/>
      <c r="E36" s="153"/>
      <c r="F36" s="138" t="s">
        <v>131</v>
      </c>
      <c r="G36" s="139"/>
    </row>
    <row r="37" spans="2:7">
      <c r="B37" s="83" t="s">
        <v>88</v>
      </c>
      <c r="C37" s="151" t="s">
        <v>132</v>
      </c>
      <c r="D37" s="152"/>
      <c r="E37" s="153"/>
      <c r="F37" s="138" t="s">
        <v>109</v>
      </c>
      <c r="G37" s="139"/>
    </row>
    <row r="38" spans="2:7">
      <c r="B38" s="83" t="s">
        <v>88</v>
      </c>
      <c r="C38" s="151" t="s">
        <v>133</v>
      </c>
      <c r="D38" s="152"/>
      <c r="E38" s="153"/>
      <c r="F38" s="138" t="s">
        <v>109</v>
      </c>
      <c r="G38" s="139"/>
    </row>
    <row r="39" spans="2:7">
      <c r="B39" s="83" t="s">
        <v>88</v>
      </c>
      <c r="C39" s="151" t="s">
        <v>134</v>
      </c>
      <c r="D39" s="152"/>
      <c r="E39" s="153"/>
      <c r="F39" s="138" t="s">
        <v>109</v>
      </c>
      <c r="G39" s="139"/>
    </row>
    <row r="40" spans="2:7">
      <c r="B40" s="83" t="s">
        <v>88</v>
      </c>
      <c r="C40" s="151" t="s">
        <v>135</v>
      </c>
      <c r="D40" s="152"/>
      <c r="E40" s="153"/>
      <c r="F40" s="138" t="s">
        <v>109</v>
      </c>
      <c r="G40" s="139"/>
    </row>
    <row r="41" spans="2:7">
      <c r="B41" s="83" t="s">
        <v>88</v>
      </c>
      <c r="C41" s="151" t="s">
        <v>136</v>
      </c>
      <c r="D41" s="152"/>
      <c r="E41" s="153"/>
      <c r="F41" s="138" t="s">
        <v>109</v>
      </c>
      <c r="G41" s="139"/>
    </row>
    <row r="42" spans="2:7">
      <c r="B42" s="83" t="s">
        <v>88</v>
      </c>
      <c r="C42" s="151" t="s">
        <v>137</v>
      </c>
      <c r="D42" s="152"/>
      <c r="E42" s="153"/>
      <c r="F42" s="138" t="s">
        <v>109</v>
      </c>
      <c r="G42" s="139"/>
    </row>
    <row r="43" spans="2:7">
      <c r="B43" s="83" t="s">
        <v>88</v>
      </c>
      <c r="C43" s="151" t="s">
        <v>138</v>
      </c>
      <c r="D43" s="152"/>
      <c r="E43" s="153"/>
      <c r="F43" s="138" t="s">
        <v>109</v>
      </c>
      <c r="G43" s="139"/>
    </row>
    <row r="44" spans="2:7">
      <c r="B44" s="83" t="s">
        <v>88</v>
      </c>
      <c r="C44" s="151" t="s">
        <v>139</v>
      </c>
      <c r="D44" s="152"/>
      <c r="E44" s="153"/>
      <c r="F44" s="138" t="s">
        <v>109</v>
      </c>
      <c r="G44" s="139"/>
    </row>
    <row r="45" spans="2:7">
      <c r="B45" s="83" t="s">
        <v>88</v>
      </c>
      <c r="C45" s="151" t="s">
        <v>140</v>
      </c>
      <c r="D45" s="152"/>
      <c r="E45" s="153"/>
      <c r="F45" s="138" t="s">
        <v>109</v>
      </c>
      <c r="G45" s="139"/>
    </row>
    <row r="46" spans="2:7">
      <c r="B46" s="83" t="s">
        <v>88</v>
      </c>
      <c r="C46" s="151" t="s">
        <v>141</v>
      </c>
      <c r="D46" s="152"/>
      <c r="E46" s="153"/>
      <c r="F46" s="138" t="s">
        <v>109</v>
      </c>
      <c r="G46" s="139"/>
    </row>
    <row r="47" spans="2:7">
      <c r="B47" s="83" t="s">
        <v>88</v>
      </c>
      <c r="C47" s="151" t="s">
        <v>142</v>
      </c>
      <c r="D47" s="152"/>
      <c r="E47" s="153"/>
      <c r="F47" s="138" t="s">
        <v>109</v>
      </c>
      <c r="G47" s="139"/>
    </row>
    <row r="48" spans="2:7">
      <c r="B48" s="83" t="s">
        <v>88</v>
      </c>
      <c r="C48" s="151" t="s">
        <v>143</v>
      </c>
      <c r="D48" s="152"/>
      <c r="E48" s="153"/>
      <c r="F48" s="138" t="s">
        <v>109</v>
      </c>
      <c r="G48" s="139"/>
    </row>
    <row r="49" spans="2:7">
      <c r="B49" s="83" t="s">
        <v>88</v>
      </c>
      <c r="C49" s="151" t="s">
        <v>144</v>
      </c>
      <c r="D49" s="152"/>
      <c r="E49" s="153"/>
      <c r="F49" s="138" t="s">
        <v>109</v>
      </c>
      <c r="G49" s="139"/>
    </row>
    <row r="50" spans="2:7">
      <c r="B50" s="83" t="s">
        <v>88</v>
      </c>
      <c r="C50" s="151" t="s">
        <v>145</v>
      </c>
      <c r="D50" s="152"/>
      <c r="E50" s="153"/>
      <c r="F50" s="138" t="s">
        <v>109</v>
      </c>
      <c r="G50" s="139"/>
    </row>
    <row r="51" spans="2:7">
      <c r="B51" s="81" t="s">
        <v>127</v>
      </c>
      <c r="C51" s="130" t="s">
        <v>146</v>
      </c>
      <c r="D51" s="131"/>
      <c r="E51" s="132"/>
      <c r="F51" s="133" t="s">
        <v>127</v>
      </c>
      <c r="G51" s="134"/>
    </row>
    <row r="52" spans="2:7">
      <c r="B52" s="83" t="s">
        <v>88</v>
      </c>
      <c r="C52" s="151" t="s">
        <v>147</v>
      </c>
      <c r="D52" s="152"/>
      <c r="E52" s="153"/>
      <c r="F52" s="138" t="s">
        <v>109</v>
      </c>
      <c r="G52" s="139"/>
    </row>
    <row r="53" spans="2:7">
      <c r="B53" s="83" t="s">
        <v>88</v>
      </c>
      <c r="C53" s="151" t="s">
        <v>148</v>
      </c>
      <c r="D53" s="152"/>
      <c r="E53" s="153"/>
      <c r="F53" s="138" t="s">
        <v>109</v>
      </c>
      <c r="G53" s="139"/>
    </row>
    <row r="54" spans="2:7">
      <c r="B54" s="83" t="s">
        <v>88</v>
      </c>
      <c r="C54" s="151" t="s">
        <v>149</v>
      </c>
      <c r="D54" s="152"/>
      <c r="E54" s="153"/>
      <c r="F54" s="138" t="s">
        <v>109</v>
      </c>
      <c r="G54" s="139"/>
    </row>
    <row r="55" spans="2:7">
      <c r="B55" s="83" t="s">
        <v>88</v>
      </c>
      <c r="C55" s="151" t="s">
        <v>150</v>
      </c>
      <c r="D55" s="152"/>
      <c r="E55" s="153"/>
      <c r="F55" s="138" t="s">
        <v>109</v>
      </c>
      <c r="G55" s="139"/>
    </row>
    <row r="56" spans="2:7">
      <c r="B56" s="83" t="s">
        <v>88</v>
      </c>
      <c r="C56" s="151" t="s">
        <v>151</v>
      </c>
      <c r="D56" s="152"/>
      <c r="E56" s="153"/>
      <c r="F56" s="138" t="s">
        <v>109</v>
      </c>
      <c r="G56" s="139"/>
    </row>
    <row r="58" spans="2:7">
      <c r="B58" s="85" t="s">
        <v>152</v>
      </c>
    </row>
    <row r="59" spans="2:7" ht="19">
      <c r="B59" s="81" t="s">
        <v>153</v>
      </c>
      <c r="C59" s="81" t="s">
        <v>154</v>
      </c>
      <c r="D59" s="81" t="s">
        <v>155</v>
      </c>
    </row>
    <row r="60" spans="2:7" ht="19">
      <c r="B60" s="80" t="s">
        <v>156</v>
      </c>
      <c r="C60" s="80" t="s">
        <v>157</v>
      </c>
      <c r="D60" s="83">
        <v>28</v>
      </c>
    </row>
    <row r="62" spans="2:7">
      <c r="B62" s="86"/>
    </row>
    <row r="63" spans="2:7">
      <c r="B63" s="87" t="s">
        <v>158</v>
      </c>
    </row>
    <row r="64" spans="2:7">
      <c r="B64" s="87" t="s">
        <v>159</v>
      </c>
    </row>
    <row r="65" spans="2:7">
      <c r="B65" s="87" t="s">
        <v>160</v>
      </c>
    </row>
    <row r="66" spans="2:7">
      <c r="B66" s="87" t="s">
        <v>161</v>
      </c>
    </row>
    <row r="67" spans="2:7">
      <c r="B67" s="87" t="s">
        <v>162</v>
      </c>
    </row>
    <row r="68" spans="2:7">
      <c r="B68" s="86"/>
    </row>
    <row r="69" spans="2:7">
      <c r="B69" s="87" t="s">
        <v>163</v>
      </c>
    </row>
    <row r="70" spans="2:7">
      <c r="B70" s="86"/>
    </row>
    <row r="71" spans="2:7">
      <c r="B71" s="87" t="s">
        <v>164</v>
      </c>
    </row>
    <row r="72" spans="2:7">
      <c r="B72" s="86"/>
    </row>
    <row r="73" spans="2:7">
      <c r="B73" s="87" t="s">
        <v>165</v>
      </c>
    </row>
    <row r="74" spans="2:7">
      <c r="B74" s="88"/>
    </row>
    <row r="75" spans="2:7">
      <c r="B75" s="88"/>
    </row>
    <row r="76" spans="2:7">
      <c r="B76" s="88"/>
    </row>
    <row r="77" spans="2:7">
      <c r="B77" s="154" t="s">
        <v>166</v>
      </c>
      <c r="C77" s="155"/>
      <c r="D77" s="155"/>
      <c r="E77" s="155"/>
      <c r="F77" s="155"/>
      <c r="G77" s="156"/>
    </row>
    <row r="78" spans="2:7" ht="19">
      <c r="B78" s="81" t="s">
        <v>167</v>
      </c>
      <c r="C78" s="81" t="s">
        <v>168</v>
      </c>
      <c r="D78" s="81" t="s">
        <v>169</v>
      </c>
      <c r="E78" s="81" t="s">
        <v>170</v>
      </c>
      <c r="F78" s="90" t="s">
        <v>171</v>
      </c>
      <c r="G78" s="92"/>
    </row>
    <row r="79" spans="2:7" ht="123.5">
      <c r="B79" s="91">
        <v>1</v>
      </c>
      <c r="C79" s="91" t="s">
        <v>172</v>
      </c>
      <c r="D79" s="91" t="s">
        <v>173</v>
      </c>
      <c r="E79" s="91" t="s">
        <v>174</v>
      </c>
      <c r="F79" s="83">
        <v>80800</v>
      </c>
      <c r="G79" s="93"/>
    </row>
    <row r="83" spans="2:8" ht="23.5">
      <c r="B83" s="94"/>
    </row>
    <row r="84" spans="2:8">
      <c r="B84" s="77"/>
    </row>
    <row r="85" spans="2:8">
      <c r="B85" s="77"/>
    </row>
    <row r="86" spans="2:8" ht="95">
      <c r="B86" s="95" t="s">
        <v>175</v>
      </c>
    </row>
    <row r="87" spans="2:8">
      <c r="B87" s="77"/>
    </row>
    <row r="88" spans="2:8" ht="19">
      <c r="B88" s="75" t="s">
        <v>176</v>
      </c>
      <c r="C88" s="75" t="s">
        <v>177</v>
      </c>
    </row>
    <row r="89" spans="2:8" ht="19">
      <c r="B89" s="75" t="s">
        <v>178</v>
      </c>
      <c r="C89" s="75" t="s">
        <v>179</v>
      </c>
    </row>
    <row r="90" spans="2:8" ht="218.5">
      <c r="B90" s="89" t="s">
        <v>180</v>
      </c>
    </row>
    <row r="91" spans="2:8">
      <c r="B91" s="77"/>
    </row>
    <row r="92" spans="2:8">
      <c r="B92" s="77"/>
    </row>
    <row r="93" spans="2:8">
      <c r="B93" s="157" t="s">
        <v>130</v>
      </c>
      <c r="C93" s="158"/>
      <c r="D93" s="158"/>
      <c r="E93" s="158"/>
      <c r="F93" s="158"/>
      <c r="G93" s="159"/>
      <c r="H93" s="97"/>
    </row>
    <row r="94" spans="2:8" ht="38">
      <c r="B94" s="81" t="s">
        <v>181</v>
      </c>
      <c r="C94" s="81" t="s">
        <v>182</v>
      </c>
      <c r="D94" s="81" t="s">
        <v>183</v>
      </c>
      <c r="E94" s="81" t="s">
        <v>184</v>
      </c>
      <c r="F94" s="81" t="s">
        <v>185</v>
      </c>
      <c r="G94" s="81" t="s">
        <v>186</v>
      </c>
      <c r="H94" s="92"/>
    </row>
    <row r="95" spans="2:8">
      <c r="B95" s="83" t="s">
        <v>187</v>
      </c>
      <c r="C95" s="82" t="s">
        <v>188</v>
      </c>
      <c r="D95" s="96" t="s">
        <v>86</v>
      </c>
      <c r="E95" s="83" t="s">
        <v>189</v>
      </c>
      <c r="F95" s="83" t="s">
        <v>190</v>
      </c>
      <c r="G95" s="82" t="s">
        <v>191</v>
      </c>
      <c r="H95" s="92"/>
    </row>
    <row r="96" spans="2:8">
      <c r="B96" s="83" t="s">
        <v>192</v>
      </c>
      <c r="C96" s="82" t="s">
        <v>193</v>
      </c>
      <c r="D96" s="96" t="s">
        <v>86</v>
      </c>
      <c r="E96" s="83" t="s">
        <v>194</v>
      </c>
      <c r="F96" s="83" t="s">
        <v>195</v>
      </c>
      <c r="G96" s="82" t="s">
        <v>191</v>
      </c>
      <c r="H96" s="92"/>
    </row>
    <row r="97" spans="2:8">
      <c r="B97" s="83" t="s">
        <v>196</v>
      </c>
      <c r="C97" s="82" t="s">
        <v>197</v>
      </c>
      <c r="D97" s="96" t="s">
        <v>86</v>
      </c>
      <c r="E97" s="83" t="s">
        <v>198</v>
      </c>
      <c r="F97" s="83" t="s">
        <v>199</v>
      </c>
      <c r="G97" s="82" t="s">
        <v>191</v>
      </c>
      <c r="H97" s="92"/>
    </row>
    <row r="98" spans="2:8">
      <c r="B98" s="83" t="s">
        <v>196</v>
      </c>
      <c r="C98" s="82" t="s">
        <v>200</v>
      </c>
      <c r="D98" s="96" t="s">
        <v>86</v>
      </c>
      <c r="E98" s="83" t="s">
        <v>198</v>
      </c>
      <c r="F98" s="83" t="s">
        <v>199</v>
      </c>
      <c r="G98" s="82" t="s">
        <v>191</v>
      </c>
      <c r="H98" s="92"/>
    </row>
    <row r="99" spans="2:8">
      <c r="B99" s="83" t="s">
        <v>187</v>
      </c>
      <c r="C99" s="82" t="s">
        <v>201</v>
      </c>
      <c r="D99" s="96" t="s">
        <v>86</v>
      </c>
      <c r="E99" s="83" t="s">
        <v>189</v>
      </c>
      <c r="F99" s="83" t="s">
        <v>190</v>
      </c>
      <c r="G99" s="82" t="s">
        <v>191</v>
      </c>
      <c r="H99" s="92"/>
    </row>
    <row r="100" spans="2:8">
      <c r="B100" s="83" t="s">
        <v>192</v>
      </c>
      <c r="C100" s="82" t="s">
        <v>202</v>
      </c>
      <c r="D100" s="96" t="s">
        <v>86</v>
      </c>
      <c r="E100" s="83" t="s">
        <v>194</v>
      </c>
      <c r="F100" s="83" t="s">
        <v>195</v>
      </c>
      <c r="G100" s="82" t="s">
        <v>191</v>
      </c>
      <c r="H100" s="92"/>
    </row>
    <row r="101" spans="2:8">
      <c r="B101" s="83" t="s">
        <v>192</v>
      </c>
      <c r="C101" s="82" t="s">
        <v>203</v>
      </c>
      <c r="D101" s="96" t="s">
        <v>86</v>
      </c>
      <c r="E101" s="83" t="s">
        <v>194</v>
      </c>
      <c r="F101" s="83" t="s">
        <v>195</v>
      </c>
      <c r="G101" s="82" t="s">
        <v>191</v>
      </c>
      <c r="H101" s="92"/>
    </row>
    <row r="102" spans="2:8">
      <c r="B102" s="83" t="s">
        <v>187</v>
      </c>
      <c r="C102" s="82" t="s">
        <v>204</v>
      </c>
      <c r="D102" s="96" t="s">
        <v>86</v>
      </c>
      <c r="E102" s="83" t="s">
        <v>189</v>
      </c>
      <c r="F102" s="83" t="s">
        <v>190</v>
      </c>
      <c r="G102" s="82" t="s">
        <v>191</v>
      </c>
      <c r="H102" s="92"/>
    </row>
    <row r="103" spans="2:8">
      <c r="B103" s="83" t="s">
        <v>196</v>
      </c>
      <c r="C103" s="82" t="s">
        <v>205</v>
      </c>
      <c r="D103" s="96" t="s">
        <v>86</v>
      </c>
      <c r="E103" s="83" t="s">
        <v>198</v>
      </c>
      <c r="F103" s="83" t="s">
        <v>199</v>
      </c>
      <c r="G103" s="82" t="s">
        <v>191</v>
      </c>
      <c r="H103" s="92"/>
    </row>
    <row r="104" spans="2:8">
      <c r="B104" s="160" t="s">
        <v>206</v>
      </c>
      <c r="C104" s="161"/>
      <c r="D104" s="161"/>
      <c r="E104" s="162"/>
      <c r="F104" s="138" t="s">
        <v>207</v>
      </c>
      <c r="G104" s="147"/>
      <c r="H104" s="139"/>
    </row>
    <row r="106" spans="2:8">
      <c r="B106" s="98" t="s">
        <v>208</v>
      </c>
    </row>
    <row r="108" spans="2:8">
      <c r="B108" s="77"/>
    </row>
    <row r="109" spans="2:8">
      <c r="B109" s="98" t="s">
        <v>209</v>
      </c>
    </row>
    <row r="111" spans="2:8" ht="171">
      <c r="B111" s="75" t="s">
        <v>210</v>
      </c>
    </row>
    <row r="114" spans="2:3">
      <c r="B114" s="86"/>
    </row>
    <row r="115" spans="2:3">
      <c r="B115" s="86" t="s">
        <v>211</v>
      </c>
    </row>
    <row r="116" spans="2:3">
      <c r="B116" s="86"/>
    </row>
    <row r="117" spans="2:3">
      <c r="B117" s="86"/>
    </row>
    <row r="118" spans="2:3">
      <c r="B118" s="86" t="s">
        <v>212</v>
      </c>
    </row>
    <row r="119" spans="2:3">
      <c r="B119" s="88"/>
    </row>
    <row r="120" spans="2:3">
      <c r="B120" s="88"/>
    </row>
    <row r="121" spans="2:3">
      <c r="B121" s="88"/>
    </row>
    <row r="122" spans="2:3">
      <c r="B122" s="88"/>
    </row>
    <row r="123" spans="2:3">
      <c r="B123" s="168" t="s">
        <v>213</v>
      </c>
      <c r="C123" s="169"/>
    </row>
    <row r="124" spans="2:3" ht="19">
      <c r="B124" s="91" t="s">
        <v>214</v>
      </c>
      <c r="C124" s="81" t="s">
        <v>215</v>
      </c>
    </row>
    <row r="125" spans="2:3" ht="19">
      <c r="B125" s="91" t="s">
        <v>216</v>
      </c>
      <c r="C125" s="83" t="s">
        <v>217</v>
      </c>
    </row>
    <row r="126" spans="2:3" ht="28.5">
      <c r="B126" s="99" t="s">
        <v>218</v>
      </c>
      <c r="C126" s="90" t="s">
        <v>217</v>
      </c>
    </row>
    <row r="128" spans="2:3" ht="22">
      <c r="B128" s="100"/>
    </row>
    <row r="130" spans="2:3">
      <c r="B130" s="101" t="s">
        <v>219</v>
      </c>
    </row>
    <row r="131" spans="2:3">
      <c r="B131" s="73"/>
    </row>
    <row r="132" spans="2:3">
      <c r="B132" s="168" t="s">
        <v>220</v>
      </c>
      <c r="C132" s="169"/>
    </row>
    <row r="133" spans="2:3">
      <c r="B133" s="91" t="s">
        <v>221</v>
      </c>
      <c r="C133" s="99">
        <v>35392</v>
      </c>
    </row>
    <row r="134" spans="2:3" ht="19">
      <c r="B134" s="91" t="s">
        <v>222</v>
      </c>
      <c r="C134" s="99" t="s">
        <v>156</v>
      </c>
    </row>
    <row r="135" spans="2:3" ht="38">
      <c r="B135" s="91" t="s">
        <v>223</v>
      </c>
      <c r="C135" s="99">
        <v>12000</v>
      </c>
    </row>
    <row r="136" spans="2:3" ht="38">
      <c r="B136" s="91" t="s">
        <v>224</v>
      </c>
      <c r="C136" s="99" t="s">
        <v>225</v>
      </c>
    </row>
    <row r="137" spans="2:3" ht="28.5">
      <c r="B137" s="91" t="s">
        <v>226</v>
      </c>
      <c r="C137" s="99" t="s">
        <v>172</v>
      </c>
    </row>
    <row r="138" spans="2:3" ht="19">
      <c r="B138" s="91" t="s">
        <v>227</v>
      </c>
      <c r="C138" s="99" t="s">
        <v>173</v>
      </c>
    </row>
    <row r="139" spans="2:3" ht="114">
      <c r="B139" s="78" t="s">
        <v>228</v>
      </c>
    </row>
    <row r="141" spans="2:3">
      <c r="B141" s="101" t="s">
        <v>229</v>
      </c>
    </row>
    <row r="144" spans="2:3">
      <c r="B144" s="73" t="s">
        <v>230</v>
      </c>
    </row>
    <row r="147" spans="2:3">
      <c r="B147" s="73" t="s">
        <v>231</v>
      </c>
    </row>
    <row r="148" spans="2:3">
      <c r="B148" s="73" t="s">
        <v>232</v>
      </c>
    </row>
    <row r="149" spans="2:3" ht="171">
      <c r="B149" s="78" t="s">
        <v>233</v>
      </c>
    </row>
    <row r="151" spans="2:3">
      <c r="B151" s="73"/>
    </row>
    <row r="152" spans="2:3">
      <c r="B152" s="73"/>
    </row>
    <row r="153" spans="2:3">
      <c r="B153" s="84" t="s">
        <v>234</v>
      </c>
    </row>
    <row r="154" spans="2:3">
      <c r="B154" s="84" t="s">
        <v>235</v>
      </c>
    </row>
    <row r="155" spans="2:3">
      <c r="B155" s="77"/>
    </row>
    <row r="156" spans="2:3">
      <c r="B156" s="84" t="s">
        <v>236</v>
      </c>
    </row>
    <row r="157" spans="2:3" ht="28.5">
      <c r="B157" s="75" t="s">
        <v>237</v>
      </c>
      <c r="C157" s="75" t="s">
        <v>86</v>
      </c>
    </row>
    <row r="158" spans="2:3" ht="38">
      <c r="B158" s="75" t="s">
        <v>238</v>
      </c>
      <c r="C158" s="75" t="s">
        <v>90</v>
      </c>
    </row>
    <row r="159" spans="2:3" ht="19">
      <c r="B159" s="75" t="s">
        <v>239</v>
      </c>
      <c r="C159" s="75" t="s">
        <v>240</v>
      </c>
    </row>
    <row r="162" spans="2:6">
      <c r="B162" s="157" t="s">
        <v>241</v>
      </c>
      <c r="C162" s="158"/>
      <c r="D162" s="158"/>
      <c r="E162" s="158"/>
      <c r="F162" s="159"/>
    </row>
    <row r="163" spans="2:6" ht="19">
      <c r="B163" s="102" t="s">
        <v>242</v>
      </c>
      <c r="C163" s="141" t="s">
        <v>243</v>
      </c>
      <c r="D163" s="143"/>
      <c r="E163" s="102" t="s">
        <v>244</v>
      </c>
      <c r="F163" s="102" t="s">
        <v>245</v>
      </c>
    </row>
    <row r="164" spans="2:6">
      <c r="B164" s="102">
        <v>1</v>
      </c>
      <c r="C164" s="141">
        <v>2</v>
      </c>
      <c r="D164" s="143"/>
      <c r="E164" s="102">
        <v>3</v>
      </c>
      <c r="F164" s="102">
        <v>4</v>
      </c>
    </row>
    <row r="165" spans="2:6">
      <c r="B165" s="163">
        <v>1</v>
      </c>
      <c r="C165" s="166" t="s">
        <v>246</v>
      </c>
      <c r="D165" s="167"/>
      <c r="E165" s="172" t="s">
        <v>253</v>
      </c>
      <c r="F165" s="172" t="s">
        <v>254</v>
      </c>
    </row>
    <row r="166" spans="2:6" ht="38">
      <c r="B166" s="164"/>
      <c r="C166" s="103" t="s">
        <v>247</v>
      </c>
      <c r="D166" s="92"/>
      <c r="E166" s="173"/>
      <c r="F166" s="173"/>
    </row>
    <row r="167" spans="2:6" ht="28.5">
      <c r="B167" s="164"/>
      <c r="C167" s="103" t="s">
        <v>248</v>
      </c>
      <c r="D167" s="92"/>
      <c r="E167" s="173"/>
      <c r="F167" s="173"/>
    </row>
    <row r="168" spans="2:6" ht="47.5">
      <c r="B168" s="164"/>
      <c r="C168" s="103" t="s">
        <v>249</v>
      </c>
      <c r="D168" s="92"/>
      <c r="E168" s="173"/>
      <c r="F168" s="173"/>
    </row>
    <row r="169" spans="2:6" ht="152">
      <c r="B169" s="164"/>
      <c r="C169" s="103" t="s">
        <v>250</v>
      </c>
      <c r="D169" s="92"/>
      <c r="E169" s="173"/>
      <c r="F169" s="173"/>
    </row>
    <row r="170" spans="2:6" ht="57">
      <c r="B170" s="164"/>
      <c r="C170" s="103" t="s">
        <v>251</v>
      </c>
      <c r="D170" s="92"/>
      <c r="E170" s="173"/>
      <c r="F170" s="173"/>
    </row>
    <row r="171" spans="2:6" ht="19">
      <c r="B171" s="164"/>
      <c r="C171" s="103" t="s">
        <v>252</v>
      </c>
      <c r="D171" s="92"/>
      <c r="E171" s="173"/>
      <c r="F171" s="173"/>
    </row>
    <row r="172" spans="2:6">
      <c r="B172" s="165"/>
      <c r="C172" s="104"/>
      <c r="D172" s="93"/>
      <c r="E172" s="174"/>
      <c r="F172" s="174"/>
    </row>
    <row r="173" spans="2:6" ht="28.5">
      <c r="B173" s="82">
        <v>2</v>
      </c>
      <c r="C173" s="127" t="s">
        <v>255</v>
      </c>
      <c r="D173" s="129"/>
      <c r="E173" s="80" t="s">
        <v>256</v>
      </c>
      <c r="F173" s="80" t="s">
        <v>257</v>
      </c>
    </row>
    <row r="174" spans="2:6" ht="19" customHeight="1">
      <c r="B174" s="163">
        <v>3</v>
      </c>
      <c r="C174" s="166" t="s">
        <v>258</v>
      </c>
      <c r="D174" s="167"/>
      <c r="E174" s="172" t="s">
        <v>266</v>
      </c>
      <c r="F174" s="172" t="s">
        <v>267</v>
      </c>
    </row>
    <row r="175" spans="2:6" ht="19" customHeight="1">
      <c r="B175" s="164"/>
      <c r="C175" s="170" t="s">
        <v>259</v>
      </c>
      <c r="D175" s="171"/>
      <c r="E175" s="173"/>
      <c r="F175" s="173"/>
    </row>
    <row r="176" spans="2:6">
      <c r="B176" s="164"/>
      <c r="C176" s="170" t="s">
        <v>260</v>
      </c>
      <c r="D176" s="171"/>
      <c r="E176" s="173"/>
      <c r="F176" s="173"/>
    </row>
    <row r="177" spans="2:6">
      <c r="B177" s="164"/>
      <c r="C177" s="170" t="s">
        <v>261</v>
      </c>
      <c r="D177" s="171"/>
      <c r="E177" s="173"/>
      <c r="F177" s="173"/>
    </row>
    <row r="178" spans="2:6" ht="19" customHeight="1">
      <c r="B178" s="164"/>
      <c r="C178" s="170" t="s">
        <v>262</v>
      </c>
      <c r="D178" s="171"/>
      <c r="E178" s="173"/>
      <c r="F178" s="173"/>
    </row>
    <row r="179" spans="2:6" ht="19">
      <c r="B179" s="164"/>
      <c r="C179" s="103" t="s">
        <v>263</v>
      </c>
      <c r="D179" s="92"/>
      <c r="E179" s="173"/>
      <c r="F179" s="173"/>
    </row>
    <row r="180" spans="2:6" ht="19">
      <c r="B180" s="164"/>
      <c r="C180" s="103" t="s">
        <v>264</v>
      </c>
      <c r="D180" s="92"/>
      <c r="E180" s="173"/>
      <c r="F180" s="173"/>
    </row>
    <row r="181" spans="2:6">
      <c r="B181" s="165"/>
      <c r="C181" s="105" t="s">
        <v>265</v>
      </c>
      <c r="D181" s="93"/>
      <c r="E181" s="174"/>
      <c r="F181" s="174"/>
    </row>
    <row r="182" spans="2:6">
      <c r="B182" s="163">
        <v>4</v>
      </c>
      <c r="C182" s="166" t="s">
        <v>268</v>
      </c>
      <c r="D182" s="167"/>
      <c r="E182" s="172" t="s">
        <v>277</v>
      </c>
      <c r="F182" s="172" t="s">
        <v>278</v>
      </c>
    </row>
    <row r="183" spans="2:6" ht="19" customHeight="1">
      <c r="B183" s="164"/>
      <c r="C183" s="170" t="s">
        <v>269</v>
      </c>
      <c r="D183" s="171"/>
      <c r="E183" s="173"/>
      <c r="F183" s="173"/>
    </row>
    <row r="184" spans="2:6" ht="19" customHeight="1">
      <c r="B184" s="164"/>
      <c r="C184" s="170" t="s">
        <v>270</v>
      </c>
      <c r="D184" s="171"/>
      <c r="E184" s="173"/>
      <c r="F184" s="173"/>
    </row>
    <row r="185" spans="2:6">
      <c r="B185" s="164"/>
      <c r="C185" s="170" t="s">
        <v>271</v>
      </c>
      <c r="D185" s="171"/>
      <c r="E185" s="173"/>
      <c r="F185" s="173"/>
    </row>
    <row r="186" spans="2:6" ht="76">
      <c r="B186" s="164"/>
      <c r="C186" s="103" t="s">
        <v>272</v>
      </c>
      <c r="D186" s="106" t="s">
        <v>273</v>
      </c>
      <c r="E186" s="173"/>
      <c r="F186" s="173"/>
    </row>
    <row r="187" spans="2:6" ht="19">
      <c r="B187" s="164"/>
      <c r="C187" s="103" t="s">
        <v>274</v>
      </c>
      <c r="D187" s="106" t="s">
        <v>268</v>
      </c>
      <c r="E187" s="173"/>
      <c r="F187" s="173"/>
    </row>
    <row r="188" spans="2:6" ht="19">
      <c r="B188" s="164"/>
      <c r="C188" s="103" t="s">
        <v>275</v>
      </c>
      <c r="D188" s="106" t="s">
        <v>268</v>
      </c>
      <c r="E188" s="173"/>
      <c r="F188" s="173"/>
    </row>
    <row r="189" spans="2:6" ht="28.5" customHeight="1">
      <c r="B189" s="165"/>
      <c r="C189" s="177" t="s">
        <v>276</v>
      </c>
      <c r="D189" s="178"/>
      <c r="E189" s="174"/>
      <c r="F189" s="174"/>
    </row>
    <row r="190" spans="2:6">
      <c r="B190" s="107"/>
      <c r="F190" s="92"/>
    </row>
    <row r="191" spans="2:6">
      <c r="B191" s="80"/>
      <c r="C191" s="154" t="s">
        <v>279</v>
      </c>
      <c r="D191" s="155"/>
      <c r="E191" s="155"/>
      <c r="F191" s="156"/>
    </row>
    <row r="192" spans="2:6" ht="28.5" customHeight="1">
      <c r="B192" s="80"/>
      <c r="C192" s="127" t="s">
        <v>280</v>
      </c>
      <c r="D192" s="128"/>
      <c r="E192" s="128"/>
      <c r="F192" s="129"/>
    </row>
    <row r="193" spans="2:6">
      <c r="B193" s="80"/>
      <c r="C193" s="127" t="s">
        <v>281</v>
      </c>
      <c r="D193" s="129"/>
      <c r="E193" s="154"/>
      <c r="F193" s="156"/>
    </row>
    <row r="194" spans="2:6" ht="19" customHeight="1">
      <c r="B194" s="82"/>
      <c r="C194" s="127" t="s">
        <v>282</v>
      </c>
      <c r="D194" s="129"/>
      <c r="E194" s="175" t="s">
        <v>283</v>
      </c>
      <c r="F194" s="176"/>
    </row>
    <row r="195" spans="2:6" ht="19" customHeight="1">
      <c r="B195" s="82"/>
      <c r="C195" s="127" t="s">
        <v>284</v>
      </c>
      <c r="D195" s="129"/>
      <c r="E195" s="127" t="s">
        <v>285</v>
      </c>
      <c r="F195" s="129"/>
    </row>
    <row r="196" spans="2:6" ht="180.5">
      <c r="B196" s="78" t="s">
        <v>286</v>
      </c>
    </row>
    <row r="197" spans="2:6">
      <c r="B197" s="108"/>
    </row>
  </sheetData>
  <mergeCells count="132">
    <mergeCell ref="C195:D195"/>
    <mergeCell ref="E195:F195"/>
    <mergeCell ref="B182:B189"/>
    <mergeCell ref="C182:D182"/>
    <mergeCell ref="E182:E189"/>
    <mergeCell ref="F182:F189"/>
    <mergeCell ref="C191:F191"/>
    <mergeCell ref="C192:F192"/>
    <mergeCell ref="C189:D189"/>
    <mergeCell ref="C185:D185"/>
    <mergeCell ref="C183:D183"/>
    <mergeCell ref="C184:D184"/>
    <mergeCell ref="C176:D176"/>
    <mergeCell ref="C177:D177"/>
    <mergeCell ref="C193:D193"/>
    <mergeCell ref="E193:F193"/>
    <mergeCell ref="C194:D194"/>
    <mergeCell ref="E194:F194"/>
    <mergeCell ref="B162:F162"/>
    <mergeCell ref="C163:D163"/>
    <mergeCell ref="C164:D164"/>
    <mergeCell ref="B165:B172"/>
    <mergeCell ref="C165:D165"/>
    <mergeCell ref="B123:C123"/>
    <mergeCell ref="B132:C132"/>
    <mergeCell ref="C174:D174"/>
    <mergeCell ref="C175:D175"/>
    <mergeCell ref="E165:E172"/>
    <mergeCell ref="F165:F172"/>
    <mergeCell ref="C173:D173"/>
    <mergeCell ref="B174:B181"/>
    <mergeCell ref="E174:E181"/>
    <mergeCell ref="F174:F181"/>
    <mergeCell ref="C178:D178"/>
    <mergeCell ref="C56:E56"/>
    <mergeCell ref="F56:G56"/>
    <mergeCell ref="B77:G77"/>
    <mergeCell ref="B93:G93"/>
    <mergeCell ref="B104:E104"/>
    <mergeCell ref="F104:H104"/>
    <mergeCell ref="C53:E53"/>
    <mergeCell ref="F53:G53"/>
    <mergeCell ref="C54:E54"/>
    <mergeCell ref="F54:G54"/>
    <mergeCell ref="C55:E55"/>
    <mergeCell ref="F55:G55"/>
    <mergeCell ref="C50:E50"/>
    <mergeCell ref="F50:G50"/>
    <mergeCell ref="C51:E51"/>
    <mergeCell ref="F51:G51"/>
    <mergeCell ref="C52:E52"/>
    <mergeCell ref="F52:G52"/>
    <mergeCell ref="C47:E47"/>
    <mergeCell ref="F47:G47"/>
    <mergeCell ref="C48:E48"/>
    <mergeCell ref="F48:G48"/>
    <mergeCell ref="C49:E49"/>
    <mergeCell ref="F49:G49"/>
    <mergeCell ref="C44:E44"/>
    <mergeCell ref="F44:G44"/>
    <mergeCell ref="C45:E45"/>
    <mergeCell ref="F45:G45"/>
    <mergeCell ref="C46:E46"/>
    <mergeCell ref="F46:G46"/>
    <mergeCell ref="C41:E41"/>
    <mergeCell ref="F41:G41"/>
    <mergeCell ref="C42:E42"/>
    <mergeCell ref="F42:G42"/>
    <mergeCell ref="C43:E43"/>
    <mergeCell ref="F43:G43"/>
    <mergeCell ref="C38:E38"/>
    <mergeCell ref="F38:G38"/>
    <mergeCell ref="C39:E39"/>
    <mergeCell ref="F39:G39"/>
    <mergeCell ref="C40:E40"/>
    <mergeCell ref="F40:G40"/>
    <mergeCell ref="C35:E35"/>
    <mergeCell ref="F35:G35"/>
    <mergeCell ref="C36:E36"/>
    <mergeCell ref="F36:G36"/>
    <mergeCell ref="C37:E37"/>
    <mergeCell ref="F37:G37"/>
    <mergeCell ref="C32:E32"/>
    <mergeCell ref="F32:G32"/>
    <mergeCell ref="C33:E33"/>
    <mergeCell ref="F33:G33"/>
    <mergeCell ref="C34:E34"/>
    <mergeCell ref="F34:G34"/>
    <mergeCell ref="C29:E29"/>
    <mergeCell ref="F29:G29"/>
    <mergeCell ref="C30:E30"/>
    <mergeCell ref="F30:G30"/>
    <mergeCell ref="C31:E31"/>
    <mergeCell ref="F31:G31"/>
    <mergeCell ref="C26:E26"/>
    <mergeCell ref="F26:G26"/>
    <mergeCell ref="C27:E27"/>
    <mergeCell ref="F27:G27"/>
    <mergeCell ref="C28:E28"/>
    <mergeCell ref="F28:G28"/>
    <mergeCell ref="C23:E23"/>
    <mergeCell ref="F23:G23"/>
    <mergeCell ref="C24:E24"/>
    <mergeCell ref="F24:G24"/>
    <mergeCell ref="C25:E25"/>
    <mergeCell ref="F25:G25"/>
    <mergeCell ref="C20:E20"/>
    <mergeCell ref="F20:G20"/>
    <mergeCell ref="C21:E21"/>
    <mergeCell ref="F21:G21"/>
    <mergeCell ref="C22:E22"/>
    <mergeCell ref="F22:G22"/>
    <mergeCell ref="C17:E17"/>
    <mergeCell ref="F17:G17"/>
    <mergeCell ref="C18:E18"/>
    <mergeCell ref="F18:G18"/>
    <mergeCell ref="C19:E19"/>
    <mergeCell ref="F19:G19"/>
    <mergeCell ref="C11:D11"/>
    <mergeCell ref="E11:F11"/>
    <mergeCell ref="B12:G12"/>
    <mergeCell ref="C15:E15"/>
    <mergeCell ref="F15:G15"/>
    <mergeCell ref="C16:E16"/>
    <mergeCell ref="F16:G16"/>
    <mergeCell ref="B3:C3"/>
    <mergeCell ref="B6:G6"/>
    <mergeCell ref="B7:D7"/>
    <mergeCell ref="E7:G7"/>
    <mergeCell ref="B8:G8"/>
    <mergeCell ref="C10:D10"/>
    <mergeCell ref="E10:F10"/>
  </mergeCells>
  <pageMargins left="0.7" right="0.7" top="0.75" bottom="0.75" header="0.3" footer="0.3"/>
  <pageSetup paperSize="9" orientation="portrait" verticalDpi="0" r:id="rId1"/>
  <drawing r:id="rId2"/>
  <legacyDrawing r:id="rId3"/>
  <controls>
    <mc:AlternateContent xmlns:mc="http://schemas.openxmlformats.org/markup-compatibility/2006">
      <mc:Choice Requires="x14">
        <control shapeId="1030" r:id="rId4" name="Control 6">
          <controlPr defaultSize="0" r:id="rId5">
            <anchor moveWithCells="1">
              <from>
                <xdr:col>1</xdr:col>
                <xdr:colOff>0</xdr:colOff>
                <xdr:row>151</xdr:row>
                <xdr:rowOff>0</xdr:rowOff>
              </from>
              <to>
                <xdr:col>2</xdr:col>
                <xdr:colOff>304800</xdr:colOff>
                <xdr:row>152</xdr:row>
                <xdr:rowOff>44450</xdr:rowOff>
              </to>
            </anchor>
          </controlPr>
        </control>
      </mc:Choice>
      <mc:Fallback>
        <control shapeId="1030" r:id="rId4" name="Control 6"/>
      </mc:Fallback>
    </mc:AlternateContent>
    <mc:AlternateContent xmlns:mc="http://schemas.openxmlformats.org/markup-compatibility/2006">
      <mc:Choice Requires="x14">
        <control shapeId="1025" r:id="rId6" name="Control 1">
          <controlPr defaultSize="0" r:id="rId7">
            <anchor moveWithCells="1">
              <from>
                <xdr:col>1</xdr:col>
                <xdr:colOff>0</xdr:colOff>
                <xdr:row>1</xdr:row>
                <xdr:rowOff>0</xdr:rowOff>
              </from>
              <to>
                <xdr:col>2</xdr:col>
                <xdr:colOff>304800</xdr:colOff>
                <xdr:row>2</xdr:row>
                <xdr:rowOff>44450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EMICalculator.net</Company>
  <LinksUpToDate>false</LinksUpToDate>
  <SharedDoc>false</SharedDoc>
  <HyperlinkBase>http://emicalculator.net/</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SBI MaxGain Amortization Schedule</dc:title>
  <dc:subject>SBI MaxGain Amortization Schedule</dc:subject>
  <dc:creator>EMICalculator.net</dc:creator>
  <cp:keywords>SBI MaxGain EMI Calculator Amortization Schedule</cp:keywords>
  <cp:lastModifiedBy>Nayak, Jagdish, Vodafone Group (External)</cp:lastModifiedBy>
  <dcterms:created xsi:type="dcterms:W3CDTF">2014-01-03T10:09:50Z</dcterms:created>
  <dcterms:modified xsi:type="dcterms:W3CDTF">2020-05-08T15:27:06Z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59f705-2ba0-454b-9cfc-6ce5bcaac040_Enabled">
    <vt:lpwstr>True</vt:lpwstr>
  </property>
  <property fmtid="{D5CDD505-2E9C-101B-9397-08002B2CF9AE}" pid="3" name="MSIP_Label_0359f705-2ba0-454b-9cfc-6ce5bcaac040_SiteId">
    <vt:lpwstr>68283f3b-8487-4c86-adb3-a5228f18b893</vt:lpwstr>
  </property>
  <property fmtid="{D5CDD505-2E9C-101B-9397-08002B2CF9AE}" pid="4" name="MSIP_Label_0359f705-2ba0-454b-9cfc-6ce5bcaac040_Owner">
    <vt:lpwstr>amitkumar.patil@vodafone.com</vt:lpwstr>
  </property>
  <property fmtid="{D5CDD505-2E9C-101B-9397-08002B2CF9AE}" pid="5" name="MSIP_Label_0359f705-2ba0-454b-9cfc-6ce5bcaac040_SetDate">
    <vt:lpwstr>2019-09-04T14:51:41.4288430Z</vt:lpwstr>
  </property>
  <property fmtid="{D5CDD505-2E9C-101B-9397-08002B2CF9AE}" pid="6" name="MSIP_Label_0359f705-2ba0-454b-9cfc-6ce5bcaac040_Name">
    <vt:lpwstr>C2 General</vt:lpwstr>
  </property>
  <property fmtid="{D5CDD505-2E9C-101B-9397-08002B2CF9AE}" pid="7" name="MSIP_Label_0359f705-2ba0-454b-9cfc-6ce5bcaac040_Application">
    <vt:lpwstr>Microsoft Azure Information Protection</vt:lpwstr>
  </property>
  <property fmtid="{D5CDD505-2E9C-101B-9397-08002B2CF9AE}" pid="8" name="MSIP_Label_0359f705-2ba0-454b-9cfc-6ce5bcaac040_Extended_MSFT_Method">
    <vt:lpwstr>Automatic</vt:lpwstr>
  </property>
  <property fmtid="{D5CDD505-2E9C-101B-9397-08002B2CF9AE}" pid="9" name="Sensitivity">
    <vt:lpwstr>C2 General</vt:lpwstr>
  </property>
</Properties>
</file>