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3" i="1" l="1"/>
  <c r="G203" i="1"/>
  <c r="F203" i="1"/>
  <c r="E203" i="1"/>
  <c r="C203" i="1"/>
  <c r="B203" i="1"/>
  <c r="A203" i="1"/>
  <c r="H202" i="1"/>
  <c r="G202" i="1"/>
  <c r="F202" i="1"/>
  <c r="E202" i="1"/>
  <c r="C202" i="1"/>
  <c r="B202" i="1"/>
  <c r="A202" i="1"/>
  <c r="H201" i="1"/>
  <c r="G201" i="1"/>
  <c r="F201" i="1"/>
  <c r="E201" i="1"/>
  <c r="C201" i="1"/>
  <c r="B201" i="1"/>
  <c r="A201" i="1"/>
  <c r="H200" i="1"/>
  <c r="G200" i="1"/>
  <c r="F200" i="1"/>
  <c r="E200" i="1"/>
  <c r="C200" i="1"/>
  <c r="B200" i="1"/>
  <c r="A200" i="1"/>
  <c r="H199" i="1"/>
  <c r="G199" i="1"/>
  <c r="F199" i="1"/>
  <c r="E199" i="1"/>
  <c r="C199" i="1"/>
  <c r="B199" i="1"/>
  <c r="A199" i="1"/>
  <c r="H198" i="1"/>
  <c r="G198" i="1"/>
  <c r="F198" i="1"/>
  <c r="E198" i="1"/>
  <c r="C198" i="1"/>
  <c r="B198" i="1"/>
  <c r="A198" i="1"/>
  <c r="H197" i="1"/>
  <c r="G197" i="1"/>
  <c r="F197" i="1"/>
  <c r="E197" i="1"/>
  <c r="C197" i="1"/>
  <c r="B197" i="1"/>
  <c r="A197" i="1"/>
  <c r="H196" i="1"/>
  <c r="G196" i="1"/>
  <c r="F196" i="1"/>
  <c r="E196" i="1"/>
  <c r="C196" i="1"/>
  <c r="B196" i="1"/>
  <c r="A196" i="1"/>
  <c r="H195" i="1"/>
  <c r="G195" i="1"/>
  <c r="F195" i="1"/>
  <c r="E195" i="1"/>
  <c r="C195" i="1"/>
  <c r="B195" i="1"/>
  <c r="A195" i="1"/>
  <c r="H194" i="1"/>
  <c r="G194" i="1"/>
  <c r="F194" i="1"/>
  <c r="E194" i="1"/>
  <c r="C194" i="1"/>
  <c r="B194" i="1"/>
  <c r="A194" i="1"/>
  <c r="H193" i="1"/>
  <c r="G193" i="1"/>
  <c r="F193" i="1"/>
  <c r="E193" i="1"/>
  <c r="C193" i="1"/>
  <c r="B193" i="1"/>
  <c r="A193" i="1"/>
  <c r="H192" i="1"/>
  <c r="G192" i="1"/>
  <c r="F192" i="1"/>
  <c r="E192" i="1"/>
  <c r="C192" i="1"/>
  <c r="B192" i="1"/>
  <c r="A192" i="1"/>
  <c r="H191" i="1"/>
  <c r="G191" i="1"/>
  <c r="F191" i="1"/>
  <c r="E191" i="1"/>
  <c r="C191" i="1"/>
  <c r="B191" i="1"/>
  <c r="A191" i="1"/>
  <c r="H190" i="1"/>
  <c r="G190" i="1"/>
  <c r="F190" i="1"/>
  <c r="E190" i="1"/>
  <c r="C190" i="1"/>
  <c r="B190" i="1"/>
  <c r="A190" i="1"/>
  <c r="H189" i="1"/>
  <c r="G189" i="1"/>
  <c r="F189" i="1"/>
  <c r="E189" i="1"/>
  <c r="C189" i="1"/>
  <c r="B189" i="1"/>
  <c r="A189" i="1"/>
  <c r="H188" i="1"/>
  <c r="G188" i="1"/>
  <c r="F188" i="1"/>
  <c r="E188" i="1"/>
  <c r="C188" i="1"/>
  <c r="B188" i="1"/>
  <c r="A188" i="1"/>
  <c r="H187" i="1"/>
  <c r="G187" i="1"/>
  <c r="F187" i="1"/>
  <c r="E187" i="1"/>
  <c r="C187" i="1"/>
  <c r="B187" i="1"/>
  <c r="A187" i="1"/>
  <c r="H186" i="1"/>
  <c r="G186" i="1"/>
  <c r="F186" i="1"/>
  <c r="E186" i="1"/>
  <c r="C186" i="1"/>
  <c r="B186" i="1"/>
  <c r="A186" i="1"/>
  <c r="H185" i="1"/>
  <c r="G185" i="1"/>
  <c r="F185" i="1"/>
  <c r="E185" i="1"/>
  <c r="C185" i="1"/>
  <c r="B185" i="1"/>
  <c r="A185" i="1"/>
  <c r="H184" i="1"/>
  <c r="G184" i="1"/>
  <c r="F184" i="1"/>
  <c r="E184" i="1"/>
  <c r="C184" i="1"/>
  <c r="B184" i="1"/>
  <c r="A184" i="1"/>
  <c r="H183" i="1"/>
  <c r="G183" i="1"/>
  <c r="F183" i="1"/>
  <c r="E183" i="1"/>
  <c r="C183" i="1"/>
  <c r="B183" i="1"/>
  <c r="A183" i="1"/>
  <c r="H182" i="1"/>
  <c r="G182" i="1"/>
  <c r="F182" i="1"/>
  <c r="E182" i="1"/>
  <c r="C182" i="1"/>
  <c r="B182" i="1"/>
  <c r="A182" i="1"/>
  <c r="H181" i="1"/>
  <c r="G181" i="1"/>
  <c r="F181" i="1"/>
  <c r="E181" i="1"/>
  <c r="C181" i="1"/>
  <c r="B181" i="1"/>
  <c r="A181" i="1"/>
  <c r="H180" i="1"/>
  <c r="G180" i="1"/>
  <c r="F180" i="1"/>
  <c r="E180" i="1"/>
  <c r="C180" i="1"/>
  <c r="B180" i="1"/>
  <c r="A180" i="1"/>
  <c r="H179" i="1"/>
  <c r="G179" i="1"/>
  <c r="F179" i="1"/>
  <c r="E179" i="1"/>
  <c r="C179" i="1"/>
  <c r="B179" i="1"/>
  <c r="A179" i="1"/>
  <c r="H178" i="1"/>
  <c r="G178" i="1"/>
  <c r="F178" i="1"/>
  <c r="E178" i="1"/>
  <c r="C178" i="1"/>
  <c r="B178" i="1"/>
  <c r="A178" i="1"/>
  <c r="H177" i="1"/>
  <c r="G177" i="1"/>
  <c r="F177" i="1"/>
  <c r="E177" i="1"/>
  <c r="C177" i="1"/>
  <c r="B177" i="1"/>
  <c r="A177" i="1"/>
  <c r="H176" i="1"/>
  <c r="G176" i="1"/>
  <c r="F176" i="1"/>
  <c r="E176" i="1"/>
  <c r="C176" i="1"/>
  <c r="B176" i="1"/>
  <c r="A176" i="1"/>
  <c r="H175" i="1"/>
  <c r="G175" i="1"/>
  <c r="F175" i="1"/>
  <c r="E175" i="1"/>
  <c r="C175" i="1"/>
  <c r="B175" i="1"/>
  <c r="A175" i="1"/>
  <c r="H174" i="1"/>
  <c r="G174" i="1"/>
  <c r="F174" i="1"/>
  <c r="E174" i="1"/>
  <c r="C174" i="1"/>
  <c r="B174" i="1"/>
  <c r="A174" i="1"/>
  <c r="H173" i="1"/>
  <c r="G173" i="1"/>
  <c r="F173" i="1"/>
  <c r="E173" i="1"/>
  <c r="C173" i="1"/>
  <c r="B173" i="1"/>
  <c r="A173" i="1"/>
  <c r="H172" i="1"/>
  <c r="G172" i="1"/>
  <c r="F172" i="1"/>
  <c r="E172" i="1"/>
  <c r="C172" i="1"/>
  <c r="B172" i="1"/>
  <c r="A172" i="1"/>
  <c r="H171" i="1"/>
  <c r="G171" i="1"/>
  <c r="F171" i="1"/>
  <c r="E171" i="1"/>
  <c r="C171" i="1"/>
  <c r="B171" i="1"/>
  <c r="A171" i="1"/>
  <c r="H170" i="1"/>
  <c r="G170" i="1"/>
  <c r="F170" i="1"/>
  <c r="E170" i="1"/>
  <c r="C170" i="1"/>
  <c r="B170" i="1"/>
  <c r="A170" i="1"/>
  <c r="H169" i="1"/>
  <c r="G169" i="1"/>
  <c r="F169" i="1"/>
  <c r="E169" i="1"/>
  <c r="C169" i="1"/>
  <c r="B169" i="1"/>
  <c r="A169" i="1"/>
  <c r="H168" i="1"/>
  <c r="G168" i="1"/>
  <c r="F168" i="1"/>
  <c r="E168" i="1"/>
  <c r="C168" i="1"/>
  <c r="B168" i="1"/>
  <c r="A168" i="1"/>
  <c r="H167" i="1"/>
  <c r="G167" i="1"/>
  <c r="F167" i="1"/>
  <c r="E167" i="1"/>
  <c r="C167" i="1"/>
  <c r="B167" i="1"/>
  <c r="A167" i="1"/>
  <c r="H166" i="1"/>
  <c r="G166" i="1"/>
  <c r="F166" i="1"/>
  <c r="E166" i="1"/>
  <c r="C166" i="1"/>
  <c r="B166" i="1"/>
  <c r="A166" i="1"/>
  <c r="H165" i="1"/>
  <c r="G165" i="1"/>
  <c r="F165" i="1"/>
  <c r="E165" i="1"/>
  <c r="C165" i="1"/>
  <c r="B165" i="1"/>
  <c r="A165" i="1"/>
  <c r="H164" i="1"/>
  <c r="G164" i="1"/>
  <c r="F164" i="1"/>
  <c r="E164" i="1"/>
  <c r="C164" i="1"/>
  <c r="B164" i="1"/>
  <c r="A164" i="1"/>
  <c r="H163" i="1"/>
  <c r="G163" i="1"/>
  <c r="F163" i="1"/>
  <c r="E163" i="1"/>
  <c r="C163" i="1"/>
  <c r="B163" i="1"/>
  <c r="A163" i="1"/>
  <c r="H162" i="1"/>
  <c r="G162" i="1"/>
  <c r="F162" i="1"/>
  <c r="E162" i="1"/>
  <c r="C162" i="1"/>
  <c r="B162" i="1"/>
  <c r="A162" i="1"/>
  <c r="H161" i="1"/>
  <c r="G161" i="1"/>
  <c r="F161" i="1"/>
  <c r="E161" i="1"/>
  <c r="C161" i="1"/>
  <c r="B161" i="1"/>
  <c r="A161" i="1"/>
  <c r="H160" i="1"/>
  <c r="G160" i="1"/>
  <c r="F160" i="1"/>
  <c r="E160" i="1"/>
  <c r="C160" i="1"/>
  <c r="B160" i="1"/>
  <c r="A160" i="1"/>
  <c r="H159" i="1"/>
  <c r="G159" i="1"/>
  <c r="F159" i="1"/>
  <c r="E159" i="1"/>
  <c r="C159" i="1"/>
  <c r="B159" i="1"/>
  <c r="A159" i="1"/>
  <c r="H158" i="1"/>
  <c r="G158" i="1"/>
  <c r="F158" i="1"/>
  <c r="E158" i="1"/>
  <c r="C158" i="1"/>
  <c r="B158" i="1"/>
  <c r="A158" i="1"/>
  <c r="H157" i="1"/>
  <c r="G157" i="1"/>
  <c r="F157" i="1"/>
  <c r="E157" i="1"/>
  <c r="C157" i="1"/>
  <c r="B157" i="1"/>
  <c r="A157" i="1"/>
  <c r="H156" i="1"/>
  <c r="G156" i="1"/>
  <c r="F156" i="1"/>
  <c r="E156" i="1"/>
  <c r="C156" i="1"/>
  <c r="B156" i="1"/>
  <c r="A156" i="1"/>
  <c r="H155" i="1"/>
  <c r="G155" i="1"/>
  <c r="F155" i="1"/>
  <c r="E155" i="1"/>
  <c r="C155" i="1"/>
  <c r="B155" i="1"/>
  <c r="A155" i="1"/>
  <c r="H154" i="1"/>
  <c r="G154" i="1"/>
  <c r="F154" i="1"/>
  <c r="E154" i="1"/>
  <c r="C154" i="1"/>
  <c r="B154" i="1"/>
  <c r="A154" i="1"/>
  <c r="H153" i="1"/>
  <c r="G153" i="1"/>
  <c r="F153" i="1"/>
  <c r="E153" i="1"/>
  <c r="C153" i="1"/>
  <c r="B153" i="1"/>
  <c r="A153" i="1"/>
  <c r="H152" i="1"/>
  <c r="G152" i="1"/>
  <c r="F152" i="1"/>
  <c r="E152" i="1"/>
  <c r="C152" i="1"/>
  <c r="B152" i="1"/>
  <c r="A152" i="1"/>
  <c r="H151" i="1"/>
  <c r="G151" i="1"/>
  <c r="F151" i="1"/>
  <c r="E151" i="1"/>
  <c r="C151" i="1"/>
  <c r="B151" i="1"/>
  <c r="A151" i="1"/>
  <c r="H150" i="1"/>
  <c r="G150" i="1"/>
  <c r="F150" i="1"/>
  <c r="E150" i="1"/>
  <c r="C150" i="1"/>
  <c r="B150" i="1"/>
  <c r="A150" i="1"/>
  <c r="H149" i="1"/>
  <c r="G149" i="1"/>
  <c r="F149" i="1"/>
  <c r="E149" i="1"/>
  <c r="C149" i="1"/>
  <c r="B149" i="1"/>
  <c r="A149" i="1"/>
  <c r="H148" i="1"/>
  <c r="G148" i="1"/>
  <c r="F148" i="1"/>
  <c r="E148" i="1"/>
  <c r="C148" i="1"/>
  <c r="B148" i="1"/>
  <c r="A148" i="1"/>
  <c r="H147" i="1"/>
  <c r="G147" i="1"/>
  <c r="F147" i="1"/>
  <c r="E147" i="1"/>
  <c r="C147" i="1"/>
  <c r="B147" i="1"/>
  <c r="A147" i="1"/>
  <c r="H146" i="1"/>
  <c r="G146" i="1"/>
  <c r="F146" i="1"/>
  <c r="E146" i="1"/>
  <c r="C146" i="1"/>
  <c r="B146" i="1"/>
  <c r="A146" i="1"/>
  <c r="H145" i="1"/>
  <c r="G145" i="1"/>
  <c r="F145" i="1"/>
  <c r="E145" i="1"/>
  <c r="C145" i="1"/>
  <c r="B145" i="1"/>
  <c r="A145" i="1"/>
  <c r="H144" i="1"/>
  <c r="G144" i="1"/>
  <c r="F144" i="1"/>
  <c r="E144" i="1"/>
  <c r="C144" i="1"/>
  <c r="B144" i="1"/>
  <c r="A144" i="1"/>
  <c r="H143" i="1"/>
  <c r="G143" i="1"/>
  <c r="F143" i="1"/>
  <c r="E143" i="1"/>
  <c r="C143" i="1"/>
  <c r="B143" i="1"/>
  <c r="A143" i="1"/>
  <c r="H142" i="1"/>
  <c r="G142" i="1"/>
  <c r="F142" i="1"/>
  <c r="E142" i="1"/>
  <c r="C142" i="1"/>
  <c r="B142" i="1"/>
  <c r="A142" i="1"/>
  <c r="H141" i="1"/>
  <c r="G141" i="1"/>
  <c r="F141" i="1"/>
  <c r="E141" i="1"/>
  <c r="C141" i="1"/>
  <c r="B141" i="1"/>
  <c r="A141" i="1"/>
  <c r="H140" i="1"/>
  <c r="G140" i="1"/>
  <c r="F140" i="1"/>
  <c r="E140" i="1"/>
  <c r="C140" i="1"/>
  <c r="B140" i="1"/>
  <c r="A140" i="1"/>
  <c r="H139" i="1"/>
  <c r="G139" i="1"/>
  <c r="F139" i="1"/>
  <c r="E139" i="1"/>
  <c r="C139" i="1"/>
  <c r="B139" i="1"/>
  <c r="A139" i="1"/>
  <c r="H138" i="1"/>
  <c r="G138" i="1"/>
  <c r="F138" i="1"/>
  <c r="E138" i="1"/>
  <c r="C138" i="1"/>
  <c r="B138" i="1"/>
  <c r="A138" i="1"/>
  <c r="H137" i="1"/>
  <c r="G137" i="1"/>
  <c r="F137" i="1"/>
  <c r="E137" i="1"/>
  <c r="C137" i="1"/>
  <c r="B137" i="1"/>
  <c r="A137" i="1"/>
  <c r="H136" i="1"/>
  <c r="G136" i="1"/>
  <c r="F136" i="1"/>
  <c r="E136" i="1"/>
  <c r="C136" i="1"/>
  <c r="B136" i="1"/>
  <c r="A136" i="1"/>
  <c r="H135" i="1"/>
  <c r="G135" i="1"/>
  <c r="F135" i="1"/>
  <c r="E135" i="1"/>
  <c r="C135" i="1"/>
  <c r="B135" i="1"/>
  <c r="A135" i="1"/>
  <c r="H134" i="1"/>
  <c r="G134" i="1"/>
  <c r="F134" i="1"/>
  <c r="E134" i="1"/>
  <c r="C134" i="1"/>
  <c r="B134" i="1"/>
  <c r="A134" i="1"/>
  <c r="H133" i="1"/>
  <c r="G133" i="1"/>
  <c r="F133" i="1"/>
  <c r="E133" i="1"/>
  <c r="C133" i="1"/>
  <c r="B133" i="1"/>
  <c r="A133" i="1"/>
  <c r="H132" i="1"/>
  <c r="G132" i="1"/>
  <c r="F132" i="1"/>
  <c r="E132" i="1"/>
  <c r="C132" i="1"/>
  <c r="B132" i="1"/>
  <c r="A132" i="1"/>
  <c r="H131" i="1"/>
  <c r="G131" i="1"/>
  <c r="F131" i="1"/>
  <c r="E131" i="1"/>
  <c r="C131" i="1"/>
  <c r="B131" i="1"/>
  <c r="A131" i="1"/>
  <c r="H130" i="1"/>
  <c r="G130" i="1"/>
  <c r="F130" i="1"/>
  <c r="E130" i="1"/>
  <c r="C130" i="1"/>
  <c r="B130" i="1"/>
  <c r="A130" i="1"/>
  <c r="H129" i="1"/>
  <c r="G129" i="1"/>
  <c r="F129" i="1"/>
  <c r="E129" i="1"/>
  <c r="C129" i="1"/>
  <c r="B129" i="1"/>
  <c r="A129" i="1"/>
  <c r="H128" i="1"/>
  <c r="G128" i="1"/>
  <c r="F128" i="1"/>
  <c r="E128" i="1"/>
  <c r="C128" i="1"/>
  <c r="B128" i="1"/>
  <c r="A128" i="1"/>
  <c r="H127" i="1"/>
  <c r="G127" i="1"/>
  <c r="F127" i="1"/>
  <c r="E127" i="1"/>
  <c r="C127" i="1"/>
  <c r="B127" i="1"/>
  <c r="A127" i="1"/>
  <c r="H126" i="1"/>
  <c r="G126" i="1"/>
  <c r="F126" i="1"/>
  <c r="E126" i="1"/>
  <c r="C126" i="1"/>
  <c r="B126" i="1"/>
  <c r="A126" i="1"/>
  <c r="H125" i="1"/>
  <c r="G125" i="1"/>
  <c r="F125" i="1"/>
  <c r="E125" i="1"/>
  <c r="C125" i="1"/>
  <c r="B125" i="1"/>
  <c r="A125" i="1"/>
  <c r="H124" i="1"/>
  <c r="G124" i="1"/>
  <c r="F124" i="1"/>
  <c r="E124" i="1"/>
  <c r="C124" i="1"/>
  <c r="B124" i="1"/>
  <c r="A124" i="1"/>
  <c r="H123" i="1"/>
  <c r="G123" i="1"/>
  <c r="F123" i="1"/>
  <c r="E123" i="1"/>
  <c r="C123" i="1"/>
  <c r="B123" i="1"/>
  <c r="A123" i="1"/>
  <c r="H122" i="1"/>
  <c r="G122" i="1"/>
  <c r="F122" i="1"/>
  <c r="E122" i="1"/>
  <c r="C122" i="1"/>
  <c r="B122" i="1"/>
  <c r="A122" i="1"/>
  <c r="H121" i="1"/>
  <c r="G121" i="1"/>
  <c r="F121" i="1"/>
  <c r="E121" i="1"/>
  <c r="C121" i="1"/>
  <c r="B121" i="1"/>
  <c r="A121" i="1"/>
  <c r="H120" i="1"/>
  <c r="G120" i="1"/>
  <c r="F120" i="1"/>
  <c r="E120" i="1"/>
  <c r="C120" i="1"/>
  <c r="B120" i="1"/>
  <c r="A120" i="1"/>
  <c r="H119" i="1"/>
  <c r="G119" i="1"/>
  <c r="F119" i="1"/>
  <c r="E119" i="1"/>
  <c r="C119" i="1"/>
  <c r="B119" i="1"/>
  <c r="A119" i="1"/>
  <c r="H118" i="1"/>
  <c r="G118" i="1"/>
  <c r="F118" i="1"/>
  <c r="E118" i="1"/>
  <c r="C118" i="1"/>
  <c r="B118" i="1"/>
  <c r="A118" i="1"/>
  <c r="H117" i="1"/>
  <c r="G117" i="1"/>
  <c r="F117" i="1"/>
  <c r="E117" i="1"/>
  <c r="C117" i="1"/>
  <c r="B117" i="1"/>
  <c r="A117" i="1"/>
  <c r="H116" i="1"/>
  <c r="G116" i="1"/>
  <c r="F116" i="1"/>
  <c r="E116" i="1"/>
  <c r="C116" i="1"/>
  <c r="B116" i="1"/>
  <c r="A116" i="1"/>
  <c r="H115" i="1"/>
  <c r="G115" i="1"/>
  <c r="F115" i="1"/>
  <c r="E115" i="1"/>
  <c r="C115" i="1"/>
  <c r="B115" i="1"/>
  <c r="A115" i="1"/>
  <c r="H114" i="1"/>
  <c r="G114" i="1"/>
  <c r="F114" i="1"/>
  <c r="E114" i="1"/>
  <c r="C114" i="1"/>
  <c r="B114" i="1"/>
  <c r="A114" i="1"/>
  <c r="H113" i="1"/>
  <c r="G113" i="1"/>
  <c r="F113" i="1"/>
  <c r="E113" i="1"/>
  <c r="C113" i="1"/>
  <c r="B113" i="1"/>
  <c r="A113" i="1"/>
  <c r="H112" i="1"/>
  <c r="G112" i="1"/>
  <c r="F112" i="1"/>
  <c r="E112" i="1"/>
  <c r="C112" i="1"/>
  <c r="B112" i="1"/>
  <c r="A112" i="1"/>
  <c r="H111" i="1"/>
  <c r="G111" i="1"/>
  <c r="F111" i="1"/>
  <c r="E111" i="1"/>
  <c r="C111" i="1"/>
  <c r="B111" i="1"/>
  <c r="A111" i="1"/>
  <c r="H110" i="1"/>
  <c r="G110" i="1"/>
  <c r="F110" i="1"/>
  <c r="E110" i="1"/>
  <c r="C110" i="1"/>
  <c r="B110" i="1"/>
  <c r="A110" i="1"/>
  <c r="H109" i="1"/>
  <c r="G109" i="1"/>
  <c r="F109" i="1"/>
  <c r="E109" i="1"/>
  <c r="C109" i="1"/>
  <c r="B109" i="1"/>
  <c r="A109" i="1"/>
  <c r="H108" i="1"/>
  <c r="G108" i="1"/>
  <c r="F108" i="1"/>
  <c r="E108" i="1"/>
  <c r="C108" i="1"/>
  <c r="B108" i="1"/>
  <c r="A108" i="1"/>
  <c r="H107" i="1"/>
  <c r="G107" i="1"/>
  <c r="F107" i="1"/>
  <c r="E107" i="1"/>
  <c r="C107" i="1"/>
  <c r="B107" i="1"/>
  <c r="A107" i="1"/>
  <c r="H106" i="1"/>
  <c r="G106" i="1"/>
  <c r="F106" i="1"/>
  <c r="E106" i="1"/>
  <c r="C106" i="1"/>
  <c r="B106" i="1"/>
  <c r="A106" i="1"/>
  <c r="H105" i="1"/>
  <c r="G105" i="1"/>
  <c r="F105" i="1"/>
  <c r="E105" i="1"/>
  <c r="C105" i="1"/>
  <c r="B105" i="1"/>
  <c r="A105" i="1"/>
  <c r="H104" i="1"/>
  <c r="G104" i="1"/>
  <c r="F104" i="1"/>
  <c r="E104" i="1"/>
  <c r="C104" i="1"/>
  <c r="B104" i="1"/>
  <c r="A104" i="1"/>
  <c r="H103" i="1"/>
  <c r="G103" i="1"/>
  <c r="F103" i="1"/>
  <c r="E103" i="1"/>
  <c r="C103" i="1"/>
  <c r="B103" i="1"/>
  <c r="A103" i="1"/>
  <c r="H102" i="1"/>
  <c r="G102" i="1"/>
  <c r="F102" i="1"/>
  <c r="E102" i="1"/>
  <c r="C102" i="1"/>
  <c r="B102" i="1"/>
  <c r="A102" i="1"/>
  <c r="H101" i="1"/>
  <c r="G101" i="1"/>
  <c r="F101" i="1"/>
  <c r="E101" i="1"/>
  <c r="C101" i="1"/>
  <c r="B101" i="1"/>
  <c r="A101" i="1"/>
  <c r="H100" i="1"/>
  <c r="G100" i="1"/>
  <c r="F100" i="1"/>
  <c r="E100" i="1"/>
  <c r="C100" i="1"/>
  <c r="B100" i="1"/>
  <c r="A100" i="1"/>
  <c r="H99" i="1"/>
  <c r="G99" i="1"/>
  <c r="F99" i="1"/>
  <c r="E99" i="1"/>
  <c r="C99" i="1"/>
  <c r="B99" i="1"/>
  <c r="A99" i="1"/>
  <c r="H98" i="1"/>
  <c r="G98" i="1"/>
  <c r="F98" i="1"/>
  <c r="E98" i="1"/>
  <c r="C98" i="1"/>
  <c r="B98" i="1"/>
  <c r="A98" i="1"/>
  <c r="H97" i="1"/>
  <c r="G97" i="1"/>
  <c r="F97" i="1"/>
  <c r="E97" i="1"/>
  <c r="C97" i="1"/>
  <c r="B97" i="1"/>
  <c r="A97" i="1"/>
  <c r="H96" i="1"/>
  <c r="G96" i="1"/>
  <c r="F96" i="1"/>
  <c r="E96" i="1"/>
  <c r="C96" i="1"/>
  <c r="B96" i="1"/>
  <c r="A96" i="1"/>
  <c r="H95" i="1"/>
  <c r="G95" i="1"/>
  <c r="F95" i="1"/>
  <c r="E95" i="1"/>
  <c r="C95" i="1"/>
  <c r="B95" i="1"/>
  <c r="A95" i="1"/>
  <c r="H94" i="1"/>
  <c r="G94" i="1"/>
  <c r="F94" i="1"/>
  <c r="E94" i="1"/>
  <c r="C94" i="1"/>
  <c r="B94" i="1"/>
  <c r="A94" i="1"/>
  <c r="H93" i="1"/>
  <c r="G93" i="1"/>
  <c r="F93" i="1"/>
  <c r="E93" i="1"/>
  <c r="C93" i="1"/>
  <c r="B93" i="1"/>
  <c r="A93" i="1"/>
  <c r="H92" i="1"/>
  <c r="G92" i="1"/>
  <c r="F92" i="1"/>
  <c r="E92" i="1"/>
  <c r="C92" i="1"/>
  <c r="B92" i="1"/>
  <c r="A92" i="1"/>
  <c r="H91" i="1"/>
  <c r="G91" i="1"/>
  <c r="F91" i="1"/>
  <c r="E91" i="1"/>
  <c r="C91" i="1"/>
  <c r="B91" i="1"/>
  <c r="A91" i="1"/>
  <c r="H90" i="1"/>
  <c r="G90" i="1"/>
  <c r="F90" i="1"/>
  <c r="E90" i="1"/>
  <c r="C90" i="1"/>
  <c r="B90" i="1"/>
  <c r="A90" i="1"/>
  <c r="H89" i="1"/>
  <c r="G89" i="1"/>
  <c r="F89" i="1"/>
  <c r="E89" i="1"/>
  <c r="C89" i="1"/>
  <c r="B89" i="1"/>
  <c r="A89" i="1"/>
  <c r="H88" i="1"/>
  <c r="G88" i="1"/>
  <c r="F88" i="1"/>
  <c r="E88" i="1"/>
  <c r="C88" i="1"/>
  <c r="B88" i="1"/>
  <c r="A88" i="1"/>
  <c r="H87" i="1"/>
  <c r="G87" i="1"/>
  <c r="F87" i="1"/>
  <c r="E87" i="1"/>
  <c r="C87" i="1"/>
  <c r="B87" i="1"/>
  <c r="A87" i="1"/>
  <c r="H86" i="1"/>
  <c r="G86" i="1"/>
  <c r="F86" i="1"/>
  <c r="E86" i="1"/>
  <c r="C86" i="1"/>
  <c r="B86" i="1"/>
  <c r="A86" i="1"/>
  <c r="H85" i="1"/>
  <c r="G85" i="1"/>
  <c r="F85" i="1"/>
  <c r="E85" i="1"/>
  <c r="C85" i="1"/>
  <c r="B85" i="1"/>
  <c r="A85" i="1"/>
  <c r="H84" i="1"/>
  <c r="G84" i="1"/>
  <c r="F84" i="1"/>
  <c r="E84" i="1"/>
  <c r="C84" i="1"/>
  <c r="B84" i="1"/>
  <c r="A84" i="1"/>
  <c r="H83" i="1"/>
  <c r="G83" i="1"/>
  <c r="F83" i="1"/>
  <c r="E83" i="1"/>
  <c r="C83" i="1"/>
  <c r="B83" i="1"/>
  <c r="A83" i="1"/>
  <c r="H82" i="1"/>
  <c r="G82" i="1"/>
  <c r="F82" i="1"/>
  <c r="E82" i="1"/>
  <c r="C82" i="1"/>
  <c r="B82" i="1"/>
  <c r="A82" i="1"/>
  <c r="H81" i="1"/>
  <c r="G81" i="1"/>
  <c r="F81" i="1"/>
  <c r="E81" i="1"/>
  <c r="C81" i="1"/>
  <c r="B81" i="1"/>
  <c r="A81" i="1"/>
  <c r="H80" i="1"/>
  <c r="G80" i="1"/>
  <c r="F80" i="1"/>
  <c r="E80" i="1"/>
  <c r="C80" i="1"/>
  <c r="B80" i="1"/>
  <c r="A80" i="1"/>
  <c r="H79" i="1"/>
  <c r="G79" i="1"/>
  <c r="F79" i="1"/>
  <c r="E79" i="1"/>
  <c r="C79" i="1"/>
  <c r="B79" i="1"/>
  <c r="A79" i="1"/>
  <c r="H78" i="1"/>
  <c r="G78" i="1"/>
  <c r="F78" i="1"/>
  <c r="E78" i="1"/>
  <c r="C78" i="1"/>
  <c r="B78" i="1"/>
  <c r="A78" i="1"/>
  <c r="H77" i="1"/>
  <c r="G77" i="1"/>
  <c r="F77" i="1"/>
  <c r="E77" i="1"/>
  <c r="C77" i="1"/>
  <c r="B77" i="1"/>
  <c r="A77" i="1"/>
  <c r="H76" i="1"/>
  <c r="G76" i="1"/>
  <c r="F76" i="1"/>
  <c r="E76" i="1"/>
  <c r="C76" i="1"/>
  <c r="B76" i="1"/>
  <c r="A76" i="1"/>
  <c r="H75" i="1"/>
  <c r="G75" i="1"/>
  <c r="F75" i="1"/>
  <c r="E75" i="1"/>
  <c r="C75" i="1"/>
  <c r="B75" i="1"/>
  <c r="A75" i="1"/>
  <c r="H74" i="1"/>
  <c r="G74" i="1"/>
  <c r="F74" i="1"/>
  <c r="E74" i="1"/>
  <c r="C74" i="1"/>
  <c r="B74" i="1"/>
  <c r="A74" i="1"/>
  <c r="H73" i="1"/>
  <c r="G73" i="1"/>
  <c r="F73" i="1"/>
  <c r="E73" i="1"/>
  <c r="C73" i="1"/>
  <c r="B73" i="1"/>
  <c r="A73" i="1"/>
  <c r="H72" i="1"/>
  <c r="G72" i="1"/>
  <c r="F72" i="1"/>
  <c r="E72" i="1"/>
  <c r="C72" i="1"/>
  <c r="B72" i="1"/>
  <c r="A72" i="1"/>
  <c r="H71" i="1"/>
  <c r="G71" i="1"/>
  <c r="F71" i="1"/>
  <c r="E71" i="1"/>
  <c r="C71" i="1"/>
  <c r="B71" i="1"/>
  <c r="A71" i="1"/>
  <c r="H70" i="1"/>
  <c r="G70" i="1"/>
  <c r="F70" i="1"/>
  <c r="E70" i="1"/>
  <c r="C70" i="1"/>
  <c r="B70" i="1"/>
  <c r="A70" i="1"/>
  <c r="H69" i="1"/>
  <c r="G69" i="1"/>
  <c r="F69" i="1"/>
  <c r="E69" i="1"/>
  <c r="C69" i="1"/>
  <c r="B69" i="1"/>
  <c r="A69" i="1"/>
  <c r="H68" i="1"/>
  <c r="G68" i="1"/>
  <c r="F68" i="1"/>
  <c r="E68" i="1"/>
  <c r="C68" i="1"/>
  <c r="B68" i="1"/>
  <c r="A68" i="1"/>
  <c r="H67" i="1"/>
  <c r="G67" i="1"/>
  <c r="F67" i="1"/>
  <c r="E67" i="1"/>
  <c r="C67" i="1"/>
  <c r="B67" i="1"/>
  <c r="A67" i="1"/>
  <c r="H66" i="1"/>
  <c r="G66" i="1"/>
  <c r="F66" i="1"/>
  <c r="E66" i="1"/>
  <c r="C66" i="1"/>
  <c r="B66" i="1"/>
  <c r="A66" i="1"/>
  <c r="H65" i="1"/>
  <c r="G65" i="1"/>
  <c r="F65" i="1"/>
  <c r="E65" i="1"/>
  <c r="C65" i="1"/>
  <c r="B65" i="1"/>
  <c r="A65" i="1"/>
  <c r="H64" i="1"/>
  <c r="G64" i="1"/>
  <c r="F64" i="1"/>
  <c r="E64" i="1"/>
  <c r="C64" i="1"/>
  <c r="B64" i="1"/>
  <c r="A64" i="1"/>
  <c r="H63" i="1"/>
  <c r="G63" i="1"/>
  <c r="F63" i="1"/>
  <c r="E63" i="1"/>
  <c r="C63" i="1"/>
  <c r="B63" i="1"/>
  <c r="A63" i="1"/>
  <c r="H62" i="1"/>
  <c r="G62" i="1"/>
  <c r="F62" i="1"/>
  <c r="E62" i="1"/>
  <c r="C62" i="1"/>
  <c r="B62" i="1"/>
  <c r="A62" i="1"/>
  <c r="H61" i="1"/>
  <c r="G61" i="1"/>
  <c r="F61" i="1"/>
  <c r="E61" i="1"/>
  <c r="C61" i="1"/>
  <c r="B61" i="1"/>
  <c r="A61" i="1"/>
  <c r="H60" i="1"/>
  <c r="G60" i="1"/>
  <c r="F60" i="1"/>
  <c r="E60" i="1"/>
  <c r="C60" i="1"/>
  <c r="B60" i="1"/>
  <c r="A60" i="1"/>
  <c r="H59" i="1"/>
  <c r="G59" i="1"/>
  <c r="F59" i="1"/>
  <c r="E59" i="1"/>
  <c r="C59" i="1"/>
  <c r="B59" i="1"/>
  <c r="A59" i="1"/>
  <c r="H58" i="1"/>
  <c r="G58" i="1"/>
  <c r="F58" i="1"/>
  <c r="E58" i="1"/>
  <c r="C58" i="1"/>
  <c r="B58" i="1"/>
  <c r="A58" i="1"/>
  <c r="H57" i="1"/>
  <c r="G57" i="1"/>
  <c r="F57" i="1"/>
  <c r="E57" i="1"/>
  <c r="C57" i="1"/>
  <c r="B57" i="1"/>
  <c r="A57" i="1"/>
  <c r="H56" i="1"/>
  <c r="G56" i="1"/>
  <c r="F56" i="1"/>
  <c r="E56" i="1"/>
  <c r="C56" i="1"/>
  <c r="B56" i="1"/>
  <c r="A56" i="1"/>
  <c r="H55" i="1"/>
  <c r="G55" i="1"/>
  <c r="F55" i="1"/>
  <c r="E55" i="1"/>
  <c r="C55" i="1"/>
  <c r="B55" i="1"/>
  <c r="A55" i="1"/>
  <c r="H54" i="1"/>
  <c r="G54" i="1"/>
  <c r="F54" i="1"/>
  <c r="E54" i="1"/>
  <c r="C54" i="1"/>
  <c r="B54" i="1"/>
  <c r="A54" i="1"/>
  <c r="H53" i="1"/>
  <c r="G53" i="1"/>
  <c r="F53" i="1"/>
  <c r="E53" i="1"/>
  <c r="C53" i="1"/>
  <c r="B53" i="1"/>
  <c r="A53" i="1"/>
  <c r="H52" i="1"/>
  <c r="G52" i="1"/>
  <c r="F52" i="1"/>
  <c r="E52" i="1"/>
  <c r="C52" i="1"/>
  <c r="B52" i="1"/>
  <c r="A52" i="1"/>
  <c r="H51" i="1"/>
  <c r="G51" i="1"/>
  <c r="F51" i="1"/>
  <c r="E51" i="1"/>
  <c r="C51" i="1"/>
  <c r="B51" i="1"/>
  <c r="A51" i="1"/>
  <c r="H50" i="1"/>
  <c r="G50" i="1"/>
  <c r="F50" i="1"/>
  <c r="E50" i="1"/>
  <c r="C50" i="1"/>
  <c r="B50" i="1"/>
  <c r="A50" i="1"/>
  <c r="H49" i="1"/>
  <c r="G49" i="1"/>
  <c r="F49" i="1"/>
  <c r="E49" i="1"/>
  <c r="C49" i="1"/>
  <c r="B49" i="1"/>
  <c r="A49" i="1"/>
  <c r="H48" i="1"/>
  <c r="G48" i="1"/>
  <c r="F48" i="1"/>
  <c r="E48" i="1"/>
  <c r="C48" i="1"/>
  <c r="B48" i="1"/>
  <c r="A48" i="1"/>
  <c r="H47" i="1"/>
  <c r="G47" i="1"/>
  <c r="F47" i="1"/>
  <c r="E47" i="1"/>
  <c r="C47" i="1"/>
  <c r="B47" i="1"/>
  <c r="A47" i="1"/>
  <c r="H46" i="1"/>
  <c r="G46" i="1"/>
  <c r="F46" i="1"/>
  <c r="E46" i="1"/>
  <c r="C46" i="1"/>
  <c r="B46" i="1"/>
  <c r="A46" i="1"/>
  <c r="H45" i="1"/>
  <c r="G45" i="1"/>
  <c r="F45" i="1"/>
  <c r="E45" i="1"/>
  <c r="C45" i="1"/>
  <c r="B45" i="1"/>
  <c r="A45" i="1"/>
  <c r="H44" i="1"/>
  <c r="G44" i="1"/>
  <c r="F44" i="1"/>
  <c r="E44" i="1"/>
  <c r="C44" i="1"/>
  <c r="B44" i="1"/>
  <c r="A44" i="1"/>
  <c r="H43" i="1"/>
  <c r="G43" i="1"/>
  <c r="F43" i="1"/>
  <c r="E43" i="1"/>
  <c r="C43" i="1"/>
  <c r="B43" i="1"/>
  <c r="A43" i="1"/>
  <c r="H42" i="1"/>
  <c r="G42" i="1"/>
  <c r="F42" i="1"/>
  <c r="E42" i="1"/>
  <c r="C42" i="1"/>
  <c r="B42" i="1"/>
  <c r="A42" i="1"/>
  <c r="H41" i="1"/>
  <c r="G41" i="1"/>
  <c r="F41" i="1"/>
  <c r="E41" i="1"/>
  <c r="C41" i="1"/>
  <c r="B41" i="1"/>
  <c r="A41" i="1"/>
  <c r="H40" i="1"/>
  <c r="G40" i="1"/>
  <c r="F40" i="1"/>
  <c r="E40" i="1"/>
  <c r="C40" i="1"/>
  <c r="B40" i="1"/>
  <c r="A40" i="1"/>
  <c r="H39" i="1"/>
  <c r="G39" i="1"/>
  <c r="F39" i="1"/>
  <c r="E39" i="1"/>
  <c r="C39" i="1"/>
  <c r="B39" i="1"/>
  <c r="A39" i="1"/>
  <c r="H38" i="1"/>
  <c r="G38" i="1"/>
  <c r="F38" i="1"/>
  <c r="E38" i="1"/>
  <c r="C38" i="1"/>
  <c r="B38" i="1"/>
  <c r="A38" i="1"/>
  <c r="H37" i="1"/>
  <c r="G37" i="1"/>
  <c r="F37" i="1"/>
  <c r="E37" i="1"/>
  <c r="C37" i="1"/>
  <c r="B37" i="1"/>
  <c r="A37" i="1"/>
  <c r="H36" i="1"/>
  <c r="G36" i="1"/>
  <c r="F36" i="1"/>
  <c r="E36" i="1"/>
  <c r="C36" i="1"/>
  <c r="B36" i="1"/>
  <c r="A36" i="1"/>
  <c r="H35" i="1"/>
  <c r="G35" i="1"/>
  <c r="F35" i="1"/>
  <c r="E35" i="1"/>
  <c r="C35" i="1"/>
  <c r="B35" i="1"/>
  <c r="A35" i="1"/>
  <c r="H34" i="1"/>
  <c r="G34" i="1"/>
  <c r="F34" i="1"/>
  <c r="E34" i="1"/>
  <c r="C34" i="1"/>
  <c r="B34" i="1"/>
  <c r="A34" i="1"/>
  <c r="H33" i="1"/>
  <c r="G33" i="1"/>
  <c r="F33" i="1"/>
  <c r="E33" i="1"/>
  <c r="C33" i="1"/>
  <c r="B33" i="1"/>
  <c r="A33" i="1"/>
  <c r="H32" i="1"/>
  <c r="G32" i="1"/>
  <c r="F32" i="1"/>
  <c r="E32" i="1"/>
  <c r="C32" i="1"/>
  <c r="B32" i="1"/>
  <c r="A32" i="1"/>
  <c r="H31" i="1"/>
  <c r="G31" i="1"/>
  <c r="F31" i="1"/>
  <c r="E31" i="1"/>
  <c r="C31" i="1"/>
  <c r="B31" i="1"/>
  <c r="A31" i="1"/>
  <c r="H30" i="1"/>
  <c r="G30" i="1"/>
  <c r="F30" i="1"/>
  <c r="E30" i="1"/>
  <c r="C30" i="1"/>
  <c r="B30" i="1"/>
  <c r="A30" i="1"/>
  <c r="H29" i="1"/>
  <c r="G29" i="1"/>
  <c r="F29" i="1"/>
  <c r="E29" i="1"/>
  <c r="C29" i="1"/>
  <c r="B29" i="1"/>
  <c r="A29" i="1"/>
  <c r="H28" i="1"/>
  <c r="G28" i="1"/>
  <c r="F28" i="1"/>
  <c r="E28" i="1"/>
  <c r="C28" i="1"/>
  <c r="B28" i="1"/>
  <c r="A28" i="1"/>
  <c r="H27" i="1"/>
  <c r="G27" i="1"/>
  <c r="F27" i="1"/>
  <c r="E27" i="1"/>
  <c r="C27" i="1"/>
  <c r="B27" i="1"/>
  <c r="A27" i="1"/>
  <c r="H26" i="1"/>
  <c r="G26" i="1"/>
  <c r="F26" i="1"/>
  <c r="E26" i="1"/>
  <c r="C26" i="1"/>
  <c r="B26" i="1"/>
  <c r="A26" i="1"/>
  <c r="H25" i="1"/>
  <c r="G25" i="1"/>
  <c r="F25" i="1"/>
  <c r="E25" i="1"/>
  <c r="C25" i="1"/>
  <c r="B25" i="1"/>
  <c r="A25" i="1"/>
  <c r="H24" i="1"/>
  <c r="G24" i="1"/>
  <c r="F24" i="1"/>
  <c r="E24" i="1"/>
  <c r="C24" i="1"/>
  <c r="B24" i="1"/>
  <c r="A24" i="1"/>
  <c r="H23" i="1"/>
  <c r="G23" i="1"/>
  <c r="F23" i="1"/>
  <c r="E23" i="1"/>
  <c r="C23" i="1"/>
  <c r="B23" i="1"/>
  <c r="A23" i="1"/>
  <c r="H22" i="1"/>
  <c r="G22" i="1"/>
  <c r="F22" i="1"/>
  <c r="E22" i="1"/>
  <c r="C22" i="1"/>
  <c r="B22" i="1"/>
  <c r="A22" i="1"/>
  <c r="H21" i="1"/>
  <c r="G21" i="1"/>
  <c r="F21" i="1"/>
  <c r="E21" i="1"/>
  <c r="C21" i="1"/>
  <c r="B21" i="1"/>
  <c r="A21" i="1"/>
  <c r="H20" i="1"/>
  <c r="G20" i="1"/>
  <c r="F20" i="1"/>
  <c r="E20" i="1"/>
  <c r="C20" i="1"/>
  <c r="B20" i="1"/>
  <c r="A20" i="1"/>
  <c r="H19" i="1"/>
  <c r="G19" i="1"/>
  <c r="F19" i="1"/>
  <c r="E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G203"/>
  <sheetViews>
    <sheetView tabSelected="1" workbookViewId="0"/>
  </sheetViews>
  <sheetFormatPr defaultRowHeight="15" x14ac:dyDescent="0.25"/>
  <sheetData>
    <row r="1" spans="1:553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"outputline"</f>
        <v>outputline</v>
      </c>
      <c r="AO1" t="str">
        <f ca="1">""</f>
        <v/>
      </c>
      <c r="AP1" t="str">
        <f ca="1">"push"</f>
        <v>push</v>
      </c>
      <c r="AQ1" t="str">
        <f ca="1">"()"</f>
        <v>()</v>
      </c>
      <c r="AR1" t="str">
        <f ca="1">"return"</f>
        <v>return</v>
      </c>
      <c r="AS1" t="str">
        <f ca="1">""</f>
        <v/>
      </c>
      <c r="AT1" t="str">
        <f ca="1">"equals"</f>
        <v>equals</v>
      </c>
      <c r="AU1" t="str">
        <f ca="1">""</f>
        <v/>
      </c>
      <c r="AV1" t="str">
        <f ca="1">"return"</f>
        <v>return</v>
      </c>
      <c r="AW1" t="str">
        <f ca="1">""</f>
        <v/>
      </c>
      <c r="AX1" t="str">
        <f ca="1">"store"</f>
        <v>store</v>
      </c>
      <c r="AY1" t="str">
        <f ca="1">"G"</f>
        <v>G</v>
      </c>
      <c r="AZ1" t="str">
        <f ca="1">"newheap"</f>
        <v>newheap</v>
      </c>
      <c r="BA1" t="str">
        <f ca="1">""</f>
        <v/>
      </c>
      <c r="BB1" t="str">
        <f ca="1">"store"</f>
        <v>store</v>
      </c>
      <c r="BC1" t="str">
        <f ca="1">"G"</f>
        <v>G</v>
      </c>
      <c r="BD1" t="str">
        <f ca="1">"load"</f>
        <v>load</v>
      </c>
      <c r="BE1">
        <f ca="1">2</f>
        <v>2</v>
      </c>
      <c r="BF1" t="str">
        <f ca="1">"push"</f>
        <v>push</v>
      </c>
      <c r="BG1">
        <f ca="1">22</f>
        <v>22</v>
      </c>
      <c r="BH1" t="str">
        <f ca="1">"writeheap"</f>
        <v>writeheap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"popv"</f>
        <v>popv</v>
      </c>
      <c r="BM1" t="str">
        <f ca="1">"G"</f>
        <v>G</v>
      </c>
      <c r="BN1" t="str">
        <f ca="1">"newheap"</f>
        <v>newheap</v>
      </c>
      <c r="BO1" t="str">
        <f ca="1">""</f>
        <v/>
      </c>
      <c r="BP1" t="str">
        <f ca="1">"load"</f>
        <v>load</v>
      </c>
      <c r="BQ1">
        <f ca="1">2</f>
        <v>2</v>
      </c>
      <c r="BR1" t="str">
        <f ca="1">"writeheap"</f>
        <v>writeheap</v>
      </c>
      <c r="BS1" t="str">
        <f ca="1">""</f>
        <v/>
      </c>
      <c r="BT1" t="str">
        <f ca="1">"popv"</f>
        <v>popv</v>
      </c>
      <c r="BU1" t="str">
        <f ca="1">"G"</f>
        <v>G</v>
      </c>
      <c r="BV1" t="str">
        <f ca="1">"newheap"</f>
        <v>newheap</v>
      </c>
      <c r="BW1" t="str">
        <f ca="1">""</f>
        <v/>
      </c>
      <c r="BX1" t="str">
        <f ca="1">"push"</f>
        <v>push</v>
      </c>
      <c r="BY1" t="str">
        <f ca="1">"endArr"</f>
        <v>endArr</v>
      </c>
      <c r="BZ1" t="str">
        <f ca="1">"writeheap"</f>
        <v>writeheap</v>
      </c>
      <c r="CA1" t="str">
        <f ca="1">""</f>
        <v/>
      </c>
      <c r="CB1" t="str">
        <f ca="1">"return"</f>
        <v>return</v>
      </c>
      <c r="CC1" t="str">
        <f ca="1">""</f>
        <v/>
      </c>
      <c r="CD1" t="str">
        <f ca="1">"leq"</f>
        <v>leq</v>
      </c>
      <c r="CE1" t="str">
        <f ca="1">""</f>
        <v/>
      </c>
      <c r="CF1" t="str">
        <f ca="1">"return"</f>
        <v>return</v>
      </c>
      <c r="CG1" t="str">
        <f ca="1">""</f>
        <v/>
      </c>
      <c r="CH1" t="str">
        <f ca="1">"store"</f>
        <v>store</v>
      </c>
      <c r="CI1" t="str">
        <f ca="1">"G"</f>
        <v>G</v>
      </c>
      <c r="CJ1" t="str">
        <f ca="1">"newheap"</f>
        <v>newheap</v>
      </c>
      <c r="CK1" t="str">
        <f ca="1">""</f>
        <v/>
      </c>
      <c r="CL1" t="str">
        <f ca="1">"store"</f>
        <v>store</v>
      </c>
      <c r="CM1" t="str">
        <f ca="1">"G"</f>
        <v>G</v>
      </c>
      <c r="CN1" t="str">
        <f ca="1">"load"</f>
        <v>load</v>
      </c>
      <c r="CO1">
        <f ca="1">2</f>
        <v>2</v>
      </c>
      <c r="CP1" t="str">
        <f ca="1">"push"</f>
        <v>push</v>
      </c>
      <c r="CQ1">
        <f ca="1">40</f>
        <v>40</v>
      </c>
      <c r="CR1" t="str">
        <f ca="1">"writeheap"</f>
        <v>writeheap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"popv"</f>
        <v>popv</v>
      </c>
      <c r="CW1" t="str">
        <f ca="1">"G"</f>
        <v>G</v>
      </c>
      <c r="CX1" t="str">
        <f ca="1">"newheap"</f>
        <v>newheap</v>
      </c>
      <c r="CY1" t="str">
        <f ca="1">""</f>
        <v/>
      </c>
      <c r="CZ1" t="str">
        <f ca="1">"load"</f>
        <v>load</v>
      </c>
      <c r="DA1">
        <f ca="1">2</f>
        <v>2</v>
      </c>
      <c r="DB1" t="str">
        <f ca="1">"writeheap"</f>
        <v>writeheap</v>
      </c>
      <c r="DC1" t="str">
        <f ca="1">""</f>
        <v/>
      </c>
      <c r="DD1" t="str">
        <f ca="1">"popv"</f>
        <v>popv</v>
      </c>
      <c r="DE1" t="str">
        <f ca="1">"G"</f>
        <v>G</v>
      </c>
      <c r="DF1" t="str">
        <f ca="1">"newheap"</f>
        <v>newheap</v>
      </c>
      <c r="DG1" t="str">
        <f ca="1">""</f>
        <v/>
      </c>
      <c r="DH1" t="str">
        <f ca="1">"push"</f>
        <v>push</v>
      </c>
      <c r="DI1" t="str">
        <f ca="1">"endArr"</f>
        <v>endArr</v>
      </c>
      <c r="DJ1" t="str">
        <f ca="1">"writeheap"</f>
        <v>writeheap</v>
      </c>
      <c r="DK1" t="str">
        <f ca="1">""</f>
        <v/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240</f>
        <v>240</v>
      </c>
      <c r="DP1" t="str">
        <f ca="1">"store"</f>
        <v>store</v>
      </c>
      <c r="DQ1" t="str">
        <f ca="1">"H"</f>
        <v>H</v>
      </c>
      <c r="DR1" t="str">
        <f ca="1">"push"</f>
        <v>push</v>
      </c>
      <c r="DS1">
        <f ca="1">6</f>
        <v>6</v>
      </c>
      <c r="DT1" t="str">
        <f ca="1">"load"</f>
        <v>load</v>
      </c>
      <c r="DU1">
        <f ca="1">3</f>
        <v>3</v>
      </c>
      <c r="DV1" t="str">
        <f ca="1">"newheap"</f>
        <v>newheap</v>
      </c>
      <c r="DW1" t="str">
        <f ca="1">""</f>
        <v/>
      </c>
      <c r="DX1" t="str">
        <f ca="1">"store"</f>
        <v>store</v>
      </c>
      <c r="DY1" t="str">
        <f ca="1">"G"</f>
        <v>G</v>
      </c>
      <c r="DZ1" t="str">
        <f ca="1">"load"</f>
        <v>load</v>
      </c>
      <c r="EA1">
        <f ca="1">2</f>
        <v>2</v>
      </c>
      <c r="EB1" t="str">
        <f ca="1">"push"</f>
        <v>push</v>
      </c>
      <c r="EC1">
        <f ca="1">42</f>
        <v>42</v>
      </c>
      <c r="ED1" t="str">
        <f ca="1">"writeheap"</f>
        <v>writeheap</v>
      </c>
      <c r="EE1" t="str">
        <f ca="1">""</f>
        <v/>
      </c>
      <c r="EF1" t="str">
        <f ca="1">"newheap"</f>
        <v>newheap</v>
      </c>
      <c r="EG1" t="str">
        <f ca="1">""</f>
        <v/>
      </c>
      <c r="EH1" t="str">
        <f ca="1">"push"</f>
        <v>push</v>
      </c>
      <c r="EI1" t="str">
        <f ca="1">"endArr"</f>
        <v>endArr</v>
      </c>
      <c r="EJ1" t="str">
        <f ca="1">"writeheap"</f>
        <v>writeheap</v>
      </c>
      <c r="EK1" t="str">
        <f ca="1">""</f>
        <v/>
      </c>
      <c r="EL1" t="str">
        <f ca="1">"load"</f>
        <v>load</v>
      </c>
      <c r="EM1">
        <f ca="1">2</f>
        <v>2</v>
      </c>
      <c r="EN1" t="str">
        <f ca="1">"popv"</f>
        <v>popv</v>
      </c>
      <c r="EO1" t="str">
        <f ca="1">"G"</f>
        <v>G</v>
      </c>
      <c r="EP1" t="str">
        <f ca="1">"store"</f>
        <v>store</v>
      </c>
      <c r="EQ1" t="str">
        <f ca="1">"G"</f>
        <v>G</v>
      </c>
      <c r="ER1" t="str">
        <f ca="1">"load"</f>
        <v>load</v>
      </c>
      <c r="ES1">
        <f ca="1">2</f>
        <v>2</v>
      </c>
      <c r="ET1" t="str">
        <f ca="1">"push"</f>
        <v>push</v>
      </c>
      <c r="EU1">
        <f ca="1">1</f>
        <v>1</v>
      </c>
      <c r="EV1" t="str">
        <f ca="1">"add"</f>
        <v>add</v>
      </c>
      <c r="EW1" t="str">
        <f ca="1">""</f>
        <v/>
      </c>
      <c r="EX1" t="str">
        <f ca="1">"store"</f>
        <v>store</v>
      </c>
      <c r="EY1" t="str">
        <f ca="1">"G"</f>
        <v>G</v>
      </c>
      <c r="EZ1" t="str">
        <f ca="1">"load"</f>
        <v>load</v>
      </c>
      <c r="FA1">
        <f ca="1">2</f>
        <v>2</v>
      </c>
      <c r="FB1" t="str">
        <f ca="1">"getheap"</f>
        <v>getheap</v>
      </c>
      <c r="FC1" t="str">
        <f ca="1">""</f>
        <v/>
      </c>
      <c r="FD1" t="str">
        <f ca="1">"push"</f>
        <v>push</v>
      </c>
      <c r="FE1" t="str">
        <f ca="1">"endArr"</f>
        <v>endArr</v>
      </c>
      <c r="FF1" t="str">
        <f ca="1">"equals"</f>
        <v>equals</v>
      </c>
      <c r="FG1" t="str">
        <f ca="1">""</f>
        <v/>
      </c>
      <c r="FH1" t="str">
        <f ca="1">"gotoiftrue"</f>
        <v>gotoiftrue</v>
      </c>
      <c r="FI1">
        <f ca="1">90</f>
        <v>90</v>
      </c>
      <c r="FJ1" t="str">
        <f ca="1">"load"</f>
        <v>load</v>
      </c>
      <c r="FK1">
        <f ca="1">2</f>
        <v>2</v>
      </c>
      <c r="FL1" t="str">
        <f ca="1">"getheap"</f>
        <v>getheap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"push"</f>
        <v>push</v>
      </c>
      <c r="FQ1">
        <f ca="1">1</f>
        <v>1</v>
      </c>
      <c r="FR1" t="str">
        <f ca="1">"add"</f>
        <v>add</v>
      </c>
      <c r="FS1" t="str">
        <f ca="1">""</f>
        <v/>
      </c>
      <c r="FT1" t="str">
        <f ca="1">"popv"</f>
        <v>popv</v>
      </c>
      <c r="FU1" t="str">
        <f ca="1">"G"</f>
        <v>G</v>
      </c>
      <c r="FV1" t="str">
        <f ca="1">"store"</f>
        <v>store</v>
      </c>
      <c r="FW1" t="str">
        <f ca="1">"G"</f>
        <v>G</v>
      </c>
      <c r="FX1" t="str">
        <f ca="1">"goto"</f>
        <v>goto</v>
      </c>
      <c r="FY1">
        <f ca="1">77</f>
        <v>77</v>
      </c>
      <c r="FZ1" t="str">
        <f ca="1">"popv"</f>
        <v>popv</v>
      </c>
      <c r="GA1" t="str">
        <f ca="1">"G"</f>
        <v>G</v>
      </c>
      <c r="GB1" t="str">
        <f ca="1">"load"</f>
        <v>load</v>
      </c>
      <c r="GC1">
        <f ca="1">2</f>
        <v>2</v>
      </c>
      <c r="GD1" t="str">
        <f ca="1">"getheap"</f>
        <v>getheap</v>
      </c>
      <c r="GE1" t="str">
        <f ca="1">""</f>
        <v/>
      </c>
      <c r="GF1" t="str">
        <f ca="1">"call"</f>
        <v>call</v>
      </c>
      <c r="GG1" t="str">
        <f ca="1">""</f>
        <v/>
      </c>
      <c r="GH1" t="str">
        <f ca="1">"popv"</f>
        <v>popv</v>
      </c>
      <c r="GI1" t="str">
        <f ca="1">"G"</f>
        <v>G</v>
      </c>
      <c r="GJ1" t="str">
        <f ca="1">"store"</f>
        <v>store</v>
      </c>
      <c r="GK1" t="str">
        <f ca="1">"G"</f>
        <v>G</v>
      </c>
      <c r="GL1" t="str">
        <f ca="1">"load"</f>
        <v>load</v>
      </c>
      <c r="GM1">
        <f ca="1">2</f>
        <v>2</v>
      </c>
      <c r="GN1" t="str">
        <f ca="1">"push"</f>
        <v>push</v>
      </c>
      <c r="GO1">
        <f ca="1">1</f>
        <v>1</v>
      </c>
      <c r="GP1" t="str">
        <f ca="1">"add"</f>
        <v>add</v>
      </c>
      <c r="GQ1" t="str">
        <f ca="1">""</f>
        <v/>
      </c>
      <c r="GR1" t="str">
        <f ca="1">"store"</f>
        <v>store</v>
      </c>
      <c r="GS1" t="str">
        <f ca="1">"G"</f>
        <v>G</v>
      </c>
      <c r="GT1" t="str">
        <f ca="1">"load"</f>
        <v>load</v>
      </c>
      <c r="GU1">
        <f ca="1">2</f>
        <v>2</v>
      </c>
      <c r="GV1" t="str">
        <f ca="1">"getheap"</f>
        <v>getheap</v>
      </c>
      <c r="GW1" t="str">
        <f ca="1">""</f>
        <v/>
      </c>
      <c r="GX1" t="str">
        <f ca="1">"push"</f>
        <v>push</v>
      </c>
      <c r="GY1" t="str">
        <f ca="1">"endArr"</f>
        <v>endArr</v>
      </c>
      <c r="GZ1" t="str">
        <f ca="1">"equals"</f>
        <v>equals</v>
      </c>
      <c r="HA1" t="str">
        <f ca="1">""</f>
        <v/>
      </c>
      <c r="HB1" t="str">
        <f ca="1">"gotoiftrue"</f>
        <v>gotoiftrue</v>
      </c>
      <c r="HC1">
        <f ca="1">113</f>
        <v>113</v>
      </c>
      <c r="HD1" t="str">
        <f ca="1">"load"</f>
        <v>load</v>
      </c>
      <c r="HE1">
        <f ca="1">2</f>
        <v>2</v>
      </c>
      <c r="HF1" t="str">
        <f ca="1">"getheap"</f>
        <v>getheap</v>
      </c>
      <c r="HG1" t="str">
        <f ca="1">""</f>
        <v/>
      </c>
      <c r="HH1" t="str">
        <f ca="1">"load"</f>
        <v>load</v>
      </c>
      <c r="HI1">
        <f ca="1">2</f>
        <v>2</v>
      </c>
      <c r="HJ1" t="str">
        <f ca="1">"push"</f>
        <v>push</v>
      </c>
      <c r="HK1">
        <f ca="1">1</f>
        <v>1</v>
      </c>
      <c r="HL1" t="str">
        <f ca="1">"add"</f>
        <v>add</v>
      </c>
      <c r="HM1" t="str">
        <f ca="1">""</f>
        <v/>
      </c>
      <c r="HN1" t="str">
        <f ca="1">"popv"</f>
        <v>popv</v>
      </c>
      <c r="HO1" t="str">
        <f ca="1">"G"</f>
        <v>G</v>
      </c>
      <c r="HP1" t="str">
        <f ca="1">"store"</f>
        <v>store</v>
      </c>
      <c r="HQ1" t="str">
        <f ca="1">"G"</f>
        <v>G</v>
      </c>
      <c r="HR1" t="str">
        <f ca="1">"goto"</f>
        <v>goto</v>
      </c>
      <c r="HS1">
        <f ca="1">100</f>
        <v>100</v>
      </c>
      <c r="HT1" t="str">
        <f ca="1">"popv"</f>
        <v>popv</v>
      </c>
      <c r="HU1" t="str">
        <f ca="1">"G"</f>
        <v>G</v>
      </c>
      <c r="HV1" t="str">
        <f ca="1">"load"</f>
        <v>load</v>
      </c>
      <c r="HW1">
        <f ca="1">2</f>
        <v>2</v>
      </c>
      <c r="HX1" t="str">
        <f ca="1">"getheap"</f>
        <v>getheap</v>
      </c>
      <c r="HY1" t="str">
        <f ca="1">""</f>
        <v/>
      </c>
      <c r="HZ1" t="str">
        <f ca="1">"call"</f>
        <v>call</v>
      </c>
      <c r="IA1" t="str">
        <f ca="1">""</f>
        <v/>
      </c>
      <c r="IB1" t="str">
        <f ca="1">"popv"</f>
        <v>popv</v>
      </c>
      <c r="IC1" t="str">
        <f ca="1">"G"</f>
        <v>G</v>
      </c>
      <c r="ID1" t="str">
        <f ca="1">"gotoiftrue"</f>
        <v>gotoiftrue</v>
      </c>
      <c r="IE1">
        <f ca="1">121</f>
        <v>121</v>
      </c>
      <c r="IF1" t="str">
        <f ca="1">"push"</f>
        <v>push</v>
      </c>
      <c r="IG1" t="str">
        <f ca="1">"()"</f>
        <v>()</v>
      </c>
      <c r="IH1" t="str">
        <f ca="1">"goto"</f>
        <v>goto</v>
      </c>
      <c r="II1">
        <f ca="1">238</f>
        <v>238</v>
      </c>
      <c r="IJ1" t="str">
        <f ca="1">"load"</f>
        <v>load</v>
      </c>
      <c r="IK1">
        <f ca="1">3</f>
        <v>3</v>
      </c>
      <c r="IL1" t="str">
        <f ca="1">"newheap"</f>
        <v>newheap</v>
      </c>
      <c r="IM1" t="str">
        <f ca="1">""</f>
        <v/>
      </c>
      <c r="IN1" t="str">
        <f ca="1">"store"</f>
        <v>store</v>
      </c>
      <c r="IO1" t="str">
        <f ca="1">"G"</f>
        <v>G</v>
      </c>
      <c r="IP1" t="str">
        <f ca="1">"load"</f>
        <v>load</v>
      </c>
      <c r="IQ1">
        <f ca="1">2</f>
        <v>2</v>
      </c>
      <c r="IR1" t="str">
        <f ca="1">"push"</f>
        <v>push</v>
      </c>
      <c r="IS1">
        <f ca="1">19</f>
        <v>19</v>
      </c>
      <c r="IT1" t="str">
        <f ca="1">"writeheap"</f>
        <v>writeheap</v>
      </c>
      <c r="IU1" t="str">
        <f ca="1">""</f>
        <v/>
      </c>
      <c r="IV1" t="str">
        <f ca="1">"newheap"</f>
        <v>newheap</v>
      </c>
      <c r="IW1" t="str">
        <f ca="1">""</f>
        <v/>
      </c>
      <c r="IX1" t="str">
        <f ca="1">"push"</f>
        <v>push</v>
      </c>
      <c r="IY1" t="str">
        <f ca="1">"endArr"</f>
        <v>endArr</v>
      </c>
      <c r="IZ1" t="str">
        <f ca="1">"writeheap"</f>
        <v>writeheap</v>
      </c>
      <c r="JA1" t="str">
        <f ca="1">""</f>
        <v/>
      </c>
      <c r="JB1" t="str">
        <f ca="1">"load"</f>
        <v>load</v>
      </c>
      <c r="JC1">
        <f ca="1">2</f>
        <v>2</v>
      </c>
      <c r="JD1" t="str">
        <f ca="1">"popv"</f>
        <v>popv</v>
      </c>
      <c r="JE1" t="str">
        <f ca="1">"G"</f>
        <v>G</v>
      </c>
      <c r="JF1" t="str">
        <f ca="1">"store"</f>
        <v>store</v>
      </c>
      <c r="JG1" t="str">
        <f ca="1">"G"</f>
        <v>G</v>
      </c>
      <c r="JH1" t="str">
        <f ca="1">"load"</f>
        <v>load</v>
      </c>
      <c r="JI1">
        <f ca="1">2</f>
        <v>2</v>
      </c>
      <c r="JJ1" t="str">
        <f ca="1">"push"</f>
        <v>push</v>
      </c>
      <c r="JK1">
        <f ca="1">1</f>
        <v>1</v>
      </c>
      <c r="JL1" t="str">
        <f ca="1">"add"</f>
        <v>add</v>
      </c>
      <c r="JM1" t="str">
        <f ca="1">""</f>
        <v/>
      </c>
      <c r="JN1" t="str">
        <f ca="1">"store"</f>
        <v>store</v>
      </c>
      <c r="JO1" t="str">
        <f ca="1">"G"</f>
        <v>G</v>
      </c>
      <c r="JP1" t="str">
        <f ca="1">"load"</f>
        <v>load</v>
      </c>
      <c r="JQ1">
        <f ca="1">2</f>
        <v>2</v>
      </c>
      <c r="JR1" t="str">
        <f ca="1">"getheap"</f>
        <v>getheap</v>
      </c>
      <c r="JS1" t="str">
        <f ca="1">""</f>
        <v/>
      </c>
      <c r="JT1" t="str">
        <f ca="1">"push"</f>
        <v>push</v>
      </c>
      <c r="JU1" t="str">
        <f ca="1">"endArr"</f>
        <v>endArr</v>
      </c>
      <c r="JV1" t="str">
        <f ca="1">"equals"</f>
        <v>equals</v>
      </c>
      <c r="JW1" t="str">
        <f ca="1">""</f>
        <v/>
      </c>
      <c r="JX1" t="str">
        <f ca="1">"gotoiftrue"</f>
        <v>gotoiftrue</v>
      </c>
      <c r="JY1">
        <f ca="1">150</f>
        <v>150</v>
      </c>
      <c r="JZ1" t="str">
        <f ca="1">"load"</f>
        <v>load</v>
      </c>
      <c r="KA1">
        <f ca="1">2</f>
        <v>2</v>
      </c>
      <c r="KB1" t="str">
        <f ca="1">"getheap"</f>
        <v>getheap</v>
      </c>
      <c r="KC1" t="str">
        <f ca="1">""</f>
        <v/>
      </c>
      <c r="KD1" t="str">
        <f ca="1">"load"</f>
        <v>load</v>
      </c>
      <c r="KE1">
        <f ca="1">2</f>
        <v>2</v>
      </c>
      <c r="KF1" t="str">
        <f ca="1">"push"</f>
        <v>push</v>
      </c>
      <c r="KG1">
        <f ca="1">1</f>
        <v>1</v>
      </c>
      <c r="KH1" t="str">
        <f ca="1">"add"</f>
        <v>add</v>
      </c>
      <c r="KI1" t="str">
        <f ca="1">""</f>
        <v/>
      </c>
      <c r="KJ1" t="str">
        <f ca="1">"popv"</f>
        <v>popv</v>
      </c>
      <c r="KK1" t="str">
        <f ca="1">"G"</f>
        <v>G</v>
      </c>
      <c r="KL1" t="str">
        <f ca="1">"store"</f>
        <v>store</v>
      </c>
      <c r="KM1" t="str">
        <f ca="1">"G"</f>
        <v>G</v>
      </c>
      <c r="KN1" t="str">
        <f ca="1">"goto"</f>
        <v>goto</v>
      </c>
      <c r="KO1">
        <f ca="1">137</f>
        <v>137</v>
      </c>
      <c r="KP1" t="str">
        <f ca="1">"popv"</f>
        <v>popv</v>
      </c>
      <c r="KQ1" t="str">
        <f ca="1">"G"</f>
        <v>G</v>
      </c>
      <c r="KR1" t="str">
        <f ca="1">"load"</f>
        <v>load</v>
      </c>
      <c r="KS1">
        <f ca="1">2</f>
        <v>2</v>
      </c>
      <c r="KT1" t="str">
        <f ca="1">"getheap"</f>
        <v>getheap</v>
      </c>
      <c r="KU1" t="str">
        <f ca="1">""</f>
        <v/>
      </c>
      <c r="KV1" t="str">
        <f ca="1">"call"</f>
        <v>call</v>
      </c>
      <c r="KW1" t="str">
        <f ca="1">""</f>
        <v/>
      </c>
      <c r="KX1" t="str">
        <f ca="1">"popv"</f>
        <v>popv</v>
      </c>
      <c r="KY1" t="str">
        <f ca="1">"G"</f>
        <v>G</v>
      </c>
      <c r="KZ1" t="str">
        <f ca="1">"pop"</f>
        <v>pop</v>
      </c>
      <c r="LA1" t="str">
        <f ca="1">""</f>
        <v/>
      </c>
      <c r="LB1" t="str">
        <f ca="1">"push"</f>
        <v>push</v>
      </c>
      <c r="LC1">
        <f ca="1">1</f>
        <v>1</v>
      </c>
      <c r="LD1" t="str">
        <f ca="1">"load"</f>
        <v>load</v>
      </c>
      <c r="LE1">
        <f ca="1">3</f>
        <v>3</v>
      </c>
      <c r="LF1" t="str">
        <f ca="1">"newheap"</f>
        <v>newheap</v>
      </c>
      <c r="LG1" t="str">
        <f ca="1">""</f>
        <v/>
      </c>
      <c r="LH1" t="str">
        <f ca="1">"store"</f>
        <v>store</v>
      </c>
      <c r="LI1" t="str">
        <f ca="1">"G"</f>
        <v>G</v>
      </c>
      <c r="LJ1" t="str">
        <f ca="1">"load"</f>
        <v>load</v>
      </c>
      <c r="LK1">
        <f ca="1">2</f>
        <v>2</v>
      </c>
      <c r="LL1" t="str">
        <f ca="1">"push"</f>
        <v>push</v>
      </c>
      <c r="LM1">
        <f ca="1">3</f>
        <v>3</v>
      </c>
      <c r="LN1" t="str">
        <f ca="1">"writeheap"</f>
        <v>writeheap</v>
      </c>
      <c r="LO1" t="str">
        <f ca="1">""</f>
        <v/>
      </c>
      <c r="LP1" t="str">
        <f ca="1">"newheap"</f>
        <v>newheap</v>
      </c>
      <c r="LQ1" t="str">
        <f ca="1">""</f>
        <v/>
      </c>
      <c r="LR1" t="str">
        <f ca="1">"push"</f>
        <v>push</v>
      </c>
      <c r="LS1" t="str">
        <f ca="1">"endArr"</f>
        <v>endArr</v>
      </c>
      <c r="LT1" t="str">
        <f ca="1">"writeheap"</f>
        <v>writeheap</v>
      </c>
      <c r="LU1" t="str">
        <f ca="1">""</f>
        <v/>
      </c>
      <c r="LV1" t="str">
        <f ca="1">"load"</f>
        <v>load</v>
      </c>
      <c r="LW1">
        <f ca="1">2</f>
        <v>2</v>
      </c>
      <c r="LX1" t="str">
        <f ca="1">"popv"</f>
        <v>popv</v>
      </c>
      <c r="LY1" t="str">
        <f ca="1">"G"</f>
        <v>G</v>
      </c>
      <c r="LZ1" t="str">
        <f ca="1">"store"</f>
        <v>store</v>
      </c>
      <c r="MA1" t="str">
        <f ca="1">"G"</f>
        <v>G</v>
      </c>
      <c r="MB1" t="str">
        <f ca="1">"load"</f>
        <v>load</v>
      </c>
      <c r="MC1">
        <f ca="1">2</f>
        <v>2</v>
      </c>
      <c r="MD1" t="str">
        <f ca="1">"push"</f>
        <v>push</v>
      </c>
      <c r="ME1">
        <f ca="1">1</f>
        <v>1</v>
      </c>
      <c r="MF1" t="str">
        <f ca="1">"add"</f>
        <v>add</v>
      </c>
      <c r="MG1" t="str">
        <f ca="1">""</f>
        <v/>
      </c>
      <c r="MH1" t="str">
        <f ca="1">"store"</f>
        <v>store</v>
      </c>
      <c r="MI1" t="str">
        <f ca="1">"G"</f>
        <v>G</v>
      </c>
      <c r="MJ1" t="str">
        <f ca="1">"load"</f>
        <v>load</v>
      </c>
      <c r="MK1">
        <f ca="1">2</f>
        <v>2</v>
      </c>
      <c r="ML1" t="str">
        <f ca="1">"getheap"</f>
        <v>getheap</v>
      </c>
      <c r="MM1" t="str">
        <f ca="1">""</f>
        <v/>
      </c>
      <c r="MN1" t="str">
        <f ca="1">"push"</f>
        <v>push</v>
      </c>
      <c r="MO1" t="str">
        <f ca="1">"endArr"</f>
        <v>endArr</v>
      </c>
      <c r="MP1" t="str">
        <f ca="1">"equals"</f>
        <v>equals</v>
      </c>
      <c r="MQ1" t="str">
        <f ca="1">""</f>
        <v/>
      </c>
      <c r="MR1" t="str">
        <f ca="1">"gotoiftrue"</f>
        <v>gotoiftrue</v>
      </c>
      <c r="MS1">
        <f ca="1">186</f>
        <v>186</v>
      </c>
      <c r="MT1" t="str">
        <f ca="1">"load"</f>
        <v>load</v>
      </c>
      <c r="MU1">
        <f ca="1">2</f>
        <v>2</v>
      </c>
      <c r="MV1" t="str">
        <f ca="1">"getheap"</f>
        <v>getheap</v>
      </c>
      <c r="MW1" t="str">
        <f ca="1">""</f>
        <v/>
      </c>
      <c r="MX1" t="str">
        <f ca="1">"load"</f>
        <v>load</v>
      </c>
      <c r="MY1">
        <f ca="1">2</f>
        <v>2</v>
      </c>
      <c r="MZ1" t="str">
        <f ca="1">"push"</f>
        <v>push</v>
      </c>
      <c r="NA1">
        <f ca="1">1</f>
        <v>1</v>
      </c>
      <c r="NB1" t="str">
        <f ca="1">"add"</f>
        <v>add</v>
      </c>
      <c r="NC1" t="str">
        <f ca="1">""</f>
        <v/>
      </c>
      <c r="ND1" t="str">
        <f ca="1">"popv"</f>
        <v>popv</v>
      </c>
      <c r="NE1" t="str">
        <f ca="1">"G"</f>
        <v>G</v>
      </c>
      <c r="NF1" t="str">
        <f ca="1">"store"</f>
        <v>store</v>
      </c>
      <c r="NG1" t="str">
        <f ca="1">"G"</f>
        <v>G</v>
      </c>
      <c r="NH1" t="str">
        <f ca="1">"goto"</f>
        <v>goto</v>
      </c>
      <c r="NI1">
        <f ca="1">173</f>
        <v>173</v>
      </c>
      <c r="NJ1" t="str">
        <f ca="1">"popv"</f>
        <v>popv</v>
      </c>
      <c r="NK1" t="str">
        <f ca="1">"G"</f>
        <v>G</v>
      </c>
      <c r="NL1" t="str">
        <f ca="1">"load"</f>
        <v>load</v>
      </c>
      <c r="NM1">
        <f ca="1">2</f>
        <v>2</v>
      </c>
      <c r="NN1" t="str">
        <f ca="1">"getheap"</f>
        <v>getheap</v>
      </c>
      <c r="NO1" t="str">
        <f ca="1">""</f>
        <v/>
      </c>
      <c r="NP1" t="str">
        <f ca="1">"call"</f>
        <v>call</v>
      </c>
      <c r="NQ1" t="str">
        <f ca="1">""</f>
        <v/>
      </c>
      <c r="NR1" t="str">
        <f ca="1">"popv"</f>
        <v>popv</v>
      </c>
      <c r="NS1" t="str">
        <f ca="1">"G"</f>
        <v>G</v>
      </c>
      <c r="NT1" t="str">
        <f ca="1">"store"</f>
        <v>store</v>
      </c>
      <c r="NU1" t="str">
        <f ca="1">"G"</f>
        <v>G</v>
      </c>
      <c r="NV1" t="str">
        <f ca="1">"load"</f>
        <v>load</v>
      </c>
      <c r="NW1">
        <f ca="1">2</f>
        <v>2</v>
      </c>
      <c r="NX1" t="str">
        <f ca="1">"push"</f>
        <v>push</v>
      </c>
      <c r="NY1">
        <f ca="1">1</f>
        <v>1</v>
      </c>
      <c r="NZ1" t="str">
        <f ca="1">"add"</f>
        <v>add</v>
      </c>
      <c r="OA1" t="str">
        <f ca="1">""</f>
        <v/>
      </c>
      <c r="OB1" t="str">
        <f ca="1">"store"</f>
        <v>store</v>
      </c>
      <c r="OC1" t="str">
        <f ca="1">"G"</f>
        <v>G</v>
      </c>
      <c r="OD1" t="str">
        <f ca="1">"load"</f>
        <v>load</v>
      </c>
      <c r="OE1">
        <f ca="1">2</f>
        <v>2</v>
      </c>
      <c r="OF1" t="str">
        <f ca="1">"getheap"</f>
        <v>getheap</v>
      </c>
      <c r="OG1" t="str">
        <f ca="1">""</f>
        <v/>
      </c>
      <c r="OH1" t="str">
        <f ca="1">"push"</f>
        <v>push</v>
      </c>
      <c r="OI1" t="str">
        <f ca="1">"endArr"</f>
        <v>endArr</v>
      </c>
      <c r="OJ1" t="str">
        <f ca="1">"equals"</f>
        <v>equals</v>
      </c>
      <c r="OK1" t="str">
        <f ca="1">""</f>
        <v/>
      </c>
      <c r="OL1" t="str">
        <f ca="1">"gotoiftrue"</f>
        <v>gotoiftrue</v>
      </c>
      <c r="OM1">
        <f ca="1">209</f>
        <v>209</v>
      </c>
      <c r="ON1" t="str">
        <f ca="1">"load"</f>
        <v>load</v>
      </c>
      <c r="OO1">
        <f ca="1">2</f>
        <v>2</v>
      </c>
      <c r="OP1" t="str">
        <f ca="1">"getheap"</f>
        <v>getheap</v>
      </c>
      <c r="OQ1" t="str">
        <f ca="1">""</f>
        <v/>
      </c>
      <c r="OR1" t="str">
        <f ca="1">"load"</f>
        <v>load</v>
      </c>
      <c r="OS1">
        <f ca="1">2</f>
        <v>2</v>
      </c>
      <c r="OT1" t="str">
        <f ca="1">"push"</f>
        <v>push</v>
      </c>
      <c r="OU1">
        <f ca="1">1</f>
        <v>1</v>
      </c>
      <c r="OV1" t="str">
        <f ca="1">"add"</f>
        <v>add</v>
      </c>
      <c r="OW1" t="str">
        <f ca="1">""</f>
        <v/>
      </c>
      <c r="OX1" t="str">
        <f ca="1">"popv"</f>
        <v>popv</v>
      </c>
      <c r="OY1" t="str">
        <f ca="1">"G"</f>
        <v>G</v>
      </c>
      <c r="OZ1" t="str">
        <f ca="1">"store"</f>
        <v>store</v>
      </c>
      <c r="PA1" t="str">
        <f ca="1">"G"</f>
        <v>G</v>
      </c>
      <c r="PB1" t="str">
        <f ca="1">"goto"</f>
        <v>goto</v>
      </c>
      <c r="PC1">
        <f ca="1">196</f>
        <v>196</v>
      </c>
      <c r="PD1" t="str">
        <f ca="1">"popv"</f>
        <v>popv</v>
      </c>
      <c r="PE1" t="str">
        <f ca="1">"G"</f>
        <v>G</v>
      </c>
      <c r="PF1" t="str">
        <f ca="1">"load"</f>
        <v>load</v>
      </c>
      <c r="PG1">
        <f ca="1">2</f>
        <v>2</v>
      </c>
      <c r="PH1" t="str">
        <f ca="1">"getheap"</f>
        <v>getheap</v>
      </c>
      <c r="PI1" t="str">
        <f ca="1">""</f>
        <v/>
      </c>
      <c r="PJ1" t="str">
        <f ca="1">"call"</f>
        <v>call</v>
      </c>
      <c r="PK1" t="str">
        <f ca="1">""</f>
        <v/>
      </c>
      <c r="PL1" t="str">
        <f ca="1">"popv"</f>
        <v>popv</v>
      </c>
      <c r="PM1" t="str">
        <f ca="1">"G"</f>
        <v>G</v>
      </c>
      <c r="PN1" t="str">
        <f ca="1">"load"</f>
        <v>load</v>
      </c>
      <c r="PO1">
        <f ca="1">1</f>
        <v>1</v>
      </c>
      <c r="PP1" t="str">
        <f ca="1">"store"</f>
        <v>store</v>
      </c>
      <c r="PQ1" t="str">
        <f ca="1">"G"</f>
        <v>G</v>
      </c>
      <c r="PR1" t="str">
        <f ca="1">"load"</f>
        <v>load</v>
      </c>
      <c r="PS1">
        <f ca="1">2</f>
        <v>2</v>
      </c>
      <c r="PT1" t="str">
        <f ca="1">"push"</f>
        <v>push</v>
      </c>
      <c r="PU1">
        <f ca="1">1</f>
        <v>1</v>
      </c>
      <c r="PV1" t="str">
        <f ca="1">"add"</f>
        <v>add</v>
      </c>
      <c r="PW1" t="str">
        <f ca="1">""</f>
        <v/>
      </c>
      <c r="PX1" t="str">
        <f ca="1">"store"</f>
        <v>store</v>
      </c>
      <c r="PY1" t="str">
        <f ca="1">"G"</f>
        <v>G</v>
      </c>
      <c r="PZ1" t="str">
        <f ca="1">"load"</f>
        <v>load</v>
      </c>
      <c r="QA1">
        <f ca="1">2</f>
        <v>2</v>
      </c>
      <c r="QB1" t="str">
        <f ca="1">"getheap"</f>
        <v>getheap</v>
      </c>
      <c r="QC1" t="str">
        <f ca="1">""</f>
        <v/>
      </c>
      <c r="QD1" t="str">
        <f ca="1">"push"</f>
        <v>push</v>
      </c>
      <c r="QE1" t="str">
        <f ca="1">"endArr"</f>
        <v>endArr</v>
      </c>
      <c r="QF1" t="str">
        <f ca="1">"equals"</f>
        <v>equals</v>
      </c>
      <c r="QG1" t="str">
        <f ca="1">""</f>
        <v/>
      </c>
      <c r="QH1" t="str">
        <f ca="1">"gotoiftrue"</f>
        <v>gotoiftrue</v>
      </c>
      <c r="QI1">
        <f ca="1">233</f>
        <v>233</v>
      </c>
      <c r="QJ1" t="str">
        <f ca="1">"load"</f>
        <v>load</v>
      </c>
      <c r="QK1">
        <f ca="1">2</f>
        <v>2</v>
      </c>
      <c r="QL1" t="str">
        <f ca="1">"getheap"</f>
        <v>getheap</v>
      </c>
      <c r="QM1" t="str">
        <f ca="1">""</f>
        <v/>
      </c>
      <c r="QN1" t="str">
        <f ca="1">"load"</f>
        <v>load</v>
      </c>
      <c r="QO1">
        <f ca="1">2</f>
        <v>2</v>
      </c>
      <c r="QP1" t="str">
        <f ca="1">"push"</f>
        <v>push</v>
      </c>
      <c r="QQ1">
        <f ca="1">1</f>
        <v>1</v>
      </c>
      <c r="QR1" t="str">
        <f ca="1">"add"</f>
        <v>add</v>
      </c>
      <c r="QS1" t="str">
        <f ca="1">""</f>
        <v/>
      </c>
      <c r="QT1" t="str">
        <f ca="1">"popv"</f>
        <v>popv</v>
      </c>
      <c r="QU1" t="str">
        <f ca="1">"G"</f>
        <v>G</v>
      </c>
      <c r="QV1" t="str">
        <f ca="1">"store"</f>
        <v>store</v>
      </c>
      <c r="QW1" t="str">
        <f ca="1">"G"</f>
        <v>G</v>
      </c>
      <c r="QX1" t="str">
        <f ca="1">"goto"</f>
        <v>goto</v>
      </c>
      <c r="QY1">
        <f ca="1">220</f>
        <v>220</v>
      </c>
      <c r="QZ1" t="str">
        <f ca="1">"popv"</f>
        <v>popv</v>
      </c>
      <c r="RA1" t="str">
        <f ca="1">"G"</f>
        <v>G</v>
      </c>
      <c r="RB1" t="str">
        <f ca="1">"load"</f>
        <v>load</v>
      </c>
      <c r="RC1">
        <f ca="1">2</f>
        <v>2</v>
      </c>
      <c r="RD1" t="str">
        <f ca="1">"getheap"</f>
        <v>getheap</v>
      </c>
      <c r="RE1" t="str">
        <f ca="1">""</f>
        <v/>
      </c>
      <c r="RF1" t="str">
        <f ca="1">"call"</f>
        <v>call</v>
      </c>
      <c r="RG1" t="str">
        <f ca="1">""</f>
        <v/>
      </c>
      <c r="RH1" t="str">
        <f ca="1">"popv"</f>
        <v>popv</v>
      </c>
      <c r="RI1" t="str">
        <f ca="1">"G"</f>
        <v>G</v>
      </c>
      <c r="RJ1" t="str">
        <f ca="1">"popv"</f>
        <v>popv</v>
      </c>
      <c r="RK1" t="str">
        <f ca="1">"H"</f>
        <v>H</v>
      </c>
      <c r="RL1" t="str">
        <f ca="1">"return"</f>
        <v>return</v>
      </c>
      <c r="RM1" t="str">
        <f ca="1">""</f>
        <v/>
      </c>
      <c r="RN1" t="str">
        <f ca="1">"newheap"</f>
        <v>newheap</v>
      </c>
      <c r="RO1" t="str">
        <f ca="1">""</f>
        <v/>
      </c>
      <c r="RP1" t="str">
        <f ca="1">"store"</f>
        <v>store</v>
      </c>
      <c r="RQ1" t="str">
        <f ca="1">"F"</f>
        <v>F</v>
      </c>
      <c r="RR1" t="str">
        <f ca="1">"load"</f>
        <v>load</v>
      </c>
      <c r="RS1">
        <f ca="1">1</f>
        <v>1</v>
      </c>
      <c r="RT1" t="str">
        <f ca="1">"push"</f>
        <v>push</v>
      </c>
      <c r="RU1">
        <f ca="1">59</f>
        <v>59</v>
      </c>
      <c r="RV1" t="str">
        <f ca="1">"writeheap"</f>
        <v>writeheap</v>
      </c>
      <c r="RW1" t="str">
        <f ca="1">""</f>
        <v/>
      </c>
      <c r="RX1" t="str">
        <f ca="1">"load"</f>
        <v>load</v>
      </c>
      <c r="RY1">
        <f ca="1">1</f>
        <v>1</v>
      </c>
      <c r="RZ1" t="str">
        <f ca="1">"newheap"</f>
        <v>newheap</v>
      </c>
      <c r="SA1" t="str">
        <f ca="1">""</f>
        <v/>
      </c>
      <c r="SB1" t="str">
        <f ca="1">"push"</f>
        <v>push</v>
      </c>
      <c r="SC1" t="str">
        <f ca="1">"endArr"</f>
        <v>endArr</v>
      </c>
      <c r="SD1" t="str">
        <f ca="1">"writeheap"</f>
        <v>writeheap</v>
      </c>
      <c r="SE1" t="str">
        <f ca="1">""</f>
        <v/>
      </c>
      <c r="SF1" t="str">
        <f ca="1">"pop"</f>
        <v>pop</v>
      </c>
      <c r="SG1" t="str">
        <f ca="1">""</f>
        <v/>
      </c>
      <c r="SH1" t="str">
        <f ca="1">"push"</f>
        <v>push</v>
      </c>
      <c r="SI1">
        <f ca="1">4</f>
        <v>4</v>
      </c>
      <c r="SJ1" t="str">
        <f ca="1">"load"</f>
        <v>load</v>
      </c>
      <c r="SK1">
        <f ca="1">1</f>
        <v>1</v>
      </c>
      <c r="SL1" t="str">
        <f ca="1">"store"</f>
        <v>store</v>
      </c>
      <c r="SM1" t="str">
        <f ca="1">"G"</f>
        <v>G</v>
      </c>
      <c r="SN1" t="str">
        <f ca="1">"load"</f>
        <v>load</v>
      </c>
      <c r="SO1">
        <f ca="1">2</f>
        <v>2</v>
      </c>
      <c r="SP1" t="str">
        <f ca="1">"push"</f>
        <v>push</v>
      </c>
      <c r="SQ1">
        <f ca="1">1</f>
        <v>1</v>
      </c>
      <c r="SR1" t="str">
        <f ca="1">"add"</f>
        <v>add</v>
      </c>
      <c r="SS1" t="str">
        <f ca="1">""</f>
        <v/>
      </c>
      <c r="ST1" t="str">
        <f ca="1">"store"</f>
        <v>store</v>
      </c>
      <c r="SU1" t="str">
        <f ca="1">"G"</f>
        <v>G</v>
      </c>
      <c r="SV1" t="str">
        <f ca="1">"load"</f>
        <v>load</v>
      </c>
      <c r="SW1">
        <f ca="1">2</f>
        <v>2</v>
      </c>
      <c r="SX1" t="str">
        <f ca="1">"getheap"</f>
        <v>getheap</v>
      </c>
      <c r="SY1" t="str">
        <f ca="1">""</f>
        <v/>
      </c>
      <c r="SZ1" t="str">
        <f ca="1">"push"</f>
        <v>push</v>
      </c>
      <c r="TA1" t="str">
        <f ca="1">"endArr"</f>
        <v>endArr</v>
      </c>
      <c r="TB1" t="str">
        <f ca="1">"equals"</f>
        <v>equals</v>
      </c>
      <c r="TC1" t="str">
        <f ca="1">""</f>
        <v/>
      </c>
      <c r="TD1" t="str">
        <f ca="1">"gotoiftrue"</f>
        <v>gotoiftrue</v>
      </c>
      <c r="TE1">
        <f ca="1">270</f>
        <v>270</v>
      </c>
      <c r="TF1" t="str">
        <f ca="1">"load"</f>
        <v>load</v>
      </c>
      <c r="TG1">
        <f ca="1">2</f>
        <v>2</v>
      </c>
      <c r="TH1" t="str">
        <f ca="1">"getheap"</f>
        <v>getheap</v>
      </c>
      <c r="TI1" t="str">
        <f ca="1">""</f>
        <v/>
      </c>
      <c r="TJ1" t="str">
        <f ca="1">"load"</f>
        <v>load</v>
      </c>
      <c r="TK1">
        <f ca="1">2</f>
        <v>2</v>
      </c>
      <c r="TL1" t="str">
        <f ca="1">"push"</f>
        <v>push</v>
      </c>
      <c r="TM1">
        <f ca="1">1</f>
        <v>1</v>
      </c>
      <c r="TN1" t="str">
        <f ca="1">"add"</f>
        <v>add</v>
      </c>
      <c r="TO1" t="str">
        <f ca="1">""</f>
        <v/>
      </c>
      <c r="TP1" t="str">
        <f ca="1">"popv"</f>
        <v>popv</v>
      </c>
      <c r="TQ1" t="str">
        <f ca="1">"G"</f>
        <v>G</v>
      </c>
      <c r="TR1" t="str">
        <f ca="1">"store"</f>
        <v>store</v>
      </c>
      <c r="TS1" t="str">
        <f ca="1">"G"</f>
        <v>G</v>
      </c>
      <c r="TT1" t="str">
        <f ca="1">"goto"</f>
        <v>goto</v>
      </c>
      <c r="TU1">
        <f ca="1">257</f>
        <v>257</v>
      </c>
      <c r="TV1" t="str">
        <f ca="1">"popv"</f>
        <v>popv</v>
      </c>
      <c r="TW1" t="str">
        <f ca="1">"G"</f>
        <v>G</v>
      </c>
      <c r="TX1" t="str">
        <f ca="1">"load"</f>
        <v>load</v>
      </c>
      <c r="TY1">
        <f ca="1">2</f>
        <v>2</v>
      </c>
      <c r="TZ1" t="str">
        <f ca="1">"getheap"</f>
        <v>getheap</v>
      </c>
      <c r="UA1" t="str">
        <f ca="1">""</f>
        <v/>
      </c>
      <c r="UB1" t="str">
        <f ca="1">"call"</f>
        <v>call</v>
      </c>
      <c r="UC1" t="str">
        <f ca="1">""</f>
        <v/>
      </c>
      <c r="UD1" t="str">
        <f ca="1">"popv"</f>
        <v>popv</v>
      </c>
      <c r="UE1" t="str">
        <f ca="1">"G"</f>
        <v>G</v>
      </c>
      <c r="UF1" t="str">
        <f ca="1">"goto"</f>
        <v>goto</v>
      </c>
      <c r="UG1">
        <f ca="1">275</f>
        <v>275</v>
      </c>
    </row>
    <row r="2" spans="1:553" x14ac:dyDescent="0.25">
      <c r="A2" t="e">
        <f ca="1">INDEX(A4:A203,A3)</f>
        <v>#VALUE!</v>
      </c>
      <c r="B2" t="e">
        <f ca="1">INDEX(B4:B203,B3)</f>
        <v>#VALUE!</v>
      </c>
      <c r="C2" t="e">
        <f ca="1">INDEX(C4:C203,C3)</f>
        <v>#VALUE!</v>
      </c>
      <c r="D2" t="e">
        <f ca="1">INDEX(D4:D18,D3)</f>
        <v>#VALUE!</v>
      </c>
      <c r="E2" t="e">
        <f ca="1">INDEX(E4:E203,E3)</f>
        <v>#VALUE!</v>
      </c>
      <c r="F2" t="e">
        <f ca="1">INDEX(F4:F203,F3)</f>
        <v>#VALUE!</v>
      </c>
      <c r="G2" t="e">
        <f ca="1">INDEX(G4:G203,G3)</f>
        <v>#VALUE!</v>
      </c>
      <c r="H2" t="e">
        <f ca="1">INDEX(H4:H203,H3)</f>
        <v>#VALUE!</v>
      </c>
    </row>
    <row r="3" spans="1:553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</row>
    <row r="4" spans="1:553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54,(B4)+(1)),IF(("add")=(INDEX(B1:XFD1,(A2)+(0))),(INDEX(B4:B54,(B3)+(1)))+(B4),IF(("equals")=(INDEX(B1:XFD1,(A2)+(0))),(INDEX(B4:B54,(B3)+(1)))=(B4),IF(("leq")=(INDEX(B1:XFD1,(A2)+(0))),(INDEX(B4:B54,(B3)+(1)))&lt;=(B4),B4))))))),B4))</f>
        <v>#VALUE!</v>
      </c>
      <c r="C4" t="e">
        <f ca="1">IF((A1)=(2),1,IF(AND((INDEX(B1:XFD1,(A2)+(0)))=("writeheap"),(INDEX(B4:B54,(B3)+(1)))=(0)),INDEX(B4:B54,(B3)+(2)),IF((A1)=(2),1,IF((1)=(C3),C4,C4))))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</row>
    <row r="5" spans="1:553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54,(B5)+(1)),IF(("add")=(INDEX(B1:XFD1,(A2)+(0))),(INDEX(B4:B54,(B3)+(1)))+(B5),IF(("equals")=(INDEX(B1:XFD1,(A2)+(0))),(INDEX(B4:B54,(B3)+(1)))=(B5),IF(("leq")=(INDEX(B1:XFD1,(A2)+(0))),(INDEX(B4:B54,(B3)+(1)))&lt;=(B5),B5))))))),B5))</f>
        <v>#VALUE!</v>
      </c>
      <c r="C5" t="e">
        <f ca="1">IF((A1)=(2),1,IF(AND((INDEX(B1:XFD1,(A2)+(0)))=("writeheap"),(INDEX(B4:B54,(B3)+(1)))=(1)),INDEX(B4:B54,(B3)+(2)),IF((A1)=(2),1,IF((2)=(C3),C5,C5))))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</row>
    <row r="6" spans="1:553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54,(B6)+(1)),IF(("add")=(INDEX(B1:XFD1,(A2)+(0))),(INDEX(B4:B54,(B3)+(1)))+(B6),IF(("equals")=(INDEX(B1:XFD1,(A2)+(0))),(INDEX(B4:B54,(B3)+(1)))=(B6),IF(("leq")=(INDEX(B1:XFD1,(A2)+(0))),(INDEX(B4:B54,(B3)+(1)))&lt;=(B6),B6))))))),B6))</f>
        <v>#VALUE!</v>
      </c>
      <c r="C6" t="e">
        <f ca="1">IF((A1)=(2),1,IF(AND((INDEX(B1:XFD1,(A2)+(0)))=("writeheap"),(INDEX(B4:B54,(B3)+(1)))=(2)),INDEX(B4:B54,(B3)+(2)),IF((A1)=(2),1,IF((3)=(C3),C6,C6))))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</row>
    <row r="7" spans="1:553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54,(B7)+(1)),IF(("add")=(INDEX(B1:XFD1,(A2)+(0))),(INDEX(B4:B54,(B3)+(1)))+(B7),IF(("equals")=(INDEX(B1:XFD1,(A2)+(0))),(INDEX(B4:B54,(B3)+(1)))=(B7),IF(("leq")=(INDEX(B1:XFD1,(A2)+(0))),(INDEX(B4:B54,(B3)+(1)))&lt;=(B7),B7))))))),B7))</f>
        <v>#VALUE!</v>
      </c>
      <c r="C7" t="e">
        <f ca="1">IF((A1)=(2),1,IF(AND((INDEX(B1:XFD1,(A2)+(0)))=("writeheap"),(INDEX(B4:B54,(B3)+(1)))=(3)),INDEX(B4:B54,(B3)+(2)),IF((A1)=(2),1,IF((4)=(C3),C7,C7))))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</row>
    <row r="8" spans="1:553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54,(B8)+(1)),IF(("add")=(INDEX(B1:XFD1,(A2)+(0))),(INDEX(B4:B54,(B3)+(1)))+(B8),IF(("equals")=(INDEX(B1:XFD1,(A2)+(0))),(INDEX(B4:B54,(B3)+(1)))=(B8),IF(("leq")=(INDEX(B1:XFD1,(A2)+(0))),(INDEX(B4:B54,(B3)+(1)))&lt;=(B8),B8))))))),B8))</f>
        <v>#VALUE!</v>
      </c>
      <c r="C8" t="e">
        <f ca="1">IF((A1)=(2),1,IF(AND((INDEX(B1:XFD1,(A2)+(0)))=("writeheap"),(INDEX(B4:B54,(B3)+(1)))=(4)),INDEX(B4:B54,(B3)+(2)),IF((A1)=(2),1,IF((5)=(C3),C8,C8))))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</row>
    <row r="9" spans="1:553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54,(B9)+(1)),IF(("add")=(INDEX(B1:XFD1,(A2)+(0))),(INDEX(B4:B54,(B3)+(1)))+(B9),IF(("equals")=(INDEX(B1:XFD1,(A2)+(0))),(INDEX(B4:B54,(B3)+(1)))=(B9),IF(("leq")=(INDEX(B1:XFD1,(A2)+(0))),(INDEX(B4:B54,(B3)+(1)))&lt;=(B9),B9))))))),B9))</f>
        <v>#VALUE!</v>
      </c>
      <c r="C9" t="e">
        <f ca="1">IF((A1)=(2),1,IF(AND((INDEX(B1:XFD1,(A2)+(0)))=("writeheap"),(INDEX(B4:B54,(B3)+(1)))=(5)),INDEX(B4:B54,(B3)+(2)),IF((A1)=(2),1,IF((6)=(C3),C9,C9))))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</row>
    <row r="10" spans="1:553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54,(B10)+(1)),IF(("add")=(INDEX(B1:XFD1,(A2)+(0))),(INDEX(B4:B54,(B3)+(1)))+(B10),IF(("equals")=(INDEX(B1:XFD1,(A2)+(0))),(INDEX(B4:B54,(B3)+(1)))=(B10),IF(("leq")=(INDEX(B1:XFD1,(A2)+(0))),(INDEX(B4:B54,(B3)+(1)))&lt;=(B10),B10))))))),B10))</f>
        <v>#VALUE!</v>
      </c>
      <c r="C10" t="e">
        <f ca="1">IF((A1)=(2),1,IF(AND((INDEX(B1:XFD1,(A2)+(0)))=("writeheap"),(INDEX(B4:B54,(B3)+(1)))=(6)),INDEX(B4:B54,(B3)+(2)),IF((A1)=(2),1,IF((7)=(C3),C10,C10))))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</row>
    <row r="11" spans="1:553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54,(B11)+(1)),IF(("add")=(INDEX(B1:XFD1,(A2)+(0))),(INDEX(B4:B54,(B3)+(1)))+(B11),IF(("equals")=(INDEX(B1:XFD1,(A2)+(0))),(INDEX(B4:B54,(B3)+(1)))=(B11),IF(("leq")=(INDEX(B1:XFD1,(A2)+(0))),(INDEX(B4:B54,(B3)+(1)))&lt;=(B11),B11))))))),B11))</f>
        <v>#VALUE!</v>
      </c>
      <c r="C11" t="e">
        <f ca="1">IF((A1)=(2),1,IF(AND((INDEX(B1:XFD1,(A2)+(0)))=("writeheap"),(INDEX(B4:B54,(B3)+(1)))=(7)),INDEX(B4:B54,(B3)+(2)),IF((A1)=(2),1,IF((8)=(C3),C11,C11))))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</row>
    <row r="12" spans="1:553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54,(B12)+(1)),IF(("add")=(INDEX(B1:XFD1,(A2)+(0))),(INDEX(B4:B54,(B3)+(1)))+(B12),IF(("equals")=(INDEX(B1:XFD1,(A2)+(0))),(INDEX(B4:B54,(B3)+(1)))=(B12),IF(("leq")=(INDEX(B1:XFD1,(A2)+(0))),(INDEX(B4:B54,(B3)+(1)))&lt;=(B12),B12))))))),B12))</f>
        <v>#VALUE!</v>
      </c>
      <c r="C12" t="e">
        <f ca="1">IF((A1)=(2),1,IF(AND((INDEX(B1:XFD1,(A2)+(0)))=("writeheap"),(INDEX(B4:B54,(B3)+(1)))=(8)),INDEX(B4:B54,(B3)+(2)),IF((A1)=(2),1,IF((9)=(C3),C12,C12))))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</row>
    <row r="13" spans="1:553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54,(B13)+(1)),IF(("add")=(INDEX(B1:XFD1,(A2)+(0))),(INDEX(B4:B54,(B3)+(1)))+(B13),IF(("equals")=(INDEX(B1:XFD1,(A2)+(0))),(INDEX(B4:B54,(B3)+(1)))=(B13),IF(("leq")=(INDEX(B1:XFD1,(A2)+(0))),(INDEX(B4:B54,(B3)+(1)))&lt;=(B13),B13))))))),B13))</f>
        <v>#VALUE!</v>
      </c>
      <c r="C13" t="e">
        <f ca="1">IF((A1)=(2),1,IF(AND((INDEX(B1:XFD1,(A2)+(0)))=("writeheap"),(INDEX(B4:B54,(B3)+(1)))=(9)),INDEX(B4:B54,(B3)+(2)),IF((A1)=(2),1,IF((10)=(C3),C13,C13))))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</row>
    <row r="14" spans="1:553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54,(B14)+(1)),IF(("add")=(INDEX(B1:XFD1,(A2)+(0))),(INDEX(B4:B54,(B3)+(1)))+(B14),IF(("equals")=(INDEX(B1:XFD1,(A2)+(0))),(INDEX(B4:B54,(B3)+(1)))=(B14),IF(("leq")=(INDEX(B1:XFD1,(A2)+(0))),(INDEX(B4:B54,(B3)+(1)))&lt;=(B14),B14))))))),B14))</f>
        <v>#VALUE!</v>
      </c>
      <c r="C14" t="e">
        <f ca="1">IF((A1)=(2),1,IF(AND((INDEX(B1:XFD1,(A2)+(0)))=("writeheap"),(INDEX(B4:B54,(B3)+(1)))=(10)),INDEX(B4:B54,(B3)+(2)),IF((A1)=(2),1,IF((11)=(C3),C14,C14))))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</row>
    <row r="15" spans="1:553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54,(B15)+(1)),IF(("add")=(INDEX(B1:XFD1,(A2)+(0))),(INDEX(B4:B54,(B3)+(1)))+(B15),IF(("equals")=(INDEX(B1:XFD1,(A2)+(0))),(INDEX(B4:B54,(B3)+(1)))=(B15),IF(("leq")=(INDEX(B1:XFD1,(A2)+(0))),(INDEX(B4:B54,(B3)+(1)))&lt;=(B15),B15))))))),B15))</f>
        <v>#VALUE!</v>
      </c>
      <c r="C15" t="e">
        <f ca="1">IF((A1)=(2),1,IF(AND((INDEX(B1:XFD1,(A2)+(0)))=("writeheap"),(INDEX(B4:B54,(B3)+(1)))=(11)),INDEX(B4:B54,(B3)+(2)),IF((A1)=(2),1,IF((12)=(C3),C15,C15))))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</row>
    <row r="16" spans="1:553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54,(B16)+(1)),IF(("add")=(INDEX(B1:XFD1,(A2)+(0))),(INDEX(B4:B54,(B3)+(1)))+(B16),IF(("equals")=(INDEX(B1:XFD1,(A2)+(0))),(INDEX(B4:B54,(B3)+(1)))=(B16),IF(("leq")=(INDEX(B1:XFD1,(A2)+(0))),(INDEX(B4:B54,(B3)+(1)))&lt;=(B16),B16))))))),B16))</f>
        <v>#VALUE!</v>
      </c>
      <c r="C16" t="e">
        <f ca="1">IF((A1)=(2),1,IF(AND((INDEX(B1:XFD1,(A2)+(0)))=("writeheap"),(INDEX(B4:B54,(B3)+(1)))=(12)),INDEX(B4:B54,(B3)+(2)),IF((A1)=(2),1,IF((13)=(C3),C16,C16))))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</row>
    <row r="17" spans="1:8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54,(B17)+(1)),IF(("add")=(INDEX(B1:XFD1,(A2)+(0))),(INDEX(B4:B54,(B3)+(1)))+(B17),IF(("equals")=(INDEX(B1:XFD1,(A2)+(0))),(INDEX(B4:B54,(B3)+(1)))=(B17),IF(("leq")=(INDEX(B1:XFD1,(A2)+(0))),(INDEX(B4:B54,(B3)+(1)))&lt;=(B17),B17))))))),B17))</f>
        <v>#VALUE!</v>
      </c>
      <c r="C17" t="e">
        <f ca="1">IF((A1)=(2),1,IF(AND((INDEX(B1:XFD1,(A2)+(0)))=("writeheap"),(INDEX(B4:B54,(B3)+(1)))=(13)),INDEX(B4:B54,(B3)+(2)),IF((A1)=(2),1,IF((14)=(C3),C17,C17))))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</row>
    <row r="18" spans="1:8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54,(B18)+(1)),IF(("add")=(INDEX(B1:XFD1,(A2)+(0))),(INDEX(B4:B54,(B3)+(1)))+(B18),IF(("equals")=(INDEX(B1:XFD1,(A2)+(0))),(INDEX(B4:B54,(B3)+(1)))=(B18),IF(("leq")=(INDEX(B1:XFD1,(A2)+(0))),(INDEX(B4:B54,(B3)+(1)))&lt;=(B18),B18))))))),B18))</f>
        <v>#VALUE!</v>
      </c>
      <c r="C18" t="e">
        <f ca="1">IF((A1)=(2),1,IF(AND((INDEX(B1:XFD1,(A2)+(0)))=("writeheap"),(INDEX(B4:B54,(B3)+(1)))=(14)),INDEX(B4:B54,(B3)+(2)),IF((A1)=(2),1,IF((15)=(C3),C18,C18))))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</row>
    <row r="19" spans="1:8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54,(B19)+(1)),IF(("add")=(INDEX(B1:XFD1,(A2)+(0))),(INDEX(B4:B54,(B3)+(1)))+(B19),IF(("equals")=(INDEX(B1:XFD1,(A2)+(0))),(INDEX(B4:B54,(B3)+(1)))=(B19),IF(("leq")=(INDEX(B1:XFD1,(A2)+(0))),(INDEX(B4:B54,(B3)+(1)))&lt;=(B19),B19))))))),B19))</f>
        <v>#VALUE!</v>
      </c>
      <c r="C19" t="e">
        <f ca="1">IF((A1)=(2),1,IF(AND((INDEX(B1:XFD1,(A2)+(0)))=("writeheap"),(INDEX(B4:B54,(B3)+(1)))=(15)),INDEX(B4:B54,(B3)+(2)),IF((A1)=(2),1,IF((16)=(C3),C19,C19))))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</row>
    <row r="20" spans="1:8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54,(B20)+(1)),IF(("add")=(INDEX(B1:XFD1,(A2)+(0))),(INDEX(B4:B54,(B3)+(1)))+(B20),IF(("equals")=(INDEX(B1:XFD1,(A2)+(0))),(INDEX(B4:B54,(B3)+(1)))=(B20),IF(("leq")=(INDEX(B1:XFD1,(A2)+(0))),(INDEX(B4:B54,(B3)+(1)))&lt;=(B20),B20))))))),B20))</f>
        <v>#VALUE!</v>
      </c>
      <c r="C20" t="e">
        <f ca="1">IF((A1)=(2),1,IF(AND((INDEX(B1:XFD1,(A2)+(0)))=("writeheap"),(INDEX(B4:B54,(B3)+(1)))=(16)),INDEX(B4:B54,(B3)+(2)),IF((A1)=(2),1,IF((17)=(C3),C20,C20))))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</row>
    <row r="21" spans="1:8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54,(B21)+(1)),IF(("add")=(INDEX(B1:XFD1,(A2)+(0))),(INDEX(B4:B54,(B3)+(1)))+(B21),IF(("equals")=(INDEX(B1:XFD1,(A2)+(0))),(INDEX(B4:B54,(B3)+(1)))=(B21),IF(("leq")=(INDEX(B1:XFD1,(A2)+(0))),(INDEX(B4:B54,(B3)+(1)))&lt;=(B21),B21))))))),B21))</f>
        <v>#VALUE!</v>
      </c>
      <c r="C21" t="e">
        <f ca="1">IF((A1)=(2),1,IF(AND((INDEX(B1:XFD1,(A2)+(0)))=("writeheap"),(INDEX(B4:B54,(B3)+(1)))=(17)),INDEX(B4:B54,(B3)+(2)),IF((A1)=(2),1,IF((18)=(C3),C21,C21))))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</row>
    <row r="22" spans="1:8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54,(B22)+(1)),IF(("add")=(INDEX(B1:XFD1,(A2)+(0))),(INDEX(B4:B54,(B3)+(1)))+(B22),IF(("equals")=(INDEX(B1:XFD1,(A2)+(0))),(INDEX(B4:B54,(B3)+(1)))=(B22),IF(("leq")=(INDEX(B1:XFD1,(A2)+(0))),(INDEX(B4:B54,(B3)+(1)))&lt;=(B22),B22))))))),B22))</f>
        <v>#VALUE!</v>
      </c>
      <c r="C22" t="e">
        <f ca="1">IF((A1)=(2),1,IF(AND((INDEX(B1:XFD1,(A2)+(0)))=("writeheap"),(INDEX(B4:B54,(B3)+(1)))=(18)),INDEX(B4:B54,(B3)+(2)),IF((A1)=(2),1,IF((19)=(C3),C22,C22))))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</row>
    <row r="23" spans="1:8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54,(B23)+(1)),IF(("add")=(INDEX(B1:XFD1,(A2)+(0))),(INDEX(B4:B54,(B3)+(1)))+(B23),IF(("equals")=(INDEX(B1:XFD1,(A2)+(0))),(INDEX(B4:B54,(B3)+(1)))=(B23),IF(("leq")=(INDEX(B1:XFD1,(A2)+(0))),(INDEX(B4:B54,(B3)+(1)))&lt;=(B23),B23))))))),B23))</f>
        <v>#VALUE!</v>
      </c>
      <c r="C23" t="e">
        <f ca="1">IF((A1)=(2),1,IF(AND((INDEX(B1:XFD1,(A2)+(0)))=("writeheap"),(INDEX(B4:B54,(B3)+(1)))=(19)),INDEX(B4:B54,(B3)+(2)),IF((A1)=(2),1,IF((20)=(C3),C23,C23))))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</row>
    <row r="24" spans="1:8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54,(B24)+(1)),IF(("add")=(INDEX(B1:XFD1,(A2)+(0))),(INDEX(B4:B54,(B3)+(1)))+(B24),IF(("equals")=(INDEX(B1:XFD1,(A2)+(0))),(INDEX(B4:B54,(B3)+(1)))=(B24),IF(("leq")=(INDEX(B1:XFD1,(A2)+(0))),(INDEX(B4:B54,(B3)+(1)))&lt;=(B24),B24))))))),B24))</f>
        <v>#VALUE!</v>
      </c>
      <c r="C24" t="e">
        <f ca="1">IF((A1)=(2),1,IF(AND((INDEX(B1:XFD1,(A2)+(0)))=("writeheap"),(INDEX(B4:B54,(B3)+(1)))=(20)),INDEX(B4:B54,(B3)+(2)),IF((A1)=(2),1,IF((21)=(C3),C24,C24))))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</row>
    <row r="25" spans="1:8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54,(B25)+(1)),IF(("add")=(INDEX(B1:XFD1,(A2)+(0))),(INDEX(B4:B54,(B3)+(1)))+(B25),IF(("equals")=(INDEX(B1:XFD1,(A2)+(0))),(INDEX(B4:B54,(B3)+(1)))=(B25),IF(("leq")=(INDEX(B1:XFD1,(A2)+(0))),(INDEX(B4:B54,(B3)+(1)))&lt;=(B25),B25))))))),B25))</f>
        <v>#VALUE!</v>
      </c>
      <c r="C25" t="e">
        <f ca="1">IF((A1)=(2),1,IF(AND((INDEX(B1:XFD1,(A2)+(0)))=("writeheap"),(INDEX(B4:B54,(B3)+(1)))=(21)),INDEX(B4:B54,(B3)+(2)),IF((A1)=(2),1,IF((22)=(C3),C25,C25))))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</row>
    <row r="26" spans="1:8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54,(B26)+(1)),IF(("add")=(INDEX(B1:XFD1,(A2)+(0))),(INDEX(B4:B54,(B3)+(1)))+(B26),IF(("equals")=(INDEX(B1:XFD1,(A2)+(0))),(INDEX(B4:B54,(B3)+(1)))=(B26),IF(("leq")=(INDEX(B1:XFD1,(A2)+(0))),(INDEX(B4:B54,(B3)+(1)))&lt;=(B26),B26))))))),B26))</f>
        <v>#VALUE!</v>
      </c>
      <c r="C26" t="e">
        <f ca="1">IF((A1)=(2),1,IF(AND((INDEX(B1:XFD1,(A2)+(0)))=("writeheap"),(INDEX(B4:B54,(B3)+(1)))=(22)),INDEX(B4:B54,(B3)+(2)),IF((A1)=(2),1,IF((23)=(C3),C26,C26))))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</row>
    <row r="27" spans="1:8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54,(B27)+(1)),IF(("add")=(INDEX(B1:XFD1,(A2)+(0))),(INDEX(B4:B54,(B3)+(1)))+(B27),IF(("equals")=(INDEX(B1:XFD1,(A2)+(0))),(INDEX(B4:B54,(B3)+(1)))=(B27),IF(("leq")=(INDEX(B1:XFD1,(A2)+(0))),(INDEX(B4:B54,(B3)+(1)))&lt;=(B27),B27))))))),B27))</f>
        <v>#VALUE!</v>
      </c>
      <c r="C27" t="e">
        <f ca="1">IF((A1)=(2),1,IF(AND((INDEX(B1:XFD1,(A2)+(0)))=("writeheap"),(INDEX(B4:B54,(B3)+(1)))=(23)),INDEX(B4:B54,(B3)+(2)),IF((A1)=(2),1,IF((24)=(C3),C27,C27))))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</row>
    <row r="28" spans="1:8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54,(B28)+(1)),IF(("add")=(INDEX(B1:XFD1,(A2)+(0))),(INDEX(B4:B54,(B3)+(1)))+(B28),IF(("equals")=(INDEX(B1:XFD1,(A2)+(0))),(INDEX(B4:B54,(B3)+(1)))=(B28),IF(("leq")=(INDEX(B1:XFD1,(A2)+(0))),(INDEX(B4:B54,(B3)+(1)))&lt;=(B28),B28))))))),B28))</f>
        <v>#VALUE!</v>
      </c>
      <c r="C28" t="e">
        <f ca="1">IF((A1)=(2),1,IF(AND((INDEX(B1:XFD1,(A2)+(0)))=("writeheap"),(INDEX(B4:B54,(B3)+(1)))=(24)),INDEX(B4:B54,(B3)+(2)),IF((A1)=(2),1,IF((25)=(C3),C28,C28))))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</row>
    <row r="29" spans="1:8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54,(B29)+(1)),IF(("add")=(INDEX(B1:XFD1,(A2)+(0))),(INDEX(B4:B54,(B3)+(1)))+(B29),IF(("equals")=(INDEX(B1:XFD1,(A2)+(0))),(INDEX(B4:B54,(B3)+(1)))=(B29),IF(("leq")=(INDEX(B1:XFD1,(A2)+(0))),(INDEX(B4:B54,(B3)+(1)))&lt;=(B29),B29))))))),B29))</f>
        <v>#VALUE!</v>
      </c>
      <c r="C29" t="e">
        <f ca="1">IF((A1)=(2),1,IF(AND((INDEX(B1:XFD1,(A2)+(0)))=("writeheap"),(INDEX(B4:B54,(B3)+(1)))=(25)),INDEX(B4:B54,(B3)+(2)),IF((A1)=(2),1,IF((26)=(C3),C29,C29))))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</row>
    <row r="30" spans="1:8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54,(B30)+(1)),IF(("add")=(INDEX(B1:XFD1,(A2)+(0))),(INDEX(B4:B54,(B3)+(1)))+(B30),IF(("equals")=(INDEX(B1:XFD1,(A2)+(0))),(INDEX(B4:B54,(B3)+(1)))=(B30),IF(("leq")=(INDEX(B1:XFD1,(A2)+(0))),(INDEX(B4:B54,(B3)+(1)))&lt;=(B30),B30))))))),B30))</f>
        <v>#VALUE!</v>
      </c>
      <c r="C30" t="e">
        <f ca="1">IF((A1)=(2),1,IF(AND((INDEX(B1:XFD1,(A2)+(0)))=("writeheap"),(INDEX(B4:B54,(B3)+(1)))=(26)),INDEX(B4:B54,(B3)+(2)),IF((A1)=(2),1,IF((27)=(C3),C30,C30))))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</row>
    <row r="31" spans="1:8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54,(B31)+(1)),IF(("add")=(INDEX(B1:XFD1,(A2)+(0))),(INDEX(B4:B54,(B3)+(1)))+(B31),IF(("equals")=(INDEX(B1:XFD1,(A2)+(0))),(INDEX(B4:B54,(B3)+(1)))=(B31),IF(("leq")=(INDEX(B1:XFD1,(A2)+(0))),(INDEX(B4:B54,(B3)+(1)))&lt;=(B31),B31))))))),B31))</f>
        <v>#VALUE!</v>
      </c>
      <c r="C31" t="e">
        <f ca="1">IF((A1)=(2),1,IF(AND((INDEX(B1:XFD1,(A2)+(0)))=("writeheap"),(INDEX(B4:B54,(B3)+(1)))=(27)),INDEX(B4:B54,(B3)+(2)),IF((A1)=(2),1,IF((28)=(C3),C31,C31))))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</row>
    <row r="32" spans="1:8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54,(B32)+(1)),IF(("add")=(INDEX(B1:XFD1,(A2)+(0))),(INDEX(B4:B54,(B3)+(1)))+(B32),IF(("equals")=(INDEX(B1:XFD1,(A2)+(0))),(INDEX(B4:B54,(B3)+(1)))=(B32),IF(("leq")=(INDEX(B1:XFD1,(A2)+(0))),(INDEX(B4:B54,(B3)+(1)))&lt;=(B32),B32))))))),B32))</f>
        <v>#VALUE!</v>
      </c>
      <c r="C32" t="e">
        <f ca="1">IF((A1)=(2),1,IF(AND((INDEX(B1:XFD1,(A2)+(0)))=("writeheap"),(INDEX(B4:B54,(B3)+(1)))=(28)),INDEX(B4:B54,(B3)+(2)),IF((A1)=(2),1,IF((29)=(C3),C32,C32))))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</row>
    <row r="33" spans="1:8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54,(B33)+(1)),IF(("add")=(INDEX(B1:XFD1,(A2)+(0))),(INDEX(B4:B54,(B3)+(1)))+(B33),IF(("equals")=(INDEX(B1:XFD1,(A2)+(0))),(INDEX(B4:B54,(B3)+(1)))=(B33),IF(("leq")=(INDEX(B1:XFD1,(A2)+(0))),(INDEX(B4:B54,(B3)+(1)))&lt;=(B33),B33))))))),B33))</f>
        <v>#VALUE!</v>
      </c>
      <c r="C33" t="e">
        <f ca="1">IF((A1)=(2),1,IF(AND((INDEX(B1:XFD1,(A2)+(0)))=("writeheap"),(INDEX(B4:B54,(B3)+(1)))=(29)),INDEX(B4:B54,(B3)+(2)),IF((A1)=(2),1,IF((30)=(C3),C33,C33))))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</row>
    <row r="34" spans="1:8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54,(B34)+(1)),IF(("add")=(INDEX(B1:XFD1,(A2)+(0))),(INDEX(B4:B54,(B3)+(1)))+(B34),IF(("equals")=(INDEX(B1:XFD1,(A2)+(0))),(INDEX(B4:B54,(B3)+(1)))=(B34),IF(("leq")=(INDEX(B1:XFD1,(A2)+(0))),(INDEX(B4:B54,(B3)+(1)))&lt;=(B34),B34))))))),B34))</f>
        <v>#VALUE!</v>
      </c>
      <c r="C34" t="e">
        <f ca="1">IF((A1)=(2),1,IF(AND((INDEX(B1:XFD1,(A2)+(0)))=("writeheap"),(INDEX(B4:B54,(B3)+(1)))=(30)),INDEX(B4:B54,(B3)+(2)),IF((A1)=(2),1,IF((31)=(C3),C34,C34))))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</row>
    <row r="35" spans="1:8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54,(B35)+(1)),IF(("add")=(INDEX(B1:XFD1,(A2)+(0))),(INDEX(B4:B54,(B3)+(1)))+(B35),IF(("equals")=(INDEX(B1:XFD1,(A2)+(0))),(INDEX(B4:B54,(B3)+(1)))=(B35),IF(("leq")=(INDEX(B1:XFD1,(A2)+(0))),(INDEX(B4:B54,(B3)+(1)))&lt;=(B35),B35))))))),B35))</f>
        <v>#VALUE!</v>
      </c>
      <c r="C35" t="e">
        <f ca="1">IF((A1)=(2),1,IF(AND((INDEX(B1:XFD1,(A2)+(0)))=("writeheap"),(INDEX(B4:B54,(B3)+(1)))=(31)),INDEX(B4:B54,(B3)+(2)),IF((A1)=(2),1,IF((32)=(C3),C35,C35))))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</row>
    <row r="36" spans="1:8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54,(B36)+(1)),IF(("add")=(INDEX(B1:XFD1,(A2)+(0))),(INDEX(B4:B54,(B3)+(1)))+(B36),IF(("equals")=(INDEX(B1:XFD1,(A2)+(0))),(INDEX(B4:B54,(B3)+(1)))=(B36),IF(("leq")=(INDEX(B1:XFD1,(A2)+(0))),(INDEX(B4:B54,(B3)+(1)))&lt;=(B36),B36))))))),B36))</f>
        <v>#VALUE!</v>
      </c>
      <c r="C36" t="e">
        <f ca="1">IF((A1)=(2),1,IF(AND((INDEX(B1:XFD1,(A2)+(0)))=("writeheap"),(INDEX(B4:B54,(B3)+(1)))=(32)),INDEX(B4:B54,(B3)+(2)),IF((A1)=(2),1,IF((33)=(C3),C36,C36))))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</row>
    <row r="37" spans="1:8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54,(B37)+(1)),IF(("add")=(INDEX(B1:XFD1,(A2)+(0))),(INDEX(B4:B54,(B3)+(1)))+(B37),IF(("equals")=(INDEX(B1:XFD1,(A2)+(0))),(INDEX(B4:B54,(B3)+(1)))=(B37),IF(("leq")=(INDEX(B1:XFD1,(A2)+(0))),(INDEX(B4:B54,(B3)+(1)))&lt;=(B37),B37))))))),B37))</f>
        <v>#VALUE!</v>
      </c>
      <c r="C37" t="e">
        <f ca="1">IF((A1)=(2),1,IF(AND((INDEX(B1:XFD1,(A2)+(0)))=("writeheap"),(INDEX(B4:B54,(B3)+(1)))=(33)),INDEX(B4:B54,(B3)+(2)),IF((A1)=(2),1,IF((34)=(C3),C37,C37))))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</row>
    <row r="38" spans="1:8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54,(B38)+(1)),IF(("add")=(INDEX(B1:XFD1,(A2)+(0))),(INDEX(B4:B54,(B3)+(1)))+(B38),IF(("equals")=(INDEX(B1:XFD1,(A2)+(0))),(INDEX(B4:B54,(B3)+(1)))=(B38),IF(("leq")=(INDEX(B1:XFD1,(A2)+(0))),(INDEX(B4:B54,(B3)+(1)))&lt;=(B38),B38))))))),B38))</f>
        <v>#VALUE!</v>
      </c>
      <c r="C38" t="e">
        <f ca="1">IF((A1)=(2),1,IF(AND((INDEX(B1:XFD1,(A2)+(0)))=("writeheap"),(INDEX(B4:B54,(B3)+(1)))=(34)),INDEX(B4:B54,(B3)+(2)),IF((A1)=(2),1,IF((35)=(C3),C38,C38))))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</row>
    <row r="39" spans="1:8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54,(B39)+(1)),IF(("add")=(INDEX(B1:XFD1,(A2)+(0))),(INDEX(B4:B54,(B3)+(1)))+(B39),IF(("equals")=(INDEX(B1:XFD1,(A2)+(0))),(INDEX(B4:B54,(B3)+(1)))=(B39),IF(("leq")=(INDEX(B1:XFD1,(A2)+(0))),(INDEX(B4:B54,(B3)+(1)))&lt;=(B39),B39))))))),B39))</f>
        <v>#VALUE!</v>
      </c>
      <c r="C39" t="e">
        <f ca="1">IF((A1)=(2),1,IF(AND((INDEX(B1:XFD1,(A2)+(0)))=("writeheap"),(INDEX(B4:B54,(B3)+(1)))=(35)),INDEX(B4:B54,(B3)+(2)),IF((A1)=(2),1,IF((36)=(C3),C39,C39))))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</row>
    <row r="40" spans="1:8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54,(B40)+(1)),IF(("add")=(INDEX(B1:XFD1,(A2)+(0))),(INDEX(B4:B54,(B3)+(1)))+(B40),IF(("equals")=(INDEX(B1:XFD1,(A2)+(0))),(INDEX(B4:B54,(B3)+(1)))=(B40),IF(("leq")=(INDEX(B1:XFD1,(A2)+(0))),(INDEX(B4:B54,(B3)+(1)))&lt;=(B40),B40))))))),B40))</f>
        <v>#VALUE!</v>
      </c>
      <c r="C40" t="e">
        <f ca="1">IF((A1)=(2),1,IF(AND((INDEX(B1:XFD1,(A2)+(0)))=("writeheap"),(INDEX(B4:B54,(B3)+(1)))=(36)),INDEX(B4:B54,(B3)+(2)),IF((A1)=(2),1,IF((37)=(C3),C40,C40))))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</row>
    <row r="41" spans="1:8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54,(B41)+(1)),IF(("add")=(INDEX(B1:XFD1,(A2)+(0))),(INDEX(B4:B54,(B3)+(1)))+(B41),IF(("equals")=(INDEX(B1:XFD1,(A2)+(0))),(INDEX(B4:B54,(B3)+(1)))=(B41),IF(("leq")=(INDEX(B1:XFD1,(A2)+(0))),(INDEX(B4:B54,(B3)+(1)))&lt;=(B41),B41))))))),B41))</f>
        <v>#VALUE!</v>
      </c>
      <c r="C41" t="e">
        <f ca="1">IF((A1)=(2),1,IF(AND((INDEX(B1:XFD1,(A2)+(0)))=("writeheap"),(INDEX(B4:B54,(B3)+(1)))=(37)),INDEX(B4:B54,(B3)+(2)),IF((A1)=(2),1,IF((38)=(C3),C41,C41))))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</row>
    <row r="42" spans="1:8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54,(B42)+(1)),IF(("add")=(INDEX(B1:XFD1,(A2)+(0))),(INDEX(B4:B54,(B3)+(1)))+(B42),IF(("equals")=(INDEX(B1:XFD1,(A2)+(0))),(INDEX(B4:B54,(B3)+(1)))=(B42),IF(("leq")=(INDEX(B1:XFD1,(A2)+(0))),(INDEX(B4:B54,(B3)+(1)))&lt;=(B42),B42))))))),B42))</f>
        <v>#VALUE!</v>
      </c>
      <c r="C42" t="e">
        <f ca="1">IF((A1)=(2),1,IF(AND((INDEX(B1:XFD1,(A2)+(0)))=("writeheap"),(INDEX(B4:B54,(B3)+(1)))=(38)),INDEX(B4:B54,(B3)+(2)),IF((A1)=(2),1,IF((39)=(C3),C42,C42))))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</row>
    <row r="43" spans="1:8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54,(B43)+(1)),IF(("add")=(INDEX(B1:XFD1,(A2)+(0))),(INDEX(B4:B54,(B3)+(1)))+(B43),IF(("equals")=(INDEX(B1:XFD1,(A2)+(0))),(INDEX(B4:B54,(B3)+(1)))=(B43),IF(("leq")=(INDEX(B1:XFD1,(A2)+(0))),(INDEX(B4:B54,(B3)+(1)))&lt;=(B43),B43))))))),B43))</f>
        <v>#VALUE!</v>
      </c>
      <c r="C43" t="e">
        <f ca="1">IF((A1)=(2),1,IF(AND((INDEX(B1:XFD1,(A2)+(0)))=("writeheap"),(INDEX(B4:B54,(B3)+(1)))=(39)),INDEX(B4:B54,(B3)+(2)),IF((A1)=(2),1,IF((40)=(C3),C43,C43))))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</row>
    <row r="44" spans="1:8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54,(B44)+(1)),IF(("add")=(INDEX(B1:XFD1,(A2)+(0))),(INDEX(B4:B54,(B3)+(1)))+(B44),IF(("equals")=(INDEX(B1:XFD1,(A2)+(0))),(INDEX(B4:B54,(B3)+(1)))=(B44),IF(("leq")=(INDEX(B1:XFD1,(A2)+(0))),(INDEX(B4:B54,(B3)+(1)))&lt;=(B44),B44))))))),B44))</f>
        <v>#VALUE!</v>
      </c>
      <c r="C44" t="e">
        <f ca="1">IF((A1)=(2),1,IF(AND((INDEX(B1:XFD1,(A2)+(0)))=("writeheap"),(INDEX(B4:B54,(B3)+(1)))=(40)),INDEX(B4:B54,(B3)+(2)),IF((A1)=(2),1,IF((41)=(C3),C44,C44))))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</row>
    <row r="45" spans="1:8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54,(B45)+(1)),IF(("add")=(INDEX(B1:XFD1,(A2)+(0))),(INDEX(B4:B54,(B3)+(1)))+(B45),IF(("equals")=(INDEX(B1:XFD1,(A2)+(0))),(INDEX(B4:B54,(B3)+(1)))=(B45),IF(("leq")=(INDEX(B1:XFD1,(A2)+(0))),(INDEX(B4:B54,(B3)+(1)))&lt;=(B45),B45))))))),B45))</f>
        <v>#VALUE!</v>
      </c>
      <c r="C45" t="e">
        <f ca="1">IF((A1)=(2),1,IF(AND((INDEX(B1:XFD1,(A2)+(0)))=("writeheap"),(INDEX(B4:B54,(B3)+(1)))=(41)),INDEX(B4:B54,(B3)+(2)),IF((A1)=(2),1,IF((42)=(C3),C45,C45))))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</row>
    <row r="46" spans="1:8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54,(B46)+(1)),IF(("add")=(INDEX(B1:XFD1,(A2)+(0))),(INDEX(B4:B54,(B3)+(1)))+(B46),IF(("equals")=(INDEX(B1:XFD1,(A2)+(0))),(INDEX(B4:B54,(B3)+(1)))=(B46),IF(("leq")=(INDEX(B1:XFD1,(A2)+(0))),(INDEX(B4:B54,(B3)+(1)))&lt;=(B46),B46))))))),B46))</f>
        <v>#VALUE!</v>
      </c>
      <c r="C46" t="e">
        <f ca="1">IF((A1)=(2),1,IF(AND((INDEX(B1:XFD1,(A2)+(0)))=("writeheap"),(INDEX(B4:B54,(B3)+(1)))=(42)),INDEX(B4:B54,(B3)+(2)),IF((A1)=(2),1,IF((43)=(C3),C46,C46))))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</row>
    <row r="47" spans="1:8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54,(B47)+(1)),IF(("add")=(INDEX(B1:XFD1,(A2)+(0))),(INDEX(B4:B54,(B3)+(1)))+(B47),IF(("equals")=(INDEX(B1:XFD1,(A2)+(0))),(INDEX(B4:B54,(B3)+(1)))=(B47),IF(("leq")=(INDEX(B1:XFD1,(A2)+(0))),(INDEX(B4:B54,(B3)+(1)))&lt;=(B47),B47))))))),B47))</f>
        <v>#VALUE!</v>
      </c>
      <c r="C47" t="e">
        <f ca="1">IF((A1)=(2),1,IF(AND((INDEX(B1:XFD1,(A2)+(0)))=("writeheap"),(INDEX(B4:B54,(B3)+(1)))=(43)),INDEX(B4:B54,(B3)+(2)),IF((A1)=(2),1,IF((44)=(C3),C47,C47))))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</row>
    <row r="48" spans="1:8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54,(B48)+(1)),IF(("add")=(INDEX(B1:XFD1,(A2)+(0))),(INDEX(B4:B54,(B3)+(1)))+(B48),IF(("equals")=(INDEX(B1:XFD1,(A2)+(0))),(INDEX(B4:B54,(B3)+(1)))=(B48),IF(("leq")=(INDEX(B1:XFD1,(A2)+(0))),(INDEX(B4:B54,(B3)+(1)))&lt;=(B48),B48))))))),B48))</f>
        <v>#VALUE!</v>
      </c>
      <c r="C48" t="e">
        <f ca="1">IF((A1)=(2),1,IF(AND((INDEX(B1:XFD1,(A2)+(0)))=("writeheap"),(INDEX(B4:B54,(B3)+(1)))=(44)),INDEX(B4:B54,(B3)+(2)),IF((A1)=(2),1,IF((45)=(C3),C48,C48))))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</row>
    <row r="49" spans="1:8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54,(B49)+(1)),IF(("add")=(INDEX(B1:XFD1,(A2)+(0))),(INDEX(B4:B54,(B3)+(1)))+(B49),IF(("equals")=(INDEX(B1:XFD1,(A2)+(0))),(INDEX(B4:B54,(B3)+(1)))=(B49),IF(("leq")=(INDEX(B1:XFD1,(A2)+(0))),(INDEX(B4:B54,(B3)+(1)))&lt;=(B49),B49))))))),B49))</f>
        <v>#VALUE!</v>
      </c>
      <c r="C49" t="e">
        <f ca="1">IF((A1)=(2),1,IF(AND((INDEX(B1:XFD1,(A2)+(0)))=("writeheap"),(INDEX(B4:B54,(B3)+(1)))=(45)),INDEX(B4:B54,(B3)+(2)),IF((A1)=(2),1,IF((46)=(C3),C49,C49))))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</row>
    <row r="50" spans="1:8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54,(B50)+(1)),IF(("add")=(INDEX(B1:XFD1,(A2)+(0))),(INDEX(B4:B54,(B3)+(1)))+(B50),IF(("equals")=(INDEX(B1:XFD1,(A2)+(0))),(INDEX(B4:B54,(B3)+(1)))=(B50),IF(("leq")=(INDEX(B1:XFD1,(A2)+(0))),(INDEX(B4:B54,(B3)+(1)))&lt;=(B50),B50))))))),B50))</f>
        <v>#VALUE!</v>
      </c>
      <c r="C50" t="e">
        <f ca="1">IF((A1)=(2),1,IF(AND((INDEX(B1:XFD1,(A2)+(0)))=("writeheap"),(INDEX(B4:B54,(B3)+(1)))=(46)),INDEX(B4:B54,(B3)+(2)),IF((A1)=(2),1,IF((47)=(C3),C50,C50))))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</row>
    <row r="51" spans="1:8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54,(B51)+(1)),IF(("add")=(INDEX(B1:XFD1,(A2)+(0))),(INDEX(B4:B54,(B3)+(1)))+(B51),IF(("equals")=(INDEX(B1:XFD1,(A2)+(0))),(INDEX(B4:B54,(B3)+(1)))=(B51),IF(("leq")=(INDEX(B1:XFD1,(A2)+(0))),(INDEX(B4:B54,(B3)+(1)))&lt;=(B51),B51))))))),B51))</f>
        <v>#VALUE!</v>
      </c>
      <c r="C51" t="e">
        <f ca="1">IF((A1)=(2),1,IF(AND((INDEX(B1:XFD1,(A2)+(0)))=("writeheap"),(INDEX(B4:B54,(B3)+(1)))=(47)),INDEX(B4:B54,(B3)+(2)),IF((A1)=(2),1,IF((48)=(C3),C51,C51))))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</row>
    <row r="52" spans="1:8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54,(B52)+(1)),IF(("add")=(INDEX(B1:XFD1,(A2)+(0))),(INDEX(B4:B54,(B3)+(1)))+(B52),IF(("equals")=(INDEX(B1:XFD1,(A2)+(0))),(INDEX(B4:B54,(B3)+(1)))=(B52),IF(("leq")=(INDEX(B1:XFD1,(A2)+(0))),(INDEX(B4:B54,(B3)+(1)))&lt;=(B52),B52))))))),B52))</f>
        <v>#VALUE!</v>
      </c>
      <c r="C52" t="e">
        <f ca="1">IF((A1)=(2),1,IF(AND((INDEX(B1:XFD1,(A2)+(0)))=("writeheap"),(INDEX(B4:B54,(B3)+(1)))=(48)),INDEX(B4:B54,(B3)+(2)),IF((A1)=(2),1,IF((49)=(C3),C52,C52))))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</row>
    <row r="53" spans="1:8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54,(B53)+(1)),IF(("add")=(INDEX(B1:XFD1,(A2)+(0))),(INDEX(B4:B54,(B3)+(1)))+(B53),IF(("equals")=(INDEX(B1:XFD1,(A2)+(0))),(INDEX(B4:B54,(B3)+(1)))=(B53),IF(("leq")=(INDEX(B1:XFD1,(A2)+(0))),(INDEX(B4:B54,(B3)+(1)))&lt;=(B53),B53))))))),B53))</f>
        <v>#VALUE!</v>
      </c>
      <c r="C53" t="e">
        <f ca="1">IF((A1)=(2),1,IF(AND((INDEX(B1:XFD1,(A2)+(0)))=("writeheap"),(INDEX(B4:B54,(B3)+(1)))=(49)),INDEX(B4:B54,(B3)+(2)),IF((A1)=(2),1,IF((50)=(C3),C53,C53))))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</row>
    <row r="54" spans="1:8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54,(B54)+(1)),IF(("add")=(INDEX(B1:XFD1,(A2)+(0))),(INDEX(B4:B54,(B3)+(1)))+(B54),IF(("equals")=(INDEX(B1:XFD1,(A2)+(0))),(INDEX(B4:B54,(B3)+(1)))=(B54),IF(("leq")=(INDEX(B1:XFD1,(A2)+(0))),(INDEX(B4:B54,(B3)+(1)))&lt;=(B54),B54))))))),B54))</f>
        <v>#VALUE!</v>
      </c>
      <c r="C54" t="e">
        <f ca="1">IF((A1)=(2),1,IF(AND((INDEX(B1:XFD1,(A2)+(0)))=("writeheap"),(INDEX(B4:B54,(B3)+(1)))=(50)),INDEX(B4:B54,(B3)+(2)),IF((A1)=(2),1,IF((51)=(C3),C54,C54))))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</row>
    <row r="55" spans="1:8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54,(B55)+(1)),IF(("add")=(INDEX(B1:XFD1,(A2)+(0))),(INDEX(B4:B54,(B3)+(1)))+(B55),IF(("equals")=(INDEX(B1:XFD1,(A2)+(0))),(INDEX(B4:B54,(B3)+(1)))=(B55),IF(("leq")=(INDEX(B1:XFD1,(A2)+(0))),(INDEX(B4:B54,(B3)+(1)))&lt;=(B55),B55))))))),B55))</f>
        <v>#VALUE!</v>
      </c>
      <c r="C55" t="e">
        <f ca="1">IF((A1)=(2),1,IF(AND((INDEX(B1:XFD1,(A2)+(0)))=("writeheap"),(INDEX(B4:B54,(B3)+(1)))=(51)),INDEX(B4:B54,(B3)+(2)),IF((A1)=(2),1,IF((52)=(C3),C55,C55))))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</row>
    <row r="56" spans="1:8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54,(B56)+(1)),IF(("add")=(INDEX(B1:XFD1,(A2)+(0))),(INDEX(B4:B54,(B3)+(1)))+(B56),IF(("equals")=(INDEX(B1:XFD1,(A2)+(0))),(INDEX(B4:B54,(B3)+(1)))=(B56),IF(("leq")=(INDEX(B1:XFD1,(A2)+(0))),(INDEX(B4:B54,(B3)+(1)))&lt;=(B56),B56))))))),B56))</f>
        <v>#VALUE!</v>
      </c>
      <c r="C56" t="e">
        <f ca="1">IF((A1)=(2),1,IF(AND((INDEX(B1:XFD1,(A2)+(0)))=("writeheap"),(INDEX(B4:B54,(B3)+(1)))=(52)),INDEX(B4:B54,(B3)+(2)),IF((A1)=(2),1,IF((53)=(C3),C56,C56))))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</row>
    <row r="57" spans="1:8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54,(B57)+(1)),IF(("add")=(INDEX(B1:XFD1,(A2)+(0))),(INDEX(B4:B54,(B3)+(1)))+(B57),IF(("equals")=(INDEX(B1:XFD1,(A2)+(0))),(INDEX(B4:B54,(B3)+(1)))=(B57),IF(("leq")=(INDEX(B1:XFD1,(A2)+(0))),(INDEX(B4:B54,(B3)+(1)))&lt;=(B57),B57))))))),B57))</f>
        <v>#VALUE!</v>
      </c>
      <c r="C57" t="e">
        <f ca="1">IF((A1)=(2),1,IF(AND((INDEX(B1:XFD1,(A2)+(0)))=("writeheap"),(INDEX(B4:B54,(B3)+(1)))=(53)),INDEX(B4:B54,(B3)+(2)),IF((A1)=(2),1,IF((54)=(C3),C57,C57))))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</row>
    <row r="58" spans="1:8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54,(B58)+(1)),IF(("add")=(INDEX(B1:XFD1,(A2)+(0))),(INDEX(B4:B54,(B3)+(1)))+(B58),IF(("equals")=(INDEX(B1:XFD1,(A2)+(0))),(INDEX(B4:B54,(B3)+(1)))=(B58),IF(("leq")=(INDEX(B1:XFD1,(A2)+(0))),(INDEX(B4:B54,(B3)+(1)))&lt;=(B58),B58))))))),B58))</f>
        <v>#VALUE!</v>
      </c>
      <c r="C58" t="e">
        <f ca="1">IF((A1)=(2),1,IF(AND((INDEX(B1:XFD1,(A2)+(0)))=("writeheap"),(INDEX(B4:B54,(B3)+(1)))=(54)),INDEX(B4:B54,(B3)+(2)),IF((A1)=(2),1,IF((55)=(C3),C58,C58))))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</row>
    <row r="59" spans="1:8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54,(B59)+(1)),IF(("add")=(INDEX(B1:XFD1,(A2)+(0))),(INDEX(B4:B54,(B3)+(1)))+(B59),IF(("equals")=(INDEX(B1:XFD1,(A2)+(0))),(INDEX(B4:B54,(B3)+(1)))=(B59),IF(("leq")=(INDEX(B1:XFD1,(A2)+(0))),(INDEX(B4:B54,(B3)+(1)))&lt;=(B59),B59))))))),B59))</f>
        <v>#VALUE!</v>
      </c>
      <c r="C59" t="e">
        <f ca="1">IF((A1)=(2),1,IF(AND((INDEX(B1:XFD1,(A2)+(0)))=("writeheap"),(INDEX(B4:B54,(B3)+(1)))=(55)),INDEX(B4:B54,(B3)+(2)),IF((A1)=(2),1,IF((56)=(C3),C59,C59))))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</row>
    <row r="60" spans="1:8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54,(B60)+(1)),IF(("add")=(INDEX(B1:XFD1,(A2)+(0))),(INDEX(B4:B54,(B3)+(1)))+(B60),IF(("equals")=(INDEX(B1:XFD1,(A2)+(0))),(INDEX(B4:B54,(B3)+(1)))=(B60),IF(("leq")=(INDEX(B1:XFD1,(A2)+(0))),(INDEX(B4:B54,(B3)+(1)))&lt;=(B60),B60))))))),B60))</f>
        <v>#VALUE!</v>
      </c>
      <c r="C60" t="e">
        <f ca="1">IF((A1)=(2),1,IF(AND((INDEX(B1:XFD1,(A2)+(0)))=("writeheap"),(INDEX(B4:B54,(B3)+(1)))=(56)),INDEX(B4:B54,(B3)+(2)),IF((A1)=(2),1,IF((57)=(C3),C60,C60))))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</row>
    <row r="61" spans="1:8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54,(B61)+(1)),IF(("add")=(INDEX(B1:XFD1,(A2)+(0))),(INDEX(B4:B54,(B3)+(1)))+(B61),IF(("equals")=(INDEX(B1:XFD1,(A2)+(0))),(INDEX(B4:B54,(B3)+(1)))=(B61),IF(("leq")=(INDEX(B1:XFD1,(A2)+(0))),(INDEX(B4:B54,(B3)+(1)))&lt;=(B61),B61))))))),B61))</f>
        <v>#VALUE!</v>
      </c>
      <c r="C61" t="e">
        <f ca="1">IF((A1)=(2),1,IF(AND((INDEX(B1:XFD1,(A2)+(0)))=("writeheap"),(INDEX(B4:B54,(B3)+(1)))=(57)),INDEX(B4:B54,(B3)+(2)),IF((A1)=(2),1,IF((58)=(C3),C61,C61))))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</row>
    <row r="62" spans="1:8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54,(B62)+(1)),IF(("add")=(INDEX(B1:XFD1,(A2)+(0))),(INDEX(B4:B54,(B3)+(1)))+(B62),IF(("equals")=(INDEX(B1:XFD1,(A2)+(0))),(INDEX(B4:B54,(B3)+(1)))=(B62),IF(("leq")=(INDEX(B1:XFD1,(A2)+(0))),(INDEX(B4:B54,(B3)+(1)))&lt;=(B62),B62))))))),B62))</f>
        <v>#VALUE!</v>
      </c>
      <c r="C62" t="e">
        <f ca="1">IF((A1)=(2),1,IF(AND((INDEX(B1:XFD1,(A2)+(0)))=("writeheap"),(INDEX(B4:B54,(B3)+(1)))=(58)),INDEX(B4:B54,(B3)+(2)),IF((A1)=(2),1,IF((59)=(C3),C62,C62))))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</row>
    <row r="63" spans="1:8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54,(B63)+(1)),IF(("add")=(INDEX(B1:XFD1,(A2)+(0))),(INDEX(B4:B54,(B3)+(1)))+(B63),IF(("equals")=(INDEX(B1:XFD1,(A2)+(0))),(INDEX(B4:B54,(B3)+(1)))=(B63),IF(("leq")=(INDEX(B1:XFD1,(A2)+(0))),(INDEX(B4:B54,(B3)+(1)))&lt;=(B63),B63))))))),B63))</f>
        <v>#VALUE!</v>
      </c>
      <c r="C63" t="e">
        <f ca="1">IF((A1)=(2),1,IF(AND((INDEX(B1:XFD1,(A2)+(0)))=("writeheap"),(INDEX(B4:B54,(B3)+(1)))=(59)),INDEX(B4:B54,(B3)+(2)),IF((A1)=(2),1,IF((60)=(C3),C63,C63))))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</row>
    <row r="64" spans="1:8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54,(B64)+(1)),IF(("add")=(INDEX(B1:XFD1,(A2)+(0))),(INDEX(B4:B54,(B3)+(1)))+(B64),IF(("equals")=(INDEX(B1:XFD1,(A2)+(0))),(INDEX(B4:B54,(B3)+(1)))=(B64),IF(("leq")=(INDEX(B1:XFD1,(A2)+(0))),(INDEX(B4:B54,(B3)+(1)))&lt;=(B64),B64))))))),B64))</f>
        <v>#VALUE!</v>
      </c>
      <c r="C64" t="e">
        <f ca="1">IF((A1)=(2),1,IF(AND((INDEX(B1:XFD1,(A2)+(0)))=("writeheap"),(INDEX(B4:B54,(B3)+(1)))=(60)),INDEX(B4:B54,(B3)+(2)),IF((A1)=(2),1,IF((61)=(C3),C64,C64))))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</row>
    <row r="65" spans="1:8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54,(B65)+(1)),IF(("add")=(INDEX(B1:XFD1,(A2)+(0))),(INDEX(B4:B54,(B3)+(1)))+(B65),IF(("equals")=(INDEX(B1:XFD1,(A2)+(0))),(INDEX(B4:B54,(B3)+(1)))=(B65),IF(("leq")=(INDEX(B1:XFD1,(A2)+(0))),(INDEX(B4:B54,(B3)+(1)))&lt;=(B65),B65))))))),B65))</f>
        <v>#VALUE!</v>
      </c>
      <c r="C65" t="e">
        <f ca="1">IF((A1)=(2),1,IF(AND((INDEX(B1:XFD1,(A2)+(0)))=("writeheap"),(INDEX(B4:B54,(B3)+(1)))=(61)),INDEX(B4:B54,(B3)+(2)),IF((A1)=(2),1,IF((62)=(C3),C65,C65))))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</row>
    <row r="66" spans="1:8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54,(B66)+(1)),IF(("add")=(INDEX(B1:XFD1,(A2)+(0))),(INDEX(B4:B54,(B3)+(1)))+(B66),IF(("equals")=(INDEX(B1:XFD1,(A2)+(0))),(INDEX(B4:B54,(B3)+(1)))=(B66),IF(("leq")=(INDEX(B1:XFD1,(A2)+(0))),(INDEX(B4:B54,(B3)+(1)))&lt;=(B66),B66))))))),B66))</f>
        <v>#VALUE!</v>
      </c>
      <c r="C66" t="e">
        <f ca="1">IF((A1)=(2),1,IF(AND((INDEX(B1:XFD1,(A2)+(0)))=("writeheap"),(INDEX(B4:B54,(B3)+(1)))=(62)),INDEX(B4:B54,(B3)+(2)),IF((A1)=(2),1,IF((63)=(C3),C66,C66))))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</row>
    <row r="67" spans="1:8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54,(B67)+(1)),IF(("add")=(INDEX(B1:XFD1,(A2)+(0))),(INDEX(B4:B54,(B3)+(1)))+(B67),IF(("equals")=(INDEX(B1:XFD1,(A2)+(0))),(INDEX(B4:B54,(B3)+(1)))=(B67),IF(("leq")=(INDEX(B1:XFD1,(A2)+(0))),(INDEX(B4:B54,(B3)+(1)))&lt;=(B67),B67))))))),B67))</f>
        <v>#VALUE!</v>
      </c>
      <c r="C67" t="e">
        <f ca="1">IF((A1)=(2),1,IF(AND((INDEX(B1:XFD1,(A2)+(0)))=("writeheap"),(INDEX(B4:B54,(B3)+(1)))=(63)),INDEX(B4:B54,(B3)+(2)),IF((A1)=(2),1,IF((64)=(C3),C67,C67))))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</row>
    <row r="68" spans="1:8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54,(B68)+(1)),IF(("add")=(INDEX(B1:XFD1,(A2)+(0))),(INDEX(B4:B54,(B3)+(1)))+(B68),IF(("equals")=(INDEX(B1:XFD1,(A2)+(0))),(INDEX(B4:B54,(B3)+(1)))=(B68),IF(("leq")=(INDEX(B1:XFD1,(A2)+(0))),(INDEX(B4:B54,(B3)+(1)))&lt;=(B68),B68))))))),B68))</f>
        <v>#VALUE!</v>
      </c>
      <c r="C68" t="e">
        <f ca="1">IF((A1)=(2),1,IF(AND((INDEX(B1:XFD1,(A2)+(0)))=("writeheap"),(INDEX(B4:B54,(B3)+(1)))=(64)),INDEX(B4:B54,(B3)+(2)),IF((A1)=(2),1,IF((65)=(C3),C68,C68))))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</row>
    <row r="69" spans="1:8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54,(B69)+(1)),IF(("add")=(INDEX(B1:XFD1,(A2)+(0))),(INDEX(B4:B54,(B3)+(1)))+(B69),IF(("equals")=(INDEX(B1:XFD1,(A2)+(0))),(INDEX(B4:B54,(B3)+(1)))=(B69),IF(("leq")=(INDEX(B1:XFD1,(A2)+(0))),(INDEX(B4:B54,(B3)+(1)))&lt;=(B69),B69))))))),B69))</f>
        <v>#VALUE!</v>
      </c>
      <c r="C69" t="e">
        <f ca="1">IF((A1)=(2),1,IF(AND((INDEX(B1:XFD1,(A2)+(0)))=("writeheap"),(INDEX(B4:B54,(B3)+(1)))=(65)),INDEX(B4:B54,(B3)+(2)),IF((A1)=(2),1,IF((66)=(C3),C69,C69))))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</row>
    <row r="70" spans="1:8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54,(B70)+(1)),IF(("add")=(INDEX(B1:XFD1,(A2)+(0))),(INDEX(B4:B54,(B3)+(1)))+(B70),IF(("equals")=(INDEX(B1:XFD1,(A2)+(0))),(INDEX(B4:B54,(B3)+(1)))=(B70),IF(("leq")=(INDEX(B1:XFD1,(A2)+(0))),(INDEX(B4:B54,(B3)+(1)))&lt;=(B70),B70))))))),B70))</f>
        <v>#VALUE!</v>
      </c>
      <c r="C70" t="e">
        <f ca="1">IF((A1)=(2),1,IF(AND((INDEX(B1:XFD1,(A2)+(0)))=("writeheap"),(INDEX(B4:B54,(B3)+(1)))=(66)),INDEX(B4:B54,(B3)+(2)),IF((A1)=(2),1,IF((67)=(C3),C70,C70))))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</row>
    <row r="71" spans="1:8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54,(B71)+(1)),IF(("add")=(INDEX(B1:XFD1,(A2)+(0))),(INDEX(B4:B54,(B3)+(1)))+(B71),IF(("equals")=(INDEX(B1:XFD1,(A2)+(0))),(INDEX(B4:B54,(B3)+(1)))=(B71),IF(("leq")=(INDEX(B1:XFD1,(A2)+(0))),(INDEX(B4:B54,(B3)+(1)))&lt;=(B71),B71))))))),B71))</f>
        <v>#VALUE!</v>
      </c>
      <c r="C71" t="e">
        <f ca="1">IF((A1)=(2),1,IF(AND((INDEX(B1:XFD1,(A2)+(0)))=("writeheap"),(INDEX(B4:B54,(B3)+(1)))=(67)),INDEX(B4:B54,(B3)+(2)),IF((A1)=(2),1,IF((68)=(C3),C71,C71))))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</row>
    <row r="72" spans="1:8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54,(B72)+(1)),IF(("add")=(INDEX(B1:XFD1,(A2)+(0))),(INDEX(B4:B54,(B3)+(1)))+(B72),IF(("equals")=(INDEX(B1:XFD1,(A2)+(0))),(INDEX(B4:B54,(B3)+(1)))=(B72),IF(("leq")=(INDEX(B1:XFD1,(A2)+(0))),(INDEX(B4:B54,(B3)+(1)))&lt;=(B72),B72))))))),B72))</f>
        <v>#VALUE!</v>
      </c>
      <c r="C72" t="e">
        <f ca="1">IF((A1)=(2),1,IF(AND((INDEX(B1:XFD1,(A2)+(0)))=("writeheap"),(INDEX(B4:B54,(B3)+(1)))=(68)),INDEX(B4:B54,(B3)+(2)),IF((A1)=(2),1,IF((69)=(C3),C72,C72))))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</row>
    <row r="73" spans="1:8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54,(B73)+(1)),IF(("add")=(INDEX(B1:XFD1,(A2)+(0))),(INDEX(B4:B54,(B3)+(1)))+(B73),IF(("equals")=(INDEX(B1:XFD1,(A2)+(0))),(INDEX(B4:B54,(B3)+(1)))=(B73),IF(("leq")=(INDEX(B1:XFD1,(A2)+(0))),(INDEX(B4:B54,(B3)+(1)))&lt;=(B73),B73))))))),B73))</f>
        <v>#VALUE!</v>
      </c>
      <c r="C73" t="e">
        <f ca="1">IF((A1)=(2),1,IF(AND((INDEX(B1:XFD1,(A2)+(0)))=("writeheap"),(INDEX(B4:B54,(B3)+(1)))=(69)),INDEX(B4:B54,(B3)+(2)),IF((A1)=(2),1,IF((70)=(C3),C73,C73))))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</row>
    <row r="74" spans="1:8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54,(B74)+(1)),IF(("add")=(INDEX(B1:XFD1,(A2)+(0))),(INDEX(B4:B54,(B3)+(1)))+(B74),IF(("equals")=(INDEX(B1:XFD1,(A2)+(0))),(INDEX(B4:B54,(B3)+(1)))=(B74),IF(("leq")=(INDEX(B1:XFD1,(A2)+(0))),(INDEX(B4:B54,(B3)+(1)))&lt;=(B74),B74))))))),B74))</f>
        <v>#VALUE!</v>
      </c>
      <c r="C74" t="e">
        <f ca="1">IF((A1)=(2),1,IF(AND((INDEX(B1:XFD1,(A2)+(0)))=("writeheap"),(INDEX(B4:B54,(B3)+(1)))=(70)),INDEX(B4:B54,(B3)+(2)),IF((A1)=(2),1,IF((71)=(C3),C74,C74))))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</row>
    <row r="75" spans="1:8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54,(B75)+(1)),IF(("add")=(INDEX(B1:XFD1,(A2)+(0))),(INDEX(B4:B54,(B3)+(1)))+(B75),IF(("equals")=(INDEX(B1:XFD1,(A2)+(0))),(INDEX(B4:B54,(B3)+(1)))=(B75),IF(("leq")=(INDEX(B1:XFD1,(A2)+(0))),(INDEX(B4:B54,(B3)+(1)))&lt;=(B75),B75))))))),B75))</f>
        <v>#VALUE!</v>
      </c>
      <c r="C75" t="e">
        <f ca="1">IF((A1)=(2),1,IF(AND((INDEX(B1:XFD1,(A2)+(0)))=("writeheap"),(INDEX(B4:B54,(B3)+(1)))=(71)),INDEX(B4:B54,(B3)+(2)),IF((A1)=(2),1,IF((72)=(C3),C75,C75))))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</row>
    <row r="76" spans="1:8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54,(B76)+(1)),IF(("add")=(INDEX(B1:XFD1,(A2)+(0))),(INDEX(B4:B54,(B3)+(1)))+(B76),IF(("equals")=(INDEX(B1:XFD1,(A2)+(0))),(INDEX(B4:B54,(B3)+(1)))=(B76),IF(("leq")=(INDEX(B1:XFD1,(A2)+(0))),(INDEX(B4:B54,(B3)+(1)))&lt;=(B76),B76))))))),B76))</f>
        <v>#VALUE!</v>
      </c>
      <c r="C76" t="e">
        <f ca="1">IF((A1)=(2),1,IF(AND((INDEX(B1:XFD1,(A2)+(0)))=("writeheap"),(INDEX(B4:B54,(B3)+(1)))=(72)),INDEX(B4:B54,(B3)+(2)),IF((A1)=(2),1,IF((73)=(C3),C76,C76))))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</row>
    <row r="77" spans="1:8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54,(B77)+(1)),IF(("add")=(INDEX(B1:XFD1,(A2)+(0))),(INDEX(B4:B54,(B3)+(1)))+(B77),IF(("equals")=(INDEX(B1:XFD1,(A2)+(0))),(INDEX(B4:B54,(B3)+(1)))=(B77),IF(("leq")=(INDEX(B1:XFD1,(A2)+(0))),(INDEX(B4:B54,(B3)+(1)))&lt;=(B77),B77))))))),B77))</f>
        <v>#VALUE!</v>
      </c>
      <c r="C77" t="e">
        <f ca="1">IF((A1)=(2),1,IF(AND((INDEX(B1:XFD1,(A2)+(0)))=("writeheap"),(INDEX(B4:B54,(B3)+(1)))=(73)),INDEX(B4:B54,(B3)+(2)),IF((A1)=(2),1,IF((74)=(C3),C77,C77))))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</row>
    <row r="78" spans="1:8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54,(B78)+(1)),IF(("add")=(INDEX(B1:XFD1,(A2)+(0))),(INDEX(B4:B54,(B3)+(1)))+(B78),IF(("equals")=(INDEX(B1:XFD1,(A2)+(0))),(INDEX(B4:B54,(B3)+(1)))=(B78),IF(("leq")=(INDEX(B1:XFD1,(A2)+(0))),(INDEX(B4:B54,(B3)+(1)))&lt;=(B78),B78))))))),B78))</f>
        <v>#VALUE!</v>
      </c>
      <c r="C78" t="e">
        <f ca="1">IF((A1)=(2),1,IF(AND((INDEX(B1:XFD1,(A2)+(0)))=("writeheap"),(INDEX(B4:B54,(B3)+(1)))=(74)),INDEX(B4:B54,(B3)+(2)),IF((A1)=(2),1,IF((75)=(C3),C78,C78))))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</row>
    <row r="79" spans="1:8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54,(B79)+(1)),IF(("add")=(INDEX(B1:XFD1,(A2)+(0))),(INDEX(B4:B54,(B3)+(1)))+(B79),IF(("equals")=(INDEX(B1:XFD1,(A2)+(0))),(INDEX(B4:B54,(B3)+(1)))=(B79),IF(("leq")=(INDEX(B1:XFD1,(A2)+(0))),(INDEX(B4:B54,(B3)+(1)))&lt;=(B79),B79))))))),B79))</f>
        <v>#VALUE!</v>
      </c>
      <c r="C79" t="e">
        <f ca="1">IF((A1)=(2),1,IF(AND((INDEX(B1:XFD1,(A2)+(0)))=("writeheap"),(INDEX(B4:B54,(B3)+(1)))=(75)),INDEX(B4:B54,(B3)+(2)),IF((A1)=(2),1,IF((76)=(C3),C79,C79))))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</row>
    <row r="80" spans="1:8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54,(B80)+(1)),IF(("add")=(INDEX(B1:XFD1,(A2)+(0))),(INDEX(B4:B54,(B3)+(1)))+(B80),IF(("equals")=(INDEX(B1:XFD1,(A2)+(0))),(INDEX(B4:B54,(B3)+(1)))=(B80),IF(("leq")=(INDEX(B1:XFD1,(A2)+(0))),(INDEX(B4:B54,(B3)+(1)))&lt;=(B80),B80))))))),B80))</f>
        <v>#VALUE!</v>
      </c>
      <c r="C80" t="e">
        <f ca="1">IF((A1)=(2),1,IF(AND((INDEX(B1:XFD1,(A2)+(0)))=("writeheap"),(INDEX(B4:B54,(B3)+(1)))=(76)),INDEX(B4:B54,(B3)+(2)),IF((A1)=(2),1,IF((77)=(C3),C80,C80))))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</row>
    <row r="81" spans="1:8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54,(B81)+(1)),IF(("add")=(INDEX(B1:XFD1,(A2)+(0))),(INDEX(B4:B54,(B3)+(1)))+(B81),IF(("equals")=(INDEX(B1:XFD1,(A2)+(0))),(INDEX(B4:B54,(B3)+(1)))=(B81),IF(("leq")=(INDEX(B1:XFD1,(A2)+(0))),(INDEX(B4:B54,(B3)+(1)))&lt;=(B81),B81))))))),B81))</f>
        <v>#VALUE!</v>
      </c>
      <c r="C81" t="e">
        <f ca="1">IF((A1)=(2),1,IF(AND((INDEX(B1:XFD1,(A2)+(0)))=("writeheap"),(INDEX(B4:B54,(B3)+(1)))=(77)),INDEX(B4:B54,(B3)+(2)),IF((A1)=(2),1,IF((78)=(C3),C81,C81))))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</row>
    <row r="82" spans="1:8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54,(B82)+(1)),IF(("add")=(INDEX(B1:XFD1,(A2)+(0))),(INDEX(B4:B54,(B3)+(1)))+(B82),IF(("equals")=(INDEX(B1:XFD1,(A2)+(0))),(INDEX(B4:B54,(B3)+(1)))=(B82),IF(("leq")=(INDEX(B1:XFD1,(A2)+(0))),(INDEX(B4:B54,(B3)+(1)))&lt;=(B82),B82))))))),B82))</f>
        <v>#VALUE!</v>
      </c>
      <c r="C82" t="e">
        <f ca="1">IF((A1)=(2),1,IF(AND((INDEX(B1:XFD1,(A2)+(0)))=("writeheap"),(INDEX(B4:B54,(B3)+(1)))=(78)),INDEX(B4:B54,(B3)+(2)),IF((A1)=(2),1,IF((79)=(C3),C82,C82))))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</row>
    <row r="83" spans="1:8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54,(B83)+(1)),IF(("add")=(INDEX(B1:XFD1,(A2)+(0))),(INDEX(B4:B54,(B3)+(1)))+(B83),IF(("equals")=(INDEX(B1:XFD1,(A2)+(0))),(INDEX(B4:B54,(B3)+(1)))=(B83),IF(("leq")=(INDEX(B1:XFD1,(A2)+(0))),(INDEX(B4:B54,(B3)+(1)))&lt;=(B83),B83))))))),B83))</f>
        <v>#VALUE!</v>
      </c>
      <c r="C83" t="e">
        <f ca="1">IF((A1)=(2),1,IF(AND((INDEX(B1:XFD1,(A2)+(0)))=("writeheap"),(INDEX(B4:B54,(B3)+(1)))=(79)),INDEX(B4:B54,(B3)+(2)),IF((A1)=(2),1,IF((80)=(C3),C83,C83))))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</row>
    <row r="84" spans="1:8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54,(B84)+(1)),IF(("add")=(INDEX(B1:XFD1,(A2)+(0))),(INDEX(B4:B54,(B3)+(1)))+(B84),IF(("equals")=(INDEX(B1:XFD1,(A2)+(0))),(INDEX(B4:B54,(B3)+(1)))=(B84),IF(("leq")=(INDEX(B1:XFD1,(A2)+(0))),(INDEX(B4:B54,(B3)+(1)))&lt;=(B84),B84))))))),B84))</f>
        <v>#VALUE!</v>
      </c>
      <c r="C84" t="e">
        <f ca="1">IF((A1)=(2),1,IF(AND((INDEX(B1:XFD1,(A2)+(0)))=("writeheap"),(INDEX(B4:B54,(B3)+(1)))=(80)),INDEX(B4:B54,(B3)+(2)),IF((A1)=(2),1,IF((81)=(C3),C84,C84))))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</row>
    <row r="85" spans="1:8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54,(B85)+(1)),IF(("add")=(INDEX(B1:XFD1,(A2)+(0))),(INDEX(B4:B54,(B3)+(1)))+(B85),IF(("equals")=(INDEX(B1:XFD1,(A2)+(0))),(INDEX(B4:B54,(B3)+(1)))=(B85),IF(("leq")=(INDEX(B1:XFD1,(A2)+(0))),(INDEX(B4:B54,(B3)+(1)))&lt;=(B85),B85))))))),B85))</f>
        <v>#VALUE!</v>
      </c>
      <c r="C85" t="e">
        <f ca="1">IF((A1)=(2),1,IF(AND((INDEX(B1:XFD1,(A2)+(0)))=("writeheap"),(INDEX(B4:B54,(B3)+(1)))=(81)),INDEX(B4:B54,(B3)+(2)),IF((A1)=(2),1,IF((82)=(C3),C85,C85))))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</row>
    <row r="86" spans="1:8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54,(B86)+(1)),IF(("add")=(INDEX(B1:XFD1,(A2)+(0))),(INDEX(B4:B54,(B3)+(1)))+(B86),IF(("equals")=(INDEX(B1:XFD1,(A2)+(0))),(INDEX(B4:B54,(B3)+(1)))=(B86),IF(("leq")=(INDEX(B1:XFD1,(A2)+(0))),(INDEX(B4:B54,(B3)+(1)))&lt;=(B86),B86))))))),B86))</f>
        <v>#VALUE!</v>
      </c>
      <c r="C86" t="e">
        <f ca="1">IF((A1)=(2),1,IF(AND((INDEX(B1:XFD1,(A2)+(0)))=("writeheap"),(INDEX(B4:B54,(B3)+(1)))=(82)),INDEX(B4:B54,(B3)+(2)),IF((A1)=(2),1,IF((83)=(C3),C86,C86))))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</row>
    <row r="87" spans="1:8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54,(B87)+(1)),IF(("add")=(INDEX(B1:XFD1,(A2)+(0))),(INDEX(B4:B54,(B3)+(1)))+(B87),IF(("equals")=(INDEX(B1:XFD1,(A2)+(0))),(INDEX(B4:B54,(B3)+(1)))=(B87),IF(("leq")=(INDEX(B1:XFD1,(A2)+(0))),(INDEX(B4:B54,(B3)+(1)))&lt;=(B87),B87))))))),B87))</f>
        <v>#VALUE!</v>
      </c>
      <c r="C87" t="e">
        <f ca="1">IF((A1)=(2),1,IF(AND((INDEX(B1:XFD1,(A2)+(0)))=("writeheap"),(INDEX(B4:B54,(B3)+(1)))=(83)),INDEX(B4:B54,(B3)+(2)),IF((A1)=(2),1,IF((84)=(C3),C87,C87))))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</row>
    <row r="88" spans="1:8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54,(B88)+(1)),IF(("add")=(INDEX(B1:XFD1,(A2)+(0))),(INDEX(B4:B54,(B3)+(1)))+(B88),IF(("equals")=(INDEX(B1:XFD1,(A2)+(0))),(INDEX(B4:B54,(B3)+(1)))=(B88),IF(("leq")=(INDEX(B1:XFD1,(A2)+(0))),(INDEX(B4:B54,(B3)+(1)))&lt;=(B88),B88))))))),B88))</f>
        <v>#VALUE!</v>
      </c>
      <c r="C88" t="e">
        <f ca="1">IF((A1)=(2),1,IF(AND((INDEX(B1:XFD1,(A2)+(0)))=("writeheap"),(INDEX(B4:B54,(B3)+(1)))=(84)),INDEX(B4:B54,(B3)+(2)),IF((A1)=(2),1,IF((85)=(C3),C88,C88))))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</row>
    <row r="89" spans="1:8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54,(B89)+(1)),IF(("add")=(INDEX(B1:XFD1,(A2)+(0))),(INDEX(B4:B54,(B3)+(1)))+(B89),IF(("equals")=(INDEX(B1:XFD1,(A2)+(0))),(INDEX(B4:B54,(B3)+(1)))=(B89),IF(("leq")=(INDEX(B1:XFD1,(A2)+(0))),(INDEX(B4:B54,(B3)+(1)))&lt;=(B89),B89))))))),B89))</f>
        <v>#VALUE!</v>
      </c>
      <c r="C89" t="e">
        <f ca="1">IF((A1)=(2),1,IF(AND((INDEX(B1:XFD1,(A2)+(0)))=("writeheap"),(INDEX(B4:B54,(B3)+(1)))=(85)),INDEX(B4:B54,(B3)+(2)),IF((A1)=(2),1,IF((86)=(C3),C89,C89))))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</row>
    <row r="90" spans="1:8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54,(B90)+(1)),IF(("add")=(INDEX(B1:XFD1,(A2)+(0))),(INDEX(B4:B54,(B3)+(1)))+(B90),IF(("equals")=(INDEX(B1:XFD1,(A2)+(0))),(INDEX(B4:B54,(B3)+(1)))=(B90),IF(("leq")=(INDEX(B1:XFD1,(A2)+(0))),(INDEX(B4:B54,(B3)+(1)))&lt;=(B90),B90))))))),B90))</f>
        <v>#VALUE!</v>
      </c>
      <c r="C90" t="e">
        <f ca="1">IF((A1)=(2),1,IF(AND((INDEX(B1:XFD1,(A2)+(0)))=("writeheap"),(INDEX(B4:B54,(B3)+(1)))=(86)),INDEX(B4:B54,(B3)+(2)),IF((A1)=(2),1,IF((87)=(C3),C90,C90))))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</row>
    <row r="91" spans="1:8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54,(B91)+(1)),IF(("add")=(INDEX(B1:XFD1,(A2)+(0))),(INDEX(B4:B54,(B3)+(1)))+(B91),IF(("equals")=(INDEX(B1:XFD1,(A2)+(0))),(INDEX(B4:B54,(B3)+(1)))=(B91),IF(("leq")=(INDEX(B1:XFD1,(A2)+(0))),(INDEX(B4:B54,(B3)+(1)))&lt;=(B91),B91))))))),B91))</f>
        <v>#VALUE!</v>
      </c>
      <c r="C91" t="e">
        <f ca="1">IF((A1)=(2),1,IF(AND((INDEX(B1:XFD1,(A2)+(0)))=("writeheap"),(INDEX(B4:B54,(B3)+(1)))=(87)),INDEX(B4:B54,(B3)+(2)),IF((A1)=(2),1,IF((88)=(C3),C91,C91))))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</row>
    <row r="92" spans="1:8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54,(B92)+(1)),IF(("add")=(INDEX(B1:XFD1,(A2)+(0))),(INDEX(B4:B54,(B3)+(1)))+(B92),IF(("equals")=(INDEX(B1:XFD1,(A2)+(0))),(INDEX(B4:B54,(B3)+(1)))=(B92),IF(("leq")=(INDEX(B1:XFD1,(A2)+(0))),(INDEX(B4:B54,(B3)+(1)))&lt;=(B92),B92))))))),B92))</f>
        <v>#VALUE!</v>
      </c>
      <c r="C92" t="e">
        <f ca="1">IF((A1)=(2),1,IF(AND((INDEX(B1:XFD1,(A2)+(0)))=("writeheap"),(INDEX(B4:B54,(B3)+(1)))=(88)),INDEX(B4:B54,(B3)+(2)),IF((A1)=(2),1,IF((89)=(C3),C92,C92))))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</row>
    <row r="93" spans="1:8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54,(B93)+(1)),IF(("add")=(INDEX(B1:XFD1,(A2)+(0))),(INDEX(B4:B54,(B3)+(1)))+(B93),IF(("equals")=(INDEX(B1:XFD1,(A2)+(0))),(INDEX(B4:B54,(B3)+(1)))=(B93),IF(("leq")=(INDEX(B1:XFD1,(A2)+(0))),(INDEX(B4:B54,(B3)+(1)))&lt;=(B93),B93))))))),B93))</f>
        <v>#VALUE!</v>
      </c>
      <c r="C93" t="e">
        <f ca="1">IF((A1)=(2),1,IF(AND((INDEX(B1:XFD1,(A2)+(0)))=("writeheap"),(INDEX(B4:B54,(B3)+(1)))=(89)),INDEX(B4:B54,(B3)+(2)),IF((A1)=(2),1,IF((90)=(C3),C93,C93))))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</row>
    <row r="94" spans="1:8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54,(B94)+(1)),IF(("add")=(INDEX(B1:XFD1,(A2)+(0))),(INDEX(B4:B54,(B3)+(1)))+(B94),IF(("equals")=(INDEX(B1:XFD1,(A2)+(0))),(INDEX(B4:B54,(B3)+(1)))=(B94),IF(("leq")=(INDEX(B1:XFD1,(A2)+(0))),(INDEX(B4:B54,(B3)+(1)))&lt;=(B94),B94))))))),B94))</f>
        <v>#VALUE!</v>
      </c>
      <c r="C94" t="e">
        <f ca="1">IF((A1)=(2),1,IF(AND((INDEX(B1:XFD1,(A2)+(0)))=("writeheap"),(INDEX(B4:B54,(B3)+(1)))=(90)),INDEX(B4:B54,(B3)+(2)),IF((A1)=(2),1,IF((91)=(C3),C94,C94))))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</row>
    <row r="95" spans="1:8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54,(B95)+(1)),IF(("add")=(INDEX(B1:XFD1,(A2)+(0))),(INDEX(B4:B54,(B3)+(1)))+(B95),IF(("equals")=(INDEX(B1:XFD1,(A2)+(0))),(INDEX(B4:B54,(B3)+(1)))=(B95),IF(("leq")=(INDEX(B1:XFD1,(A2)+(0))),(INDEX(B4:B54,(B3)+(1)))&lt;=(B95),B95))))))),B95))</f>
        <v>#VALUE!</v>
      </c>
      <c r="C95" t="e">
        <f ca="1">IF((A1)=(2),1,IF(AND((INDEX(B1:XFD1,(A2)+(0)))=("writeheap"),(INDEX(B4:B54,(B3)+(1)))=(91)),INDEX(B4:B54,(B3)+(2)),IF((A1)=(2),1,IF((92)=(C3),C95,C95))))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</row>
    <row r="96" spans="1:8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54,(B96)+(1)),IF(("add")=(INDEX(B1:XFD1,(A2)+(0))),(INDEX(B4:B54,(B3)+(1)))+(B96),IF(("equals")=(INDEX(B1:XFD1,(A2)+(0))),(INDEX(B4:B54,(B3)+(1)))=(B96),IF(("leq")=(INDEX(B1:XFD1,(A2)+(0))),(INDEX(B4:B54,(B3)+(1)))&lt;=(B96),B96))))))),B96))</f>
        <v>#VALUE!</v>
      </c>
      <c r="C96" t="e">
        <f ca="1">IF((A1)=(2),1,IF(AND((INDEX(B1:XFD1,(A2)+(0)))=("writeheap"),(INDEX(B4:B54,(B3)+(1)))=(92)),INDEX(B4:B54,(B3)+(2)),IF((A1)=(2),1,IF((93)=(C3),C96,C96))))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</row>
    <row r="97" spans="1:8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54,(B97)+(1)),IF(("add")=(INDEX(B1:XFD1,(A2)+(0))),(INDEX(B4:B54,(B3)+(1)))+(B97),IF(("equals")=(INDEX(B1:XFD1,(A2)+(0))),(INDEX(B4:B54,(B3)+(1)))=(B97),IF(("leq")=(INDEX(B1:XFD1,(A2)+(0))),(INDEX(B4:B54,(B3)+(1)))&lt;=(B97),B97))))))),B97))</f>
        <v>#VALUE!</v>
      </c>
      <c r="C97" t="e">
        <f ca="1">IF((A1)=(2),1,IF(AND((INDEX(B1:XFD1,(A2)+(0)))=("writeheap"),(INDEX(B4:B54,(B3)+(1)))=(93)),INDEX(B4:B54,(B3)+(2)),IF((A1)=(2),1,IF((94)=(C3),C97,C97))))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</row>
    <row r="98" spans="1:8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54,(B98)+(1)),IF(("add")=(INDEX(B1:XFD1,(A2)+(0))),(INDEX(B4:B54,(B3)+(1)))+(B98),IF(("equals")=(INDEX(B1:XFD1,(A2)+(0))),(INDEX(B4:B54,(B3)+(1)))=(B98),IF(("leq")=(INDEX(B1:XFD1,(A2)+(0))),(INDEX(B4:B54,(B3)+(1)))&lt;=(B98),B98))))))),B98))</f>
        <v>#VALUE!</v>
      </c>
      <c r="C98" t="e">
        <f ca="1">IF((A1)=(2),1,IF(AND((INDEX(B1:XFD1,(A2)+(0)))=("writeheap"),(INDEX(B4:B54,(B3)+(1)))=(94)),INDEX(B4:B54,(B3)+(2)),IF((A1)=(2),1,IF((95)=(C3),C98,C98))))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</row>
    <row r="99" spans="1:8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54,(B99)+(1)),IF(("add")=(INDEX(B1:XFD1,(A2)+(0))),(INDEX(B4:B54,(B3)+(1)))+(B99),IF(("equals")=(INDEX(B1:XFD1,(A2)+(0))),(INDEX(B4:B54,(B3)+(1)))=(B99),IF(("leq")=(INDEX(B1:XFD1,(A2)+(0))),(INDEX(B4:B54,(B3)+(1)))&lt;=(B99),B99))))))),B99))</f>
        <v>#VALUE!</v>
      </c>
      <c r="C99" t="e">
        <f ca="1">IF((A1)=(2),1,IF(AND((INDEX(B1:XFD1,(A2)+(0)))=("writeheap"),(INDEX(B4:B54,(B3)+(1)))=(95)),INDEX(B4:B54,(B3)+(2)),IF((A1)=(2),1,IF((96)=(C3),C99,C99))))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</row>
    <row r="100" spans="1:8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54,(B100)+(1)),IF(("add")=(INDEX(B1:XFD1,(A2)+(0))),(INDEX(B4:B54,(B3)+(1)))+(B100),IF(("equals")=(INDEX(B1:XFD1,(A2)+(0))),(INDEX(B4:B54,(B3)+(1)))=(B100),IF(("leq")=(INDEX(B1:XFD1,(A2)+(0))),(INDEX(B4:B54,(B3)+(1)))&lt;=(B100),B100))))))),B100))</f>
        <v>#VALUE!</v>
      </c>
      <c r="C100" t="e">
        <f ca="1">IF((A1)=(2),1,IF(AND((INDEX(B1:XFD1,(A2)+(0)))=("writeheap"),(INDEX(B4:B54,(B3)+(1)))=(96)),INDEX(B4:B54,(B3)+(2)),IF((A1)=(2),1,IF((97)=(C3),C100,C100))))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</row>
    <row r="101" spans="1:8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54,(B101)+(1)),IF(("add")=(INDEX(B1:XFD1,(A2)+(0))),(INDEX(B4:B54,(B3)+(1)))+(B101),IF(("equals")=(INDEX(B1:XFD1,(A2)+(0))),(INDEX(B4:B54,(B3)+(1)))=(B101),IF(("leq")=(INDEX(B1:XFD1,(A2)+(0))),(INDEX(B4:B54,(B3)+(1)))&lt;=(B101),B101))))))),B101))</f>
        <v>#VALUE!</v>
      </c>
      <c r="C101" t="e">
        <f ca="1">IF((A1)=(2),1,IF(AND((INDEX(B1:XFD1,(A2)+(0)))=("writeheap"),(INDEX(B4:B54,(B3)+(1)))=(97)),INDEX(B4:B54,(B3)+(2)),IF((A1)=(2),1,IF((98)=(C3),C101,C101))))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</row>
    <row r="102" spans="1:8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54,(B102)+(1)),IF(("add")=(INDEX(B1:XFD1,(A2)+(0))),(INDEX(B4:B54,(B3)+(1)))+(B102),IF(("equals")=(INDEX(B1:XFD1,(A2)+(0))),(INDEX(B4:B54,(B3)+(1)))=(B102),IF(("leq")=(INDEX(B1:XFD1,(A2)+(0))),(INDEX(B4:B54,(B3)+(1)))&lt;=(B102),B102))))))),B102))</f>
        <v>#VALUE!</v>
      </c>
      <c r="C102" t="e">
        <f ca="1">IF((A1)=(2),1,IF(AND((INDEX(B1:XFD1,(A2)+(0)))=("writeheap"),(INDEX(B4:B54,(B3)+(1)))=(98)),INDEX(B4:B54,(B3)+(2)),IF((A1)=(2),1,IF((99)=(C3),C102,C102))))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</row>
    <row r="103" spans="1:8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54,(B103)+(1)),IF(("add")=(INDEX(B1:XFD1,(A2)+(0))),(INDEX(B4:B54,(B3)+(1)))+(B103),IF(("equals")=(INDEX(B1:XFD1,(A2)+(0))),(INDEX(B4:B54,(B3)+(1)))=(B103),IF(("leq")=(INDEX(B1:XFD1,(A2)+(0))),(INDEX(B4:B54,(B3)+(1)))&lt;=(B103),B103))))))),B103))</f>
        <v>#VALUE!</v>
      </c>
      <c r="C103" t="e">
        <f ca="1">IF((A1)=(2),1,IF(AND((INDEX(B1:XFD1,(A2)+(0)))=("writeheap"),(INDEX(B4:B54,(B3)+(1)))=(99)),INDEX(B4:B54,(B3)+(2)),IF((A1)=(2),1,IF((100)=(C3),C103,C103))))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</row>
    <row r="104" spans="1:8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54,(B104)+(1)),IF(("add")=(INDEX(B1:XFD1,(A2)+(0))),(INDEX(B4:B54,(B3)+(1)))+(B104),IF(("equals")=(INDEX(B1:XFD1,(A2)+(0))),(INDEX(B4:B54,(B3)+(1)))=(B104),IF(("leq")=(INDEX(B1:XFD1,(A2)+(0))),(INDEX(B4:B54,(B3)+(1)))&lt;=(B104),B104))))))),B104))</f>
        <v>#VALUE!</v>
      </c>
      <c r="C104" t="e">
        <f ca="1">IF((A1)=(2),1,IF(AND((INDEX(B1:XFD1,(A2)+(0)))=("writeheap"),(INDEX(B4:B54,(B3)+(1)))=(100)),INDEX(B4:B54,(B3)+(2)),IF((A1)=(2),1,IF((101)=(C3),C104,C104))))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</row>
    <row r="105" spans="1:8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54,(B105)+(1)),IF(("add")=(INDEX(B1:XFD1,(A2)+(0))),(INDEX(B4:B54,(B3)+(1)))+(B105),IF(("equals")=(INDEX(B1:XFD1,(A2)+(0))),(INDEX(B4:B54,(B3)+(1)))=(B105),IF(("leq")=(INDEX(B1:XFD1,(A2)+(0))),(INDEX(B4:B54,(B3)+(1)))&lt;=(B105),B105))))))),B105))</f>
        <v>#VALUE!</v>
      </c>
      <c r="C105" t="e">
        <f ca="1">IF((A1)=(2),1,IF(AND((INDEX(B1:XFD1,(A2)+(0)))=("writeheap"),(INDEX(B4:B54,(B3)+(1)))=(101)),INDEX(B4:B54,(B3)+(2)),IF((A1)=(2),1,IF((102)=(C3),C105,C105))))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</row>
    <row r="106" spans="1:8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54,(B106)+(1)),IF(("add")=(INDEX(B1:XFD1,(A2)+(0))),(INDEX(B4:B54,(B3)+(1)))+(B106),IF(("equals")=(INDEX(B1:XFD1,(A2)+(0))),(INDEX(B4:B54,(B3)+(1)))=(B106),IF(("leq")=(INDEX(B1:XFD1,(A2)+(0))),(INDEX(B4:B54,(B3)+(1)))&lt;=(B106),B106))))))),B106))</f>
        <v>#VALUE!</v>
      </c>
      <c r="C106" t="e">
        <f ca="1">IF((A1)=(2),1,IF(AND((INDEX(B1:XFD1,(A2)+(0)))=("writeheap"),(INDEX(B4:B54,(B3)+(1)))=(102)),INDEX(B4:B54,(B3)+(2)),IF((A1)=(2),1,IF((103)=(C3),C106,C106))))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</row>
    <row r="107" spans="1:8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54,(B107)+(1)),IF(("add")=(INDEX(B1:XFD1,(A2)+(0))),(INDEX(B4:B54,(B3)+(1)))+(B107),IF(("equals")=(INDEX(B1:XFD1,(A2)+(0))),(INDEX(B4:B54,(B3)+(1)))=(B107),IF(("leq")=(INDEX(B1:XFD1,(A2)+(0))),(INDEX(B4:B54,(B3)+(1)))&lt;=(B107),B107))))))),B107))</f>
        <v>#VALUE!</v>
      </c>
      <c r="C107" t="e">
        <f ca="1">IF((A1)=(2),1,IF(AND((INDEX(B1:XFD1,(A2)+(0)))=("writeheap"),(INDEX(B4:B54,(B3)+(1)))=(103)),INDEX(B4:B54,(B3)+(2)),IF((A1)=(2),1,IF((104)=(C3),C107,C107))))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</row>
    <row r="108" spans="1:8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54,(B108)+(1)),IF(("add")=(INDEX(B1:XFD1,(A2)+(0))),(INDEX(B4:B54,(B3)+(1)))+(B108),IF(("equals")=(INDEX(B1:XFD1,(A2)+(0))),(INDEX(B4:B54,(B3)+(1)))=(B108),IF(("leq")=(INDEX(B1:XFD1,(A2)+(0))),(INDEX(B4:B54,(B3)+(1)))&lt;=(B108),B108))))))),B108))</f>
        <v>#VALUE!</v>
      </c>
      <c r="C108" t="e">
        <f ca="1">IF((A1)=(2),1,IF(AND((INDEX(B1:XFD1,(A2)+(0)))=("writeheap"),(INDEX(B4:B54,(B3)+(1)))=(104)),INDEX(B4:B54,(B3)+(2)),IF((A1)=(2),1,IF((105)=(C3),C108,C108))))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</row>
    <row r="109" spans="1:8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54,(B109)+(1)),IF(("add")=(INDEX(B1:XFD1,(A2)+(0))),(INDEX(B4:B54,(B3)+(1)))+(B109),IF(("equals")=(INDEX(B1:XFD1,(A2)+(0))),(INDEX(B4:B54,(B3)+(1)))=(B109),IF(("leq")=(INDEX(B1:XFD1,(A2)+(0))),(INDEX(B4:B54,(B3)+(1)))&lt;=(B109),B109))))))),B109))</f>
        <v>#VALUE!</v>
      </c>
      <c r="C109" t="e">
        <f ca="1">IF((A1)=(2),1,IF(AND((INDEX(B1:XFD1,(A2)+(0)))=("writeheap"),(INDEX(B4:B54,(B3)+(1)))=(105)),INDEX(B4:B54,(B3)+(2)),IF((A1)=(2),1,IF((106)=(C3),C109,C109))))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</row>
    <row r="110" spans="1:8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54,(B110)+(1)),IF(("add")=(INDEX(B1:XFD1,(A2)+(0))),(INDEX(B4:B54,(B3)+(1)))+(B110),IF(("equals")=(INDEX(B1:XFD1,(A2)+(0))),(INDEX(B4:B54,(B3)+(1)))=(B110),IF(("leq")=(INDEX(B1:XFD1,(A2)+(0))),(INDEX(B4:B54,(B3)+(1)))&lt;=(B110),B110))))))),B110))</f>
        <v>#VALUE!</v>
      </c>
      <c r="C110" t="e">
        <f ca="1">IF((A1)=(2),1,IF(AND((INDEX(B1:XFD1,(A2)+(0)))=("writeheap"),(INDEX(B4:B54,(B3)+(1)))=(106)),INDEX(B4:B54,(B3)+(2)),IF((A1)=(2),1,IF((107)=(C3),C110,C110))))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</row>
    <row r="111" spans="1:8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54,(B111)+(1)),IF(("add")=(INDEX(B1:XFD1,(A2)+(0))),(INDEX(B4:B54,(B3)+(1)))+(B111),IF(("equals")=(INDEX(B1:XFD1,(A2)+(0))),(INDEX(B4:B54,(B3)+(1)))=(B111),IF(("leq")=(INDEX(B1:XFD1,(A2)+(0))),(INDEX(B4:B54,(B3)+(1)))&lt;=(B111),B111))))))),B111))</f>
        <v>#VALUE!</v>
      </c>
      <c r="C111" t="e">
        <f ca="1">IF((A1)=(2),1,IF(AND((INDEX(B1:XFD1,(A2)+(0)))=("writeheap"),(INDEX(B4:B54,(B3)+(1)))=(107)),INDEX(B4:B54,(B3)+(2)),IF((A1)=(2),1,IF((108)=(C3),C111,C111))))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</row>
    <row r="112" spans="1:8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54,(B112)+(1)),IF(("add")=(INDEX(B1:XFD1,(A2)+(0))),(INDEX(B4:B54,(B3)+(1)))+(B112),IF(("equals")=(INDEX(B1:XFD1,(A2)+(0))),(INDEX(B4:B54,(B3)+(1)))=(B112),IF(("leq")=(INDEX(B1:XFD1,(A2)+(0))),(INDEX(B4:B54,(B3)+(1)))&lt;=(B112),B112))))))),B112))</f>
        <v>#VALUE!</v>
      </c>
      <c r="C112" t="e">
        <f ca="1">IF((A1)=(2),1,IF(AND((INDEX(B1:XFD1,(A2)+(0)))=("writeheap"),(INDEX(B4:B54,(B3)+(1)))=(108)),INDEX(B4:B54,(B3)+(2)),IF((A1)=(2),1,IF((109)=(C3),C112,C112))))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</row>
    <row r="113" spans="1:8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54,(B113)+(1)),IF(("add")=(INDEX(B1:XFD1,(A2)+(0))),(INDEX(B4:B54,(B3)+(1)))+(B113),IF(("equals")=(INDEX(B1:XFD1,(A2)+(0))),(INDEX(B4:B54,(B3)+(1)))=(B113),IF(("leq")=(INDEX(B1:XFD1,(A2)+(0))),(INDEX(B4:B54,(B3)+(1)))&lt;=(B113),B113))))))),B113))</f>
        <v>#VALUE!</v>
      </c>
      <c r="C113" t="e">
        <f ca="1">IF((A1)=(2),1,IF(AND((INDEX(B1:XFD1,(A2)+(0)))=("writeheap"),(INDEX(B4:B54,(B3)+(1)))=(109)),INDEX(B4:B54,(B3)+(2)),IF((A1)=(2),1,IF((110)=(C3),C113,C113))))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</row>
    <row r="114" spans="1:8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54,(B114)+(1)),IF(("add")=(INDEX(B1:XFD1,(A2)+(0))),(INDEX(B4:B54,(B3)+(1)))+(B114),IF(("equals")=(INDEX(B1:XFD1,(A2)+(0))),(INDEX(B4:B54,(B3)+(1)))=(B114),IF(("leq")=(INDEX(B1:XFD1,(A2)+(0))),(INDEX(B4:B54,(B3)+(1)))&lt;=(B114),B114))))))),B114))</f>
        <v>#VALUE!</v>
      </c>
      <c r="C114" t="e">
        <f ca="1">IF((A1)=(2),1,IF(AND((INDEX(B1:XFD1,(A2)+(0)))=("writeheap"),(INDEX(B4:B54,(B3)+(1)))=(110)),INDEX(B4:B54,(B3)+(2)),IF((A1)=(2),1,IF((111)=(C3),C114,C114))))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</row>
    <row r="115" spans="1:8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54,(B115)+(1)),IF(("add")=(INDEX(B1:XFD1,(A2)+(0))),(INDEX(B4:B54,(B3)+(1)))+(B115),IF(("equals")=(INDEX(B1:XFD1,(A2)+(0))),(INDEX(B4:B54,(B3)+(1)))=(B115),IF(("leq")=(INDEX(B1:XFD1,(A2)+(0))),(INDEX(B4:B54,(B3)+(1)))&lt;=(B115),B115))))))),B115))</f>
        <v>#VALUE!</v>
      </c>
      <c r="C115" t="e">
        <f ca="1">IF((A1)=(2),1,IF(AND((INDEX(B1:XFD1,(A2)+(0)))=("writeheap"),(INDEX(B4:B54,(B3)+(1)))=(111)),INDEX(B4:B54,(B3)+(2)),IF((A1)=(2),1,IF((112)=(C3),C115,C115))))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</row>
    <row r="116" spans="1:8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54,(B116)+(1)),IF(("add")=(INDEX(B1:XFD1,(A2)+(0))),(INDEX(B4:B54,(B3)+(1)))+(B116),IF(("equals")=(INDEX(B1:XFD1,(A2)+(0))),(INDEX(B4:B54,(B3)+(1)))=(B116),IF(("leq")=(INDEX(B1:XFD1,(A2)+(0))),(INDEX(B4:B54,(B3)+(1)))&lt;=(B116),B116))))))),B116))</f>
        <v>#VALUE!</v>
      </c>
      <c r="C116" t="e">
        <f ca="1">IF((A1)=(2),1,IF(AND((INDEX(B1:XFD1,(A2)+(0)))=("writeheap"),(INDEX(B4:B54,(B3)+(1)))=(112)),INDEX(B4:B54,(B3)+(2)),IF((A1)=(2),1,IF((113)=(C3),C116,C116))))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</row>
    <row r="117" spans="1:8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54,(B117)+(1)),IF(("add")=(INDEX(B1:XFD1,(A2)+(0))),(INDEX(B4:B54,(B3)+(1)))+(B117),IF(("equals")=(INDEX(B1:XFD1,(A2)+(0))),(INDEX(B4:B54,(B3)+(1)))=(B117),IF(("leq")=(INDEX(B1:XFD1,(A2)+(0))),(INDEX(B4:B54,(B3)+(1)))&lt;=(B117),B117))))))),B117))</f>
        <v>#VALUE!</v>
      </c>
      <c r="C117" t="e">
        <f ca="1">IF((A1)=(2),1,IF(AND((INDEX(B1:XFD1,(A2)+(0)))=("writeheap"),(INDEX(B4:B54,(B3)+(1)))=(113)),INDEX(B4:B54,(B3)+(2)),IF((A1)=(2),1,IF((114)=(C3),C117,C117))))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</row>
    <row r="118" spans="1:8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54,(B118)+(1)),IF(("add")=(INDEX(B1:XFD1,(A2)+(0))),(INDEX(B4:B54,(B3)+(1)))+(B118),IF(("equals")=(INDEX(B1:XFD1,(A2)+(0))),(INDEX(B4:B54,(B3)+(1)))=(B118),IF(("leq")=(INDEX(B1:XFD1,(A2)+(0))),(INDEX(B4:B54,(B3)+(1)))&lt;=(B118),B118))))))),B118))</f>
        <v>#VALUE!</v>
      </c>
      <c r="C118" t="e">
        <f ca="1">IF((A1)=(2),1,IF(AND((INDEX(B1:XFD1,(A2)+(0)))=("writeheap"),(INDEX(B4:B54,(B3)+(1)))=(114)),INDEX(B4:B54,(B3)+(2)),IF((A1)=(2),1,IF((115)=(C3),C118,C118))))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</row>
    <row r="119" spans="1:8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54,(B119)+(1)),IF(("add")=(INDEX(B1:XFD1,(A2)+(0))),(INDEX(B4:B54,(B3)+(1)))+(B119),IF(("equals")=(INDEX(B1:XFD1,(A2)+(0))),(INDEX(B4:B54,(B3)+(1)))=(B119),IF(("leq")=(INDEX(B1:XFD1,(A2)+(0))),(INDEX(B4:B54,(B3)+(1)))&lt;=(B119),B119))))))),B119))</f>
        <v>#VALUE!</v>
      </c>
      <c r="C119" t="e">
        <f ca="1">IF((A1)=(2),1,IF(AND((INDEX(B1:XFD1,(A2)+(0)))=("writeheap"),(INDEX(B4:B54,(B3)+(1)))=(115)),INDEX(B4:B54,(B3)+(2)),IF((A1)=(2),1,IF((116)=(C3),C119,C119))))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</row>
    <row r="120" spans="1:8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54,(B120)+(1)),IF(("add")=(INDEX(B1:XFD1,(A2)+(0))),(INDEX(B4:B54,(B3)+(1)))+(B120),IF(("equals")=(INDEX(B1:XFD1,(A2)+(0))),(INDEX(B4:B54,(B3)+(1)))=(B120),IF(("leq")=(INDEX(B1:XFD1,(A2)+(0))),(INDEX(B4:B54,(B3)+(1)))&lt;=(B120),B120))))))),B120))</f>
        <v>#VALUE!</v>
      </c>
      <c r="C120" t="e">
        <f ca="1">IF((A1)=(2),1,IF(AND((INDEX(B1:XFD1,(A2)+(0)))=("writeheap"),(INDEX(B4:B54,(B3)+(1)))=(116)),INDEX(B4:B54,(B3)+(2)),IF((A1)=(2),1,IF((117)=(C3),C120,C120))))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</row>
    <row r="121" spans="1:8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54,(B121)+(1)),IF(("add")=(INDEX(B1:XFD1,(A2)+(0))),(INDEX(B4:B54,(B3)+(1)))+(B121),IF(("equals")=(INDEX(B1:XFD1,(A2)+(0))),(INDEX(B4:B54,(B3)+(1)))=(B121),IF(("leq")=(INDEX(B1:XFD1,(A2)+(0))),(INDEX(B4:B54,(B3)+(1)))&lt;=(B121),B121))))))),B121))</f>
        <v>#VALUE!</v>
      </c>
      <c r="C121" t="e">
        <f ca="1">IF((A1)=(2),1,IF(AND((INDEX(B1:XFD1,(A2)+(0)))=("writeheap"),(INDEX(B4:B54,(B3)+(1)))=(117)),INDEX(B4:B54,(B3)+(2)),IF((A1)=(2),1,IF((118)=(C3),C121,C121))))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</row>
    <row r="122" spans="1:8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54,(B122)+(1)),IF(("add")=(INDEX(B1:XFD1,(A2)+(0))),(INDEX(B4:B54,(B3)+(1)))+(B122),IF(("equals")=(INDEX(B1:XFD1,(A2)+(0))),(INDEX(B4:B54,(B3)+(1)))=(B122),IF(("leq")=(INDEX(B1:XFD1,(A2)+(0))),(INDEX(B4:B54,(B3)+(1)))&lt;=(B122),B122))))))),B122))</f>
        <v>#VALUE!</v>
      </c>
      <c r="C122" t="e">
        <f ca="1">IF((A1)=(2),1,IF(AND((INDEX(B1:XFD1,(A2)+(0)))=("writeheap"),(INDEX(B4:B54,(B3)+(1)))=(118)),INDEX(B4:B54,(B3)+(2)),IF((A1)=(2),1,IF((119)=(C3),C122,C122))))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</row>
    <row r="123" spans="1:8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54,(B123)+(1)),IF(("add")=(INDEX(B1:XFD1,(A2)+(0))),(INDEX(B4:B54,(B3)+(1)))+(B123),IF(("equals")=(INDEX(B1:XFD1,(A2)+(0))),(INDEX(B4:B54,(B3)+(1)))=(B123),IF(("leq")=(INDEX(B1:XFD1,(A2)+(0))),(INDEX(B4:B54,(B3)+(1)))&lt;=(B123),B123))))))),B123))</f>
        <v>#VALUE!</v>
      </c>
      <c r="C123" t="e">
        <f ca="1">IF((A1)=(2),1,IF(AND((INDEX(B1:XFD1,(A2)+(0)))=("writeheap"),(INDEX(B4:B54,(B3)+(1)))=(119)),INDEX(B4:B54,(B3)+(2)),IF((A1)=(2),1,IF((120)=(C3),C123,C123))))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</row>
    <row r="124" spans="1:8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54,(B124)+(1)),IF(("add")=(INDEX(B1:XFD1,(A2)+(0))),(INDEX(B4:B54,(B3)+(1)))+(B124),IF(("equals")=(INDEX(B1:XFD1,(A2)+(0))),(INDEX(B4:B54,(B3)+(1)))=(B124),IF(("leq")=(INDEX(B1:XFD1,(A2)+(0))),(INDEX(B4:B54,(B3)+(1)))&lt;=(B124),B124))))))),B124))</f>
        <v>#VALUE!</v>
      </c>
      <c r="C124" t="e">
        <f ca="1">IF((A1)=(2),1,IF(AND((INDEX(B1:XFD1,(A2)+(0)))=("writeheap"),(INDEX(B4:B54,(B3)+(1)))=(120)),INDEX(B4:B54,(B3)+(2)),IF((A1)=(2),1,IF((121)=(C3),C124,C124))))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</row>
    <row r="125" spans="1:8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54,(B125)+(1)),IF(("add")=(INDEX(B1:XFD1,(A2)+(0))),(INDEX(B4:B54,(B3)+(1)))+(B125),IF(("equals")=(INDEX(B1:XFD1,(A2)+(0))),(INDEX(B4:B54,(B3)+(1)))=(B125),IF(("leq")=(INDEX(B1:XFD1,(A2)+(0))),(INDEX(B4:B54,(B3)+(1)))&lt;=(B125),B125))))))),B125))</f>
        <v>#VALUE!</v>
      </c>
      <c r="C125" t="e">
        <f ca="1">IF((A1)=(2),1,IF(AND((INDEX(B1:XFD1,(A2)+(0)))=("writeheap"),(INDEX(B4:B54,(B3)+(1)))=(121)),INDEX(B4:B54,(B3)+(2)),IF((A1)=(2),1,IF((122)=(C3),C125,C125))))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</row>
    <row r="126" spans="1:8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54,(B126)+(1)),IF(("add")=(INDEX(B1:XFD1,(A2)+(0))),(INDEX(B4:B54,(B3)+(1)))+(B126),IF(("equals")=(INDEX(B1:XFD1,(A2)+(0))),(INDEX(B4:B54,(B3)+(1)))=(B126),IF(("leq")=(INDEX(B1:XFD1,(A2)+(0))),(INDEX(B4:B54,(B3)+(1)))&lt;=(B126),B126))))))),B126))</f>
        <v>#VALUE!</v>
      </c>
      <c r="C126" t="e">
        <f ca="1">IF((A1)=(2),1,IF(AND((INDEX(B1:XFD1,(A2)+(0)))=("writeheap"),(INDEX(B4:B54,(B3)+(1)))=(122)),INDEX(B4:B54,(B3)+(2)),IF((A1)=(2),1,IF((123)=(C3),C126,C126))))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</row>
    <row r="127" spans="1:8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54,(B127)+(1)),IF(("add")=(INDEX(B1:XFD1,(A2)+(0))),(INDEX(B4:B54,(B3)+(1)))+(B127),IF(("equals")=(INDEX(B1:XFD1,(A2)+(0))),(INDEX(B4:B54,(B3)+(1)))=(B127),IF(("leq")=(INDEX(B1:XFD1,(A2)+(0))),(INDEX(B4:B54,(B3)+(1)))&lt;=(B127),B127))))))),B127))</f>
        <v>#VALUE!</v>
      </c>
      <c r="C127" t="e">
        <f ca="1">IF((A1)=(2),1,IF(AND((INDEX(B1:XFD1,(A2)+(0)))=("writeheap"),(INDEX(B4:B54,(B3)+(1)))=(123)),INDEX(B4:B54,(B3)+(2)),IF((A1)=(2),1,IF((124)=(C3),C127,C127))))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</row>
    <row r="128" spans="1:8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54,(B128)+(1)),IF(("add")=(INDEX(B1:XFD1,(A2)+(0))),(INDEX(B4:B54,(B3)+(1)))+(B128),IF(("equals")=(INDEX(B1:XFD1,(A2)+(0))),(INDEX(B4:B54,(B3)+(1)))=(B128),IF(("leq")=(INDEX(B1:XFD1,(A2)+(0))),(INDEX(B4:B54,(B3)+(1)))&lt;=(B128),B128))))))),B128))</f>
        <v>#VALUE!</v>
      </c>
      <c r="C128" t="e">
        <f ca="1">IF((A1)=(2),1,IF(AND((INDEX(B1:XFD1,(A2)+(0)))=("writeheap"),(INDEX(B4:B54,(B3)+(1)))=(124)),INDEX(B4:B54,(B3)+(2)),IF((A1)=(2),1,IF((125)=(C3),C128,C128))))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</row>
    <row r="129" spans="1:8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54,(B129)+(1)),IF(("add")=(INDEX(B1:XFD1,(A2)+(0))),(INDEX(B4:B54,(B3)+(1)))+(B129),IF(("equals")=(INDEX(B1:XFD1,(A2)+(0))),(INDEX(B4:B54,(B3)+(1)))=(B129),IF(("leq")=(INDEX(B1:XFD1,(A2)+(0))),(INDEX(B4:B54,(B3)+(1)))&lt;=(B129),B129))))))),B129))</f>
        <v>#VALUE!</v>
      </c>
      <c r="C129" t="e">
        <f ca="1">IF((A1)=(2),1,IF(AND((INDEX(B1:XFD1,(A2)+(0)))=("writeheap"),(INDEX(B4:B54,(B3)+(1)))=(125)),INDEX(B4:B54,(B3)+(2)),IF((A1)=(2),1,IF((126)=(C3),C129,C129))))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</row>
    <row r="130" spans="1:8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54,(B130)+(1)),IF(("add")=(INDEX(B1:XFD1,(A2)+(0))),(INDEX(B4:B54,(B3)+(1)))+(B130),IF(("equals")=(INDEX(B1:XFD1,(A2)+(0))),(INDEX(B4:B54,(B3)+(1)))=(B130),IF(("leq")=(INDEX(B1:XFD1,(A2)+(0))),(INDEX(B4:B54,(B3)+(1)))&lt;=(B130),B130))))))),B130))</f>
        <v>#VALUE!</v>
      </c>
      <c r="C130" t="e">
        <f ca="1">IF((A1)=(2),1,IF(AND((INDEX(B1:XFD1,(A2)+(0)))=("writeheap"),(INDEX(B4:B54,(B3)+(1)))=(126)),INDEX(B4:B54,(B3)+(2)),IF((A1)=(2),1,IF((127)=(C3),C130,C130))))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</row>
    <row r="131" spans="1:8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54,(B131)+(1)),IF(("add")=(INDEX(B1:XFD1,(A2)+(0))),(INDEX(B4:B54,(B3)+(1)))+(B131),IF(("equals")=(INDEX(B1:XFD1,(A2)+(0))),(INDEX(B4:B54,(B3)+(1)))=(B131),IF(("leq")=(INDEX(B1:XFD1,(A2)+(0))),(INDEX(B4:B54,(B3)+(1)))&lt;=(B131),B131))))))),B131))</f>
        <v>#VALUE!</v>
      </c>
      <c r="C131" t="e">
        <f ca="1">IF((A1)=(2),1,IF(AND((INDEX(B1:XFD1,(A2)+(0)))=("writeheap"),(INDEX(B4:B54,(B3)+(1)))=(127)),INDEX(B4:B54,(B3)+(2)),IF((A1)=(2),1,IF((128)=(C3),C131,C131))))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</row>
    <row r="132" spans="1:8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54,(B132)+(1)),IF(("add")=(INDEX(B1:XFD1,(A2)+(0))),(INDEX(B4:B54,(B3)+(1)))+(B132),IF(("equals")=(INDEX(B1:XFD1,(A2)+(0))),(INDEX(B4:B54,(B3)+(1)))=(B132),IF(("leq")=(INDEX(B1:XFD1,(A2)+(0))),(INDEX(B4:B54,(B3)+(1)))&lt;=(B132),B132))))))),B132))</f>
        <v>#VALUE!</v>
      </c>
      <c r="C132" t="e">
        <f ca="1">IF((A1)=(2),1,IF(AND((INDEX(B1:XFD1,(A2)+(0)))=("writeheap"),(INDEX(B4:B54,(B3)+(1)))=(128)),INDEX(B4:B54,(B3)+(2)),IF((A1)=(2),1,IF((129)=(C3),C132,C132))))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</row>
    <row r="133" spans="1:8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54,(B133)+(1)),IF(("add")=(INDEX(B1:XFD1,(A2)+(0))),(INDEX(B4:B54,(B3)+(1)))+(B133),IF(("equals")=(INDEX(B1:XFD1,(A2)+(0))),(INDEX(B4:B54,(B3)+(1)))=(B133),IF(("leq")=(INDEX(B1:XFD1,(A2)+(0))),(INDEX(B4:B54,(B3)+(1)))&lt;=(B133),B133))))))),B133))</f>
        <v>#VALUE!</v>
      </c>
      <c r="C133" t="e">
        <f ca="1">IF((A1)=(2),1,IF(AND((INDEX(B1:XFD1,(A2)+(0)))=("writeheap"),(INDEX(B4:B54,(B3)+(1)))=(129)),INDEX(B4:B54,(B3)+(2)),IF((A1)=(2),1,IF((130)=(C3),C133,C133))))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</row>
    <row r="134" spans="1:8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54,(B134)+(1)),IF(("add")=(INDEX(B1:XFD1,(A2)+(0))),(INDEX(B4:B54,(B3)+(1)))+(B134),IF(("equals")=(INDEX(B1:XFD1,(A2)+(0))),(INDEX(B4:B54,(B3)+(1)))=(B134),IF(("leq")=(INDEX(B1:XFD1,(A2)+(0))),(INDEX(B4:B54,(B3)+(1)))&lt;=(B134),B134))))))),B134))</f>
        <v>#VALUE!</v>
      </c>
      <c r="C134" t="e">
        <f ca="1">IF((A1)=(2),1,IF(AND((INDEX(B1:XFD1,(A2)+(0)))=("writeheap"),(INDEX(B4:B54,(B3)+(1)))=(130)),INDEX(B4:B54,(B3)+(2)),IF((A1)=(2),1,IF((131)=(C3),C134,C134))))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</row>
    <row r="135" spans="1:8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54,(B135)+(1)),IF(("add")=(INDEX(B1:XFD1,(A2)+(0))),(INDEX(B4:B54,(B3)+(1)))+(B135),IF(("equals")=(INDEX(B1:XFD1,(A2)+(0))),(INDEX(B4:B54,(B3)+(1)))=(B135),IF(("leq")=(INDEX(B1:XFD1,(A2)+(0))),(INDEX(B4:B54,(B3)+(1)))&lt;=(B135),B135))))))),B135))</f>
        <v>#VALUE!</v>
      </c>
      <c r="C135" t="e">
        <f ca="1">IF((A1)=(2),1,IF(AND((INDEX(B1:XFD1,(A2)+(0)))=("writeheap"),(INDEX(B4:B54,(B3)+(1)))=(131)),INDEX(B4:B54,(B3)+(2)),IF((A1)=(2),1,IF((132)=(C3),C135,C135))))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</row>
    <row r="136" spans="1:8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54,(B136)+(1)),IF(("add")=(INDEX(B1:XFD1,(A2)+(0))),(INDEX(B4:B54,(B3)+(1)))+(B136),IF(("equals")=(INDEX(B1:XFD1,(A2)+(0))),(INDEX(B4:B54,(B3)+(1)))=(B136),IF(("leq")=(INDEX(B1:XFD1,(A2)+(0))),(INDEX(B4:B54,(B3)+(1)))&lt;=(B136),B136))))))),B136))</f>
        <v>#VALUE!</v>
      </c>
      <c r="C136" t="e">
        <f ca="1">IF((A1)=(2),1,IF(AND((INDEX(B1:XFD1,(A2)+(0)))=("writeheap"),(INDEX(B4:B54,(B3)+(1)))=(132)),INDEX(B4:B54,(B3)+(2)),IF((A1)=(2),1,IF((133)=(C3),C136,C136))))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</row>
    <row r="137" spans="1:8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54,(B137)+(1)),IF(("add")=(INDEX(B1:XFD1,(A2)+(0))),(INDEX(B4:B54,(B3)+(1)))+(B137),IF(("equals")=(INDEX(B1:XFD1,(A2)+(0))),(INDEX(B4:B54,(B3)+(1)))=(B137),IF(("leq")=(INDEX(B1:XFD1,(A2)+(0))),(INDEX(B4:B54,(B3)+(1)))&lt;=(B137),B137))))))),B137))</f>
        <v>#VALUE!</v>
      </c>
      <c r="C137" t="e">
        <f ca="1">IF((A1)=(2),1,IF(AND((INDEX(B1:XFD1,(A2)+(0)))=("writeheap"),(INDEX(B4:B54,(B3)+(1)))=(133)),INDEX(B4:B54,(B3)+(2)),IF((A1)=(2),1,IF((134)=(C3),C137,C137))))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</row>
    <row r="138" spans="1:8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54,(B138)+(1)),IF(("add")=(INDEX(B1:XFD1,(A2)+(0))),(INDEX(B4:B54,(B3)+(1)))+(B138),IF(("equals")=(INDEX(B1:XFD1,(A2)+(0))),(INDEX(B4:B54,(B3)+(1)))=(B138),IF(("leq")=(INDEX(B1:XFD1,(A2)+(0))),(INDEX(B4:B54,(B3)+(1)))&lt;=(B138),B138))))))),B138))</f>
        <v>#VALUE!</v>
      </c>
      <c r="C138" t="e">
        <f ca="1">IF((A1)=(2),1,IF(AND((INDEX(B1:XFD1,(A2)+(0)))=("writeheap"),(INDEX(B4:B54,(B3)+(1)))=(134)),INDEX(B4:B54,(B3)+(2)),IF((A1)=(2),1,IF((135)=(C3),C138,C138))))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</row>
    <row r="139" spans="1:8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54,(B139)+(1)),IF(("add")=(INDEX(B1:XFD1,(A2)+(0))),(INDEX(B4:B54,(B3)+(1)))+(B139),IF(("equals")=(INDEX(B1:XFD1,(A2)+(0))),(INDEX(B4:B54,(B3)+(1)))=(B139),IF(("leq")=(INDEX(B1:XFD1,(A2)+(0))),(INDEX(B4:B54,(B3)+(1)))&lt;=(B139),B139))))))),B139))</f>
        <v>#VALUE!</v>
      </c>
      <c r="C139" t="e">
        <f ca="1">IF((A1)=(2),1,IF(AND((INDEX(B1:XFD1,(A2)+(0)))=("writeheap"),(INDEX(B4:B54,(B3)+(1)))=(135)),INDEX(B4:B54,(B3)+(2)),IF((A1)=(2),1,IF((136)=(C3),C139,C139))))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</row>
    <row r="140" spans="1:8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54,(B140)+(1)),IF(("add")=(INDEX(B1:XFD1,(A2)+(0))),(INDEX(B4:B54,(B3)+(1)))+(B140),IF(("equals")=(INDEX(B1:XFD1,(A2)+(0))),(INDEX(B4:B54,(B3)+(1)))=(B140),IF(("leq")=(INDEX(B1:XFD1,(A2)+(0))),(INDEX(B4:B54,(B3)+(1)))&lt;=(B140),B140))))))),B140))</f>
        <v>#VALUE!</v>
      </c>
      <c r="C140" t="e">
        <f ca="1">IF((A1)=(2),1,IF(AND((INDEX(B1:XFD1,(A2)+(0)))=("writeheap"),(INDEX(B4:B54,(B3)+(1)))=(136)),INDEX(B4:B54,(B3)+(2)),IF((A1)=(2),1,IF((137)=(C3),C140,C140))))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</row>
    <row r="141" spans="1:8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54,(B141)+(1)),IF(("add")=(INDEX(B1:XFD1,(A2)+(0))),(INDEX(B4:B54,(B3)+(1)))+(B141),IF(("equals")=(INDEX(B1:XFD1,(A2)+(0))),(INDEX(B4:B54,(B3)+(1)))=(B141),IF(("leq")=(INDEX(B1:XFD1,(A2)+(0))),(INDEX(B4:B54,(B3)+(1)))&lt;=(B141),B141))))))),B141))</f>
        <v>#VALUE!</v>
      </c>
      <c r="C141" t="e">
        <f ca="1">IF((A1)=(2),1,IF(AND((INDEX(B1:XFD1,(A2)+(0)))=("writeheap"),(INDEX(B4:B54,(B3)+(1)))=(137)),INDEX(B4:B54,(B3)+(2)),IF((A1)=(2),1,IF((138)=(C3),C141,C141))))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</row>
    <row r="142" spans="1:8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54,(B142)+(1)),IF(("add")=(INDEX(B1:XFD1,(A2)+(0))),(INDEX(B4:B54,(B3)+(1)))+(B142),IF(("equals")=(INDEX(B1:XFD1,(A2)+(0))),(INDEX(B4:B54,(B3)+(1)))=(B142),IF(("leq")=(INDEX(B1:XFD1,(A2)+(0))),(INDEX(B4:B54,(B3)+(1)))&lt;=(B142),B142))))))),B142))</f>
        <v>#VALUE!</v>
      </c>
      <c r="C142" t="e">
        <f ca="1">IF((A1)=(2),1,IF(AND((INDEX(B1:XFD1,(A2)+(0)))=("writeheap"),(INDEX(B4:B54,(B3)+(1)))=(138)),INDEX(B4:B54,(B3)+(2)),IF((A1)=(2),1,IF((139)=(C3),C142,C142))))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</row>
    <row r="143" spans="1:8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54,(B143)+(1)),IF(("add")=(INDEX(B1:XFD1,(A2)+(0))),(INDEX(B4:B54,(B3)+(1)))+(B143),IF(("equals")=(INDEX(B1:XFD1,(A2)+(0))),(INDEX(B4:B54,(B3)+(1)))=(B143),IF(("leq")=(INDEX(B1:XFD1,(A2)+(0))),(INDEX(B4:B54,(B3)+(1)))&lt;=(B143),B143))))))),B143))</f>
        <v>#VALUE!</v>
      </c>
      <c r="C143" t="e">
        <f ca="1">IF((A1)=(2),1,IF(AND((INDEX(B1:XFD1,(A2)+(0)))=("writeheap"),(INDEX(B4:B54,(B3)+(1)))=(139)),INDEX(B4:B54,(B3)+(2)),IF((A1)=(2),1,IF((140)=(C3),C143,C143))))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</row>
    <row r="144" spans="1:8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54,(B144)+(1)),IF(("add")=(INDEX(B1:XFD1,(A2)+(0))),(INDEX(B4:B54,(B3)+(1)))+(B144),IF(("equals")=(INDEX(B1:XFD1,(A2)+(0))),(INDEX(B4:B54,(B3)+(1)))=(B144),IF(("leq")=(INDEX(B1:XFD1,(A2)+(0))),(INDEX(B4:B54,(B3)+(1)))&lt;=(B144),B144))))))),B144))</f>
        <v>#VALUE!</v>
      </c>
      <c r="C144" t="e">
        <f ca="1">IF((A1)=(2),1,IF(AND((INDEX(B1:XFD1,(A2)+(0)))=("writeheap"),(INDEX(B4:B54,(B3)+(1)))=(140)),INDEX(B4:B54,(B3)+(2)),IF((A1)=(2),1,IF((141)=(C3),C144,C144))))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</row>
    <row r="145" spans="1:8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54,(B145)+(1)),IF(("add")=(INDEX(B1:XFD1,(A2)+(0))),(INDEX(B4:B54,(B3)+(1)))+(B145),IF(("equals")=(INDEX(B1:XFD1,(A2)+(0))),(INDEX(B4:B54,(B3)+(1)))=(B145),IF(("leq")=(INDEX(B1:XFD1,(A2)+(0))),(INDEX(B4:B54,(B3)+(1)))&lt;=(B145),B145))))))),B145))</f>
        <v>#VALUE!</v>
      </c>
      <c r="C145" t="e">
        <f ca="1">IF((A1)=(2),1,IF(AND((INDEX(B1:XFD1,(A2)+(0)))=("writeheap"),(INDEX(B4:B54,(B3)+(1)))=(141)),INDEX(B4:B54,(B3)+(2)),IF((A1)=(2),1,IF((142)=(C3),C145,C145))))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</row>
    <row r="146" spans="1:8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54,(B146)+(1)),IF(("add")=(INDEX(B1:XFD1,(A2)+(0))),(INDEX(B4:B54,(B3)+(1)))+(B146),IF(("equals")=(INDEX(B1:XFD1,(A2)+(0))),(INDEX(B4:B54,(B3)+(1)))=(B146),IF(("leq")=(INDEX(B1:XFD1,(A2)+(0))),(INDEX(B4:B54,(B3)+(1)))&lt;=(B146),B146))))))),B146))</f>
        <v>#VALUE!</v>
      </c>
      <c r="C146" t="e">
        <f ca="1">IF((A1)=(2),1,IF(AND((INDEX(B1:XFD1,(A2)+(0)))=("writeheap"),(INDEX(B4:B54,(B3)+(1)))=(142)),INDEX(B4:B54,(B3)+(2)),IF((A1)=(2),1,IF((143)=(C3),C146,C146))))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</row>
    <row r="147" spans="1:8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54,(B147)+(1)),IF(("add")=(INDEX(B1:XFD1,(A2)+(0))),(INDEX(B4:B54,(B3)+(1)))+(B147),IF(("equals")=(INDEX(B1:XFD1,(A2)+(0))),(INDEX(B4:B54,(B3)+(1)))=(B147),IF(("leq")=(INDEX(B1:XFD1,(A2)+(0))),(INDEX(B4:B54,(B3)+(1)))&lt;=(B147),B147))))))),B147))</f>
        <v>#VALUE!</v>
      </c>
      <c r="C147" t="e">
        <f ca="1">IF((A1)=(2),1,IF(AND((INDEX(B1:XFD1,(A2)+(0)))=("writeheap"),(INDEX(B4:B54,(B3)+(1)))=(143)),INDEX(B4:B54,(B3)+(2)),IF((A1)=(2),1,IF((144)=(C3),C147,C147))))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</row>
    <row r="148" spans="1:8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54,(B148)+(1)),IF(("add")=(INDEX(B1:XFD1,(A2)+(0))),(INDEX(B4:B54,(B3)+(1)))+(B148),IF(("equals")=(INDEX(B1:XFD1,(A2)+(0))),(INDEX(B4:B54,(B3)+(1)))=(B148),IF(("leq")=(INDEX(B1:XFD1,(A2)+(0))),(INDEX(B4:B54,(B3)+(1)))&lt;=(B148),B148))))))),B148))</f>
        <v>#VALUE!</v>
      </c>
      <c r="C148" t="e">
        <f ca="1">IF((A1)=(2),1,IF(AND((INDEX(B1:XFD1,(A2)+(0)))=("writeheap"),(INDEX(B4:B54,(B3)+(1)))=(144)),INDEX(B4:B54,(B3)+(2)),IF((A1)=(2),1,IF((145)=(C3),C148,C148))))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</row>
    <row r="149" spans="1:8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54,(B149)+(1)),IF(("add")=(INDEX(B1:XFD1,(A2)+(0))),(INDEX(B4:B54,(B3)+(1)))+(B149),IF(("equals")=(INDEX(B1:XFD1,(A2)+(0))),(INDEX(B4:B54,(B3)+(1)))=(B149),IF(("leq")=(INDEX(B1:XFD1,(A2)+(0))),(INDEX(B4:B54,(B3)+(1)))&lt;=(B149),B149))))))),B149))</f>
        <v>#VALUE!</v>
      </c>
      <c r="C149" t="e">
        <f ca="1">IF((A1)=(2),1,IF(AND((INDEX(B1:XFD1,(A2)+(0)))=("writeheap"),(INDEX(B4:B54,(B3)+(1)))=(145)),INDEX(B4:B54,(B3)+(2)),IF((A1)=(2),1,IF((146)=(C3),C149,C149))))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</row>
    <row r="150" spans="1:8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54,(B150)+(1)),IF(("add")=(INDEX(B1:XFD1,(A2)+(0))),(INDEX(B4:B54,(B3)+(1)))+(B150),IF(("equals")=(INDEX(B1:XFD1,(A2)+(0))),(INDEX(B4:B54,(B3)+(1)))=(B150),IF(("leq")=(INDEX(B1:XFD1,(A2)+(0))),(INDEX(B4:B54,(B3)+(1)))&lt;=(B150),B150))))))),B150))</f>
        <v>#VALUE!</v>
      </c>
      <c r="C150" t="e">
        <f ca="1">IF((A1)=(2),1,IF(AND((INDEX(B1:XFD1,(A2)+(0)))=("writeheap"),(INDEX(B4:B54,(B3)+(1)))=(146)),INDEX(B4:B54,(B3)+(2)),IF((A1)=(2),1,IF((147)=(C3),C150,C150))))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</row>
    <row r="151" spans="1:8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54,(B151)+(1)),IF(("add")=(INDEX(B1:XFD1,(A2)+(0))),(INDEX(B4:B54,(B3)+(1)))+(B151),IF(("equals")=(INDEX(B1:XFD1,(A2)+(0))),(INDEX(B4:B54,(B3)+(1)))=(B151),IF(("leq")=(INDEX(B1:XFD1,(A2)+(0))),(INDEX(B4:B54,(B3)+(1)))&lt;=(B151),B151))))))),B151))</f>
        <v>#VALUE!</v>
      </c>
      <c r="C151" t="e">
        <f ca="1">IF((A1)=(2),1,IF(AND((INDEX(B1:XFD1,(A2)+(0)))=("writeheap"),(INDEX(B4:B54,(B3)+(1)))=(147)),INDEX(B4:B54,(B3)+(2)),IF((A1)=(2),1,IF((148)=(C3),C151,C151))))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</row>
    <row r="152" spans="1:8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54,(B152)+(1)),IF(("add")=(INDEX(B1:XFD1,(A2)+(0))),(INDEX(B4:B54,(B3)+(1)))+(B152),IF(("equals")=(INDEX(B1:XFD1,(A2)+(0))),(INDEX(B4:B54,(B3)+(1)))=(B152),IF(("leq")=(INDEX(B1:XFD1,(A2)+(0))),(INDEX(B4:B54,(B3)+(1)))&lt;=(B152),B152))))))),B152))</f>
        <v>#VALUE!</v>
      </c>
      <c r="C152" t="e">
        <f ca="1">IF((A1)=(2),1,IF(AND((INDEX(B1:XFD1,(A2)+(0)))=("writeheap"),(INDEX(B4:B54,(B3)+(1)))=(148)),INDEX(B4:B54,(B3)+(2)),IF((A1)=(2),1,IF((149)=(C3),C152,C152))))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</row>
    <row r="153" spans="1:8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54,(B153)+(1)),IF(("add")=(INDEX(B1:XFD1,(A2)+(0))),(INDEX(B4:B54,(B3)+(1)))+(B153),IF(("equals")=(INDEX(B1:XFD1,(A2)+(0))),(INDEX(B4:B54,(B3)+(1)))=(B153),IF(("leq")=(INDEX(B1:XFD1,(A2)+(0))),(INDEX(B4:B54,(B3)+(1)))&lt;=(B153),B153))))))),B153))</f>
        <v>#VALUE!</v>
      </c>
      <c r="C153" t="e">
        <f ca="1">IF((A1)=(2),1,IF(AND((INDEX(B1:XFD1,(A2)+(0)))=("writeheap"),(INDEX(B4:B54,(B3)+(1)))=(149)),INDEX(B4:B54,(B3)+(2)),IF((A1)=(2),1,IF((150)=(C3),C153,C153))))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</row>
    <row r="154" spans="1:8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54,(B154)+(1)),IF(("add")=(INDEX(B1:XFD1,(A2)+(0))),(INDEX(B4:B54,(B3)+(1)))+(B154),IF(("equals")=(INDEX(B1:XFD1,(A2)+(0))),(INDEX(B4:B54,(B3)+(1)))=(B154),IF(("leq")=(INDEX(B1:XFD1,(A2)+(0))),(INDEX(B4:B54,(B3)+(1)))&lt;=(B154),B154))))))),B154))</f>
        <v>#VALUE!</v>
      </c>
      <c r="C154" t="e">
        <f ca="1">IF((A1)=(2),1,IF(AND((INDEX(B1:XFD1,(A2)+(0)))=("writeheap"),(INDEX(B4:B54,(B3)+(1)))=(150)),INDEX(B4:B54,(B3)+(2)),IF((A1)=(2),1,IF((151)=(C3),C154,C154))))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</row>
    <row r="155" spans="1:8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54,(B155)+(1)),IF(("add")=(INDEX(B1:XFD1,(A2)+(0))),(INDEX(B4:B54,(B3)+(1)))+(B155),IF(("equals")=(INDEX(B1:XFD1,(A2)+(0))),(INDEX(B4:B54,(B3)+(1)))=(B155),IF(("leq")=(INDEX(B1:XFD1,(A2)+(0))),(INDEX(B4:B54,(B3)+(1)))&lt;=(B155),B155))))))),B155))</f>
        <v>#VALUE!</v>
      </c>
      <c r="C155" t="e">
        <f ca="1">IF((A1)=(2),1,IF(AND((INDEX(B1:XFD1,(A2)+(0)))=("writeheap"),(INDEX(B4:B54,(B3)+(1)))=(151)),INDEX(B4:B54,(B3)+(2)),IF((A1)=(2),1,IF((152)=(C3),C155,C155))))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</row>
    <row r="156" spans="1:8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54,(B156)+(1)),IF(("add")=(INDEX(B1:XFD1,(A2)+(0))),(INDEX(B4:B54,(B3)+(1)))+(B156),IF(("equals")=(INDEX(B1:XFD1,(A2)+(0))),(INDEX(B4:B54,(B3)+(1)))=(B156),IF(("leq")=(INDEX(B1:XFD1,(A2)+(0))),(INDEX(B4:B54,(B3)+(1)))&lt;=(B156),B156))))))),B156))</f>
        <v>#VALUE!</v>
      </c>
      <c r="C156" t="e">
        <f ca="1">IF((A1)=(2),1,IF(AND((INDEX(B1:XFD1,(A2)+(0)))=("writeheap"),(INDEX(B4:B54,(B3)+(1)))=(152)),INDEX(B4:B54,(B3)+(2)),IF((A1)=(2),1,IF((153)=(C3),C156,C156))))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</row>
    <row r="157" spans="1:8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54,(B157)+(1)),IF(("add")=(INDEX(B1:XFD1,(A2)+(0))),(INDEX(B4:B54,(B3)+(1)))+(B157),IF(("equals")=(INDEX(B1:XFD1,(A2)+(0))),(INDEX(B4:B54,(B3)+(1)))=(B157),IF(("leq")=(INDEX(B1:XFD1,(A2)+(0))),(INDEX(B4:B54,(B3)+(1)))&lt;=(B157),B157))))))),B157))</f>
        <v>#VALUE!</v>
      </c>
      <c r="C157" t="e">
        <f ca="1">IF((A1)=(2),1,IF(AND((INDEX(B1:XFD1,(A2)+(0)))=("writeheap"),(INDEX(B4:B54,(B3)+(1)))=(153)),INDEX(B4:B54,(B3)+(2)),IF((A1)=(2),1,IF((154)=(C3),C157,C157))))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</row>
    <row r="158" spans="1:8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54,(B158)+(1)),IF(("add")=(INDEX(B1:XFD1,(A2)+(0))),(INDEX(B4:B54,(B3)+(1)))+(B158),IF(("equals")=(INDEX(B1:XFD1,(A2)+(0))),(INDEX(B4:B54,(B3)+(1)))=(B158),IF(("leq")=(INDEX(B1:XFD1,(A2)+(0))),(INDEX(B4:B54,(B3)+(1)))&lt;=(B158),B158))))))),B158))</f>
        <v>#VALUE!</v>
      </c>
      <c r="C158" t="e">
        <f ca="1">IF((A1)=(2),1,IF(AND((INDEX(B1:XFD1,(A2)+(0)))=("writeheap"),(INDEX(B4:B54,(B3)+(1)))=(154)),INDEX(B4:B54,(B3)+(2)),IF((A1)=(2),1,IF((155)=(C3),C158,C158))))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</row>
    <row r="159" spans="1:8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54,(B159)+(1)),IF(("add")=(INDEX(B1:XFD1,(A2)+(0))),(INDEX(B4:B54,(B3)+(1)))+(B159),IF(("equals")=(INDEX(B1:XFD1,(A2)+(0))),(INDEX(B4:B54,(B3)+(1)))=(B159),IF(("leq")=(INDEX(B1:XFD1,(A2)+(0))),(INDEX(B4:B54,(B3)+(1)))&lt;=(B159),B159))))))),B159))</f>
        <v>#VALUE!</v>
      </c>
      <c r="C159" t="e">
        <f ca="1">IF((A1)=(2),1,IF(AND((INDEX(B1:XFD1,(A2)+(0)))=("writeheap"),(INDEX(B4:B54,(B3)+(1)))=(155)),INDEX(B4:B54,(B3)+(2)),IF((A1)=(2),1,IF((156)=(C3),C159,C159))))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</row>
    <row r="160" spans="1:8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54,(B160)+(1)),IF(("add")=(INDEX(B1:XFD1,(A2)+(0))),(INDEX(B4:B54,(B3)+(1)))+(B160),IF(("equals")=(INDEX(B1:XFD1,(A2)+(0))),(INDEX(B4:B54,(B3)+(1)))=(B160),IF(("leq")=(INDEX(B1:XFD1,(A2)+(0))),(INDEX(B4:B54,(B3)+(1)))&lt;=(B160),B160))))))),B160))</f>
        <v>#VALUE!</v>
      </c>
      <c r="C160" t="e">
        <f ca="1">IF((A1)=(2),1,IF(AND((INDEX(B1:XFD1,(A2)+(0)))=("writeheap"),(INDEX(B4:B54,(B3)+(1)))=(156)),INDEX(B4:B54,(B3)+(2)),IF((A1)=(2),1,IF((157)=(C3),C160,C160))))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</row>
    <row r="161" spans="1:8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54,(B161)+(1)),IF(("add")=(INDEX(B1:XFD1,(A2)+(0))),(INDEX(B4:B54,(B3)+(1)))+(B161),IF(("equals")=(INDEX(B1:XFD1,(A2)+(0))),(INDEX(B4:B54,(B3)+(1)))=(B161),IF(("leq")=(INDEX(B1:XFD1,(A2)+(0))),(INDEX(B4:B54,(B3)+(1)))&lt;=(B161),B161))))))),B161))</f>
        <v>#VALUE!</v>
      </c>
      <c r="C161" t="e">
        <f ca="1">IF((A1)=(2),1,IF(AND((INDEX(B1:XFD1,(A2)+(0)))=("writeheap"),(INDEX(B4:B54,(B3)+(1)))=(157)),INDEX(B4:B54,(B3)+(2)),IF((A1)=(2),1,IF((158)=(C3),C161,C161))))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</row>
    <row r="162" spans="1:8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54,(B162)+(1)),IF(("add")=(INDEX(B1:XFD1,(A2)+(0))),(INDEX(B4:B54,(B3)+(1)))+(B162),IF(("equals")=(INDEX(B1:XFD1,(A2)+(0))),(INDEX(B4:B54,(B3)+(1)))=(B162),IF(("leq")=(INDEX(B1:XFD1,(A2)+(0))),(INDEX(B4:B54,(B3)+(1)))&lt;=(B162),B162))))))),B162))</f>
        <v>#VALUE!</v>
      </c>
      <c r="C162" t="e">
        <f ca="1">IF((A1)=(2),1,IF(AND((INDEX(B1:XFD1,(A2)+(0)))=("writeheap"),(INDEX(B4:B54,(B3)+(1)))=(158)),INDEX(B4:B54,(B3)+(2)),IF((A1)=(2),1,IF((159)=(C3),C162,C162))))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</row>
    <row r="163" spans="1:8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54,(B163)+(1)),IF(("add")=(INDEX(B1:XFD1,(A2)+(0))),(INDEX(B4:B54,(B3)+(1)))+(B163),IF(("equals")=(INDEX(B1:XFD1,(A2)+(0))),(INDEX(B4:B54,(B3)+(1)))=(B163),IF(("leq")=(INDEX(B1:XFD1,(A2)+(0))),(INDEX(B4:B54,(B3)+(1)))&lt;=(B163),B163))))))),B163))</f>
        <v>#VALUE!</v>
      </c>
      <c r="C163" t="e">
        <f ca="1">IF((A1)=(2),1,IF(AND((INDEX(B1:XFD1,(A2)+(0)))=("writeheap"),(INDEX(B4:B54,(B3)+(1)))=(159)),INDEX(B4:B54,(B3)+(2)),IF((A1)=(2),1,IF((160)=(C3),C163,C163))))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</row>
    <row r="164" spans="1:8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54,(B164)+(1)),IF(("add")=(INDEX(B1:XFD1,(A2)+(0))),(INDEX(B4:B54,(B3)+(1)))+(B164),IF(("equals")=(INDEX(B1:XFD1,(A2)+(0))),(INDEX(B4:B54,(B3)+(1)))=(B164),IF(("leq")=(INDEX(B1:XFD1,(A2)+(0))),(INDEX(B4:B54,(B3)+(1)))&lt;=(B164),B164))))))),B164))</f>
        <v>#VALUE!</v>
      </c>
      <c r="C164" t="e">
        <f ca="1">IF((A1)=(2),1,IF(AND((INDEX(B1:XFD1,(A2)+(0)))=("writeheap"),(INDEX(B4:B54,(B3)+(1)))=(160)),INDEX(B4:B54,(B3)+(2)),IF((A1)=(2),1,IF((161)=(C3),C164,C164))))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</row>
    <row r="165" spans="1:8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54,(B165)+(1)),IF(("add")=(INDEX(B1:XFD1,(A2)+(0))),(INDEX(B4:B54,(B3)+(1)))+(B165),IF(("equals")=(INDEX(B1:XFD1,(A2)+(0))),(INDEX(B4:B54,(B3)+(1)))=(B165),IF(("leq")=(INDEX(B1:XFD1,(A2)+(0))),(INDEX(B4:B54,(B3)+(1)))&lt;=(B165),B165))))))),B165))</f>
        <v>#VALUE!</v>
      </c>
      <c r="C165" t="e">
        <f ca="1">IF((A1)=(2),1,IF(AND((INDEX(B1:XFD1,(A2)+(0)))=("writeheap"),(INDEX(B4:B54,(B3)+(1)))=(161)),INDEX(B4:B54,(B3)+(2)),IF((A1)=(2),1,IF((162)=(C3),C165,C165))))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</row>
    <row r="166" spans="1:8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54,(B166)+(1)),IF(("add")=(INDEX(B1:XFD1,(A2)+(0))),(INDEX(B4:B54,(B3)+(1)))+(B166),IF(("equals")=(INDEX(B1:XFD1,(A2)+(0))),(INDEX(B4:B54,(B3)+(1)))=(B166),IF(("leq")=(INDEX(B1:XFD1,(A2)+(0))),(INDEX(B4:B54,(B3)+(1)))&lt;=(B166),B166))))))),B166))</f>
        <v>#VALUE!</v>
      </c>
      <c r="C166" t="e">
        <f ca="1">IF((A1)=(2),1,IF(AND((INDEX(B1:XFD1,(A2)+(0)))=("writeheap"),(INDEX(B4:B54,(B3)+(1)))=(162)),INDEX(B4:B54,(B3)+(2)),IF((A1)=(2),1,IF((163)=(C3),C166,C166))))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</row>
    <row r="167" spans="1:8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54,(B167)+(1)),IF(("add")=(INDEX(B1:XFD1,(A2)+(0))),(INDEX(B4:B54,(B3)+(1)))+(B167),IF(("equals")=(INDEX(B1:XFD1,(A2)+(0))),(INDEX(B4:B54,(B3)+(1)))=(B167),IF(("leq")=(INDEX(B1:XFD1,(A2)+(0))),(INDEX(B4:B54,(B3)+(1)))&lt;=(B167),B167))))))),B167))</f>
        <v>#VALUE!</v>
      </c>
      <c r="C167" t="e">
        <f ca="1">IF((A1)=(2),1,IF(AND((INDEX(B1:XFD1,(A2)+(0)))=("writeheap"),(INDEX(B4:B54,(B3)+(1)))=(163)),INDEX(B4:B54,(B3)+(2)),IF((A1)=(2),1,IF((164)=(C3),C167,C167))))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</row>
    <row r="168" spans="1:8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54,(B168)+(1)),IF(("add")=(INDEX(B1:XFD1,(A2)+(0))),(INDEX(B4:B54,(B3)+(1)))+(B168),IF(("equals")=(INDEX(B1:XFD1,(A2)+(0))),(INDEX(B4:B54,(B3)+(1)))=(B168),IF(("leq")=(INDEX(B1:XFD1,(A2)+(0))),(INDEX(B4:B54,(B3)+(1)))&lt;=(B168),B168))))))),B168))</f>
        <v>#VALUE!</v>
      </c>
      <c r="C168" t="e">
        <f ca="1">IF((A1)=(2),1,IF(AND((INDEX(B1:XFD1,(A2)+(0)))=("writeheap"),(INDEX(B4:B54,(B3)+(1)))=(164)),INDEX(B4:B54,(B3)+(2)),IF((A1)=(2),1,IF((165)=(C3),C168,C168))))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</row>
    <row r="169" spans="1:8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54,(B169)+(1)),IF(("add")=(INDEX(B1:XFD1,(A2)+(0))),(INDEX(B4:B54,(B3)+(1)))+(B169),IF(("equals")=(INDEX(B1:XFD1,(A2)+(0))),(INDEX(B4:B54,(B3)+(1)))=(B169),IF(("leq")=(INDEX(B1:XFD1,(A2)+(0))),(INDEX(B4:B54,(B3)+(1)))&lt;=(B169),B169))))))),B169))</f>
        <v>#VALUE!</v>
      </c>
      <c r="C169" t="e">
        <f ca="1">IF((A1)=(2),1,IF(AND((INDEX(B1:XFD1,(A2)+(0)))=("writeheap"),(INDEX(B4:B54,(B3)+(1)))=(165)),INDEX(B4:B54,(B3)+(2)),IF((A1)=(2),1,IF((166)=(C3),C169,C169))))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</row>
    <row r="170" spans="1:8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54,(B170)+(1)),IF(("add")=(INDEX(B1:XFD1,(A2)+(0))),(INDEX(B4:B54,(B3)+(1)))+(B170),IF(("equals")=(INDEX(B1:XFD1,(A2)+(0))),(INDEX(B4:B54,(B3)+(1)))=(B170),IF(("leq")=(INDEX(B1:XFD1,(A2)+(0))),(INDEX(B4:B54,(B3)+(1)))&lt;=(B170),B170))))))),B170))</f>
        <v>#VALUE!</v>
      </c>
      <c r="C170" t="e">
        <f ca="1">IF((A1)=(2),1,IF(AND((INDEX(B1:XFD1,(A2)+(0)))=("writeheap"),(INDEX(B4:B54,(B3)+(1)))=(166)),INDEX(B4:B54,(B3)+(2)),IF((A1)=(2),1,IF((167)=(C3),C170,C170))))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</row>
    <row r="171" spans="1:8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54,(B171)+(1)),IF(("add")=(INDEX(B1:XFD1,(A2)+(0))),(INDEX(B4:B54,(B3)+(1)))+(B171),IF(("equals")=(INDEX(B1:XFD1,(A2)+(0))),(INDEX(B4:B54,(B3)+(1)))=(B171),IF(("leq")=(INDEX(B1:XFD1,(A2)+(0))),(INDEX(B4:B54,(B3)+(1)))&lt;=(B171),B171))))))),B171))</f>
        <v>#VALUE!</v>
      </c>
      <c r="C171" t="e">
        <f ca="1">IF((A1)=(2),1,IF(AND((INDEX(B1:XFD1,(A2)+(0)))=("writeheap"),(INDEX(B4:B54,(B3)+(1)))=(167)),INDEX(B4:B54,(B3)+(2)),IF((A1)=(2),1,IF((168)=(C3),C171,C171))))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</row>
    <row r="172" spans="1:8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54,(B172)+(1)),IF(("add")=(INDEX(B1:XFD1,(A2)+(0))),(INDEX(B4:B54,(B3)+(1)))+(B172),IF(("equals")=(INDEX(B1:XFD1,(A2)+(0))),(INDEX(B4:B54,(B3)+(1)))=(B172),IF(("leq")=(INDEX(B1:XFD1,(A2)+(0))),(INDEX(B4:B54,(B3)+(1)))&lt;=(B172),B172))))))),B172))</f>
        <v>#VALUE!</v>
      </c>
      <c r="C172" t="e">
        <f ca="1">IF((A1)=(2),1,IF(AND((INDEX(B1:XFD1,(A2)+(0)))=("writeheap"),(INDEX(B4:B54,(B3)+(1)))=(168)),INDEX(B4:B54,(B3)+(2)),IF((A1)=(2),1,IF((169)=(C3),C172,C172))))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</row>
    <row r="173" spans="1:8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54,(B173)+(1)),IF(("add")=(INDEX(B1:XFD1,(A2)+(0))),(INDEX(B4:B54,(B3)+(1)))+(B173),IF(("equals")=(INDEX(B1:XFD1,(A2)+(0))),(INDEX(B4:B54,(B3)+(1)))=(B173),IF(("leq")=(INDEX(B1:XFD1,(A2)+(0))),(INDEX(B4:B54,(B3)+(1)))&lt;=(B173),B173))))))),B173))</f>
        <v>#VALUE!</v>
      </c>
      <c r="C173" t="e">
        <f ca="1">IF((A1)=(2),1,IF(AND((INDEX(B1:XFD1,(A2)+(0)))=("writeheap"),(INDEX(B4:B54,(B3)+(1)))=(169)),INDEX(B4:B54,(B3)+(2)),IF((A1)=(2),1,IF((170)=(C3),C173,C173))))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</row>
    <row r="174" spans="1:8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54,(B174)+(1)),IF(("add")=(INDEX(B1:XFD1,(A2)+(0))),(INDEX(B4:B54,(B3)+(1)))+(B174),IF(("equals")=(INDEX(B1:XFD1,(A2)+(0))),(INDEX(B4:B54,(B3)+(1)))=(B174),IF(("leq")=(INDEX(B1:XFD1,(A2)+(0))),(INDEX(B4:B54,(B3)+(1)))&lt;=(B174),B174))))))),B174))</f>
        <v>#VALUE!</v>
      </c>
      <c r="C174" t="e">
        <f ca="1">IF((A1)=(2),1,IF(AND((INDEX(B1:XFD1,(A2)+(0)))=("writeheap"),(INDEX(B4:B54,(B3)+(1)))=(170)),INDEX(B4:B54,(B3)+(2)),IF((A1)=(2),1,IF((171)=(C3),C174,C174))))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</row>
    <row r="175" spans="1:8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54,(B175)+(1)),IF(("add")=(INDEX(B1:XFD1,(A2)+(0))),(INDEX(B4:B54,(B3)+(1)))+(B175),IF(("equals")=(INDEX(B1:XFD1,(A2)+(0))),(INDEX(B4:B54,(B3)+(1)))=(B175),IF(("leq")=(INDEX(B1:XFD1,(A2)+(0))),(INDEX(B4:B54,(B3)+(1)))&lt;=(B175),B175))))))),B175))</f>
        <v>#VALUE!</v>
      </c>
      <c r="C175" t="e">
        <f ca="1">IF((A1)=(2),1,IF(AND((INDEX(B1:XFD1,(A2)+(0)))=("writeheap"),(INDEX(B4:B54,(B3)+(1)))=(171)),INDEX(B4:B54,(B3)+(2)),IF((A1)=(2),1,IF((172)=(C3),C175,C175))))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</row>
    <row r="176" spans="1:8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54,(B176)+(1)),IF(("add")=(INDEX(B1:XFD1,(A2)+(0))),(INDEX(B4:B54,(B3)+(1)))+(B176),IF(("equals")=(INDEX(B1:XFD1,(A2)+(0))),(INDEX(B4:B54,(B3)+(1)))=(B176),IF(("leq")=(INDEX(B1:XFD1,(A2)+(0))),(INDEX(B4:B54,(B3)+(1)))&lt;=(B176),B176))))))),B176))</f>
        <v>#VALUE!</v>
      </c>
      <c r="C176" t="e">
        <f ca="1">IF((A1)=(2),1,IF(AND((INDEX(B1:XFD1,(A2)+(0)))=("writeheap"),(INDEX(B4:B54,(B3)+(1)))=(172)),INDEX(B4:B54,(B3)+(2)),IF((A1)=(2),1,IF((173)=(C3),C176,C176))))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</row>
    <row r="177" spans="1:8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54,(B177)+(1)),IF(("add")=(INDEX(B1:XFD1,(A2)+(0))),(INDEX(B4:B54,(B3)+(1)))+(B177),IF(("equals")=(INDEX(B1:XFD1,(A2)+(0))),(INDEX(B4:B54,(B3)+(1)))=(B177),IF(("leq")=(INDEX(B1:XFD1,(A2)+(0))),(INDEX(B4:B54,(B3)+(1)))&lt;=(B177),B177))))))),B177))</f>
        <v>#VALUE!</v>
      </c>
      <c r="C177" t="e">
        <f ca="1">IF((A1)=(2),1,IF(AND((INDEX(B1:XFD1,(A2)+(0)))=("writeheap"),(INDEX(B4:B54,(B3)+(1)))=(173)),INDEX(B4:B54,(B3)+(2)),IF((A1)=(2),1,IF((174)=(C3),C177,C177))))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</row>
    <row r="178" spans="1:8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54,(B178)+(1)),IF(("add")=(INDEX(B1:XFD1,(A2)+(0))),(INDEX(B4:B54,(B3)+(1)))+(B178),IF(("equals")=(INDEX(B1:XFD1,(A2)+(0))),(INDEX(B4:B54,(B3)+(1)))=(B178),IF(("leq")=(INDEX(B1:XFD1,(A2)+(0))),(INDEX(B4:B54,(B3)+(1)))&lt;=(B178),B178))))))),B178))</f>
        <v>#VALUE!</v>
      </c>
      <c r="C178" t="e">
        <f ca="1">IF((A1)=(2),1,IF(AND((INDEX(B1:XFD1,(A2)+(0)))=("writeheap"),(INDEX(B4:B54,(B3)+(1)))=(174)),INDEX(B4:B54,(B3)+(2)),IF((A1)=(2),1,IF((175)=(C3),C178,C178))))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</row>
    <row r="179" spans="1:8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54,(B179)+(1)),IF(("add")=(INDEX(B1:XFD1,(A2)+(0))),(INDEX(B4:B54,(B3)+(1)))+(B179),IF(("equals")=(INDEX(B1:XFD1,(A2)+(0))),(INDEX(B4:B54,(B3)+(1)))=(B179),IF(("leq")=(INDEX(B1:XFD1,(A2)+(0))),(INDEX(B4:B54,(B3)+(1)))&lt;=(B179),B179))))))),B179))</f>
        <v>#VALUE!</v>
      </c>
      <c r="C179" t="e">
        <f ca="1">IF((A1)=(2),1,IF(AND((INDEX(B1:XFD1,(A2)+(0)))=("writeheap"),(INDEX(B4:B54,(B3)+(1)))=(175)),INDEX(B4:B54,(B3)+(2)),IF((A1)=(2),1,IF((176)=(C3),C179,C179))))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</row>
    <row r="180" spans="1:8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54,(B180)+(1)),IF(("add")=(INDEX(B1:XFD1,(A2)+(0))),(INDEX(B4:B54,(B3)+(1)))+(B180),IF(("equals")=(INDEX(B1:XFD1,(A2)+(0))),(INDEX(B4:B54,(B3)+(1)))=(B180),IF(("leq")=(INDEX(B1:XFD1,(A2)+(0))),(INDEX(B4:B54,(B3)+(1)))&lt;=(B180),B180))))))),B180))</f>
        <v>#VALUE!</v>
      </c>
      <c r="C180" t="e">
        <f ca="1">IF((A1)=(2),1,IF(AND((INDEX(B1:XFD1,(A2)+(0)))=("writeheap"),(INDEX(B4:B54,(B3)+(1)))=(176)),INDEX(B4:B54,(B3)+(2)),IF((A1)=(2),1,IF((177)=(C3),C180,C180))))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</row>
    <row r="181" spans="1:8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54,(B181)+(1)),IF(("add")=(INDEX(B1:XFD1,(A2)+(0))),(INDEX(B4:B54,(B3)+(1)))+(B181),IF(("equals")=(INDEX(B1:XFD1,(A2)+(0))),(INDEX(B4:B54,(B3)+(1)))=(B181),IF(("leq")=(INDEX(B1:XFD1,(A2)+(0))),(INDEX(B4:B54,(B3)+(1)))&lt;=(B181),B181))))))),B181))</f>
        <v>#VALUE!</v>
      </c>
      <c r="C181" t="e">
        <f ca="1">IF((A1)=(2),1,IF(AND((INDEX(B1:XFD1,(A2)+(0)))=("writeheap"),(INDEX(B4:B54,(B3)+(1)))=(177)),INDEX(B4:B54,(B3)+(2)),IF((A1)=(2),1,IF((178)=(C3),C181,C181))))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</row>
    <row r="182" spans="1:8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54,(B182)+(1)),IF(("add")=(INDEX(B1:XFD1,(A2)+(0))),(INDEX(B4:B54,(B3)+(1)))+(B182),IF(("equals")=(INDEX(B1:XFD1,(A2)+(0))),(INDEX(B4:B54,(B3)+(1)))=(B182),IF(("leq")=(INDEX(B1:XFD1,(A2)+(0))),(INDEX(B4:B54,(B3)+(1)))&lt;=(B182),B182))))))),B182))</f>
        <v>#VALUE!</v>
      </c>
      <c r="C182" t="e">
        <f ca="1">IF((A1)=(2),1,IF(AND((INDEX(B1:XFD1,(A2)+(0)))=("writeheap"),(INDEX(B4:B54,(B3)+(1)))=(178)),INDEX(B4:B54,(B3)+(2)),IF((A1)=(2),1,IF((179)=(C3),C182,C182))))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</row>
    <row r="183" spans="1:8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54,(B183)+(1)),IF(("add")=(INDEX(B1:XFD1,(A2)+(0))),(INDEX(B4:B54,(B3)+(1)))+(B183),IF(("equals")=(INDEX(B1:XFD1,(A2)+(0))),(INDEX(B4:B54,(B3)+(1)))=(B183),IF(("leq")=(INDEX(B1:XFD1,(A2)+(0))),(INDEX(B4:B54,(B3)+(1)))&lt;=(B183),B183))))))),B183))</f>
        <v>#VALUE!</v>
      </c>
      <c r="C183" t="e">
        <f ca="1">IF((A1)=(2),1,IF(AND((INDEX(B1:XFD1,(A2)+(0)))=("writeheap"),(INDEX(B4:B54,(B3)+(1)))=(179)),INDEX(B4:B54,(B3)+(2)),IF((A1)=(2),1,IF((180)=(C3),C183,C183))))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</row>
    <row r="184" spans="1:8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54,(B184)+(1)),IF(("add")=(INDEX(B1:XFD1,(A2)+(0))),(INDEX(B4:B54,(B3)+(1)))+(B184),IF(("equals")=(INDEX(B1:XFD1,(A2)+(0))),(INDEX(B4:B54,(B3)+(1)))=(B184),IF(("leq")=(INDEX(B1:XFD1,(A2)+(0))),(INDEX(B4:B54,(B3)+(1)))&lt;=(B184),B184))))))),B184))</f>
        <v>#VALUE!</v>
      </c>
      <c r="C184" t="e">
        <f ca="1">IF((A1)=(2),1,IF(AND((INDEX(B1:XFD1,(A2)+(0)))=("writeheap"),(INDEX(B4:B54,(B3)+(1)))=(180)),INDEX(B4:B54,(B3)+(2)),IF((A1)=(2),1,IF((181)=(C3),C184,C184))))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</row>
    <row r="185" spans="1:8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54,(B185)+(1)),IF(("add")=(INDEX(B1:XFD1,(A2)+(0))),(INDEX(B4:B54,(B3)+(1)))+(B185),IF(("equals")=(INDEX(B1:XFD1,(A2)+(0))),(INDEX(B4:B54,(B3)+(1)))=(B185),IF(("leq")=(INDEX(B1:XFD1,(A2)+(0))),(INDEX(B4:B54,(B3)+(1)))&lt;=(B185),B185))))))),B185))</f>
        <v>#VALUE!</v>
      </c>
      <c r="C185" t="e">
        <f ca="1">IF((A1)=(2),1,IF(AND((INDEX(B1:XFD1,(A2)+(0)))=("writeheap"),(INDEX(B4:B54,(B3)+(1)))=(181)),INDEX(B4:B54,(B3)+(2)),IF((A1)=(2),1,IF((182)=(C3),C185,C185))))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</row>
    <row r="186" spans="1:8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54,(B186)+(1)),IF(("add")=(INDEX(B1:XFD1,(A2)+(0))),(INDEX(B4:B54,(B3)+(1)))+(B186),IF(("equals")=(INDEX(B1:XFD1,(A2)+(0))),(INDEX(B4:B54,(B3)+(1)))=(B186),IF(("leq")=(INDEX(B1:XFD1,(A2)+(0))),(INDEX(B4:B54,(B3)+(1)))&lt;=(B186),B186))))))),B186))</f>
        <v>#VALUE!</v>
      </c>
      <c r="C186" t="e">
        <f ca="1">IF((A1)=(2),1,IF(AND((INDEX(B1:XFD1,(A2)+(0)))=("writeheap"),(INDEX(B4:B54,(B3)+(1)))=(182)),INDEX(B4:B54,(B3)+(2)),IF((A1)=(2),1,IF((183)=(C3),C186,C186))))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</row>
    <row r="187" spans="1:8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54,(B187)+(1)),IF(("add")=(INDEX(B1:XFD1,(A2)+(0))),(INDEX(B4:B54,(B3)+(1)))+(B187),IF(("equals")=(INDEX(B1:XFD1,(A2)+(0))),(INDEX(B4:B54,(B3)+(1)))=(B187),IF(("leq")=(INDEX(B1:XFD1,(A2)+(0))),(INDEX(B4:B54,(B3)+(1)))&lt;=(B187),B187))))))),B187))</f>
        <v>#VALUE!</v>
      </c>
      <c r="C187" t="e">
        <f ca="1">IF((A1)=(2),1,IF(AND((INDEX(B1:XFD1,(A2)+(0)))=("writeheap"),(INDEX(B4:B54,(B3)+(1)))=(183)),INDEX(B4:B54,(B3)+(2)),IF((A1)=(2),1,IF((184)=(C3),C187,C187))))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</row>
    <row r="188" spans="1:8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54,(B188)+(1)),IF(("add")=(INDEX(B1:XFD1,(A2)+(0))),(INDEX(B4:B54,(B3)+(1)))+(B188),IF(("equals")=(INDEX(B1:XFD1,(A2)+(0))),(INDEX(B4:B54,(B3)+(1)))=(B188),IF(("leq")=(INDEX(B1:XFD1,(A2)+(0))),(INDEX(B4:B54,(B3)+(1)))&lt;=(B188),B188))))))),B188))</f>
        <v>#VALUE!</v>
      </c>
      <c r="C188" t="e">
        <f ca="1">IF((A1)=(2),1,IF(AND((INDEX(B1:XFD1,(A2)+(0)))=("writeheap"),(INDEX(B4:B54,(B3)+(1)))=(184)),INDEX(B4:B54,(B3)+(2)),IF((A1)=(2),1,IF((185)=(C3),C188,C188))))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</row>
    <row r="189" spans="1:8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54,(B189)+(1)),IF(("add")=(INDEX(B1:XFD1,(A2)+(0))),(INDEX(B4:B54,(B3)+(1)))+(B189),IF(("equals")=(INDEX(B1:XFD1,(A2)+(0))),(INDEX(B4:B54,(B3)+(1)))=(B189),IF(("leq")=(INDEX(B1:XFD1,(A2)+(0))),(INDEX(B4:B54,(B3)+(1)))&lt;=(B189),B189))))))),B189))</f>
        <v>#VALUE!</v>
      </c>
      <c r="C189" t="e">
        <f ca="1">IF((A1)=(2),1,IF(AND((INDEX(B1:XFD1,(A2)+(0)))=("writeheap"),(INDEX(B4:B54,(B3)+(1)))=(185)),INDEX(B4:B54,(B3)+(2)),IF((A1)=(2),1,IF((186)=(C3),C189,C189))))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</row>
    <row r="190" spans="1:8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54,(B190)+(1)),IF(("add")=(INDEX(B1:XFD1,(A2)+(0))),(INDEX(B4:B54,(B3)+(1)))+(B190),IF(("equals")=(INDEX(B1:XFD1,(A2)+(0))),(INDEX(B4:B54,(B3)+(1)))=(B190),IF(("leq")=(INDEX(B1:XFD1,(A2)+(0))),(INDEX(B4:B54,(B3)+(1)))&lt;=(B190),B190))))))),B190))</f>
        <v>#VALUE!</v>
      </c>
      <c r="C190" t="e">
        <f ca="1">IF((A1)=(2),1,IF(AND((INDEX(B1:XFD1,(A2)+(0)))=("writeheap"),(INDEX(B4:B54,(B3)+(1)))=(186)),INDEX(B4:B54,(B3)+(2)),IF((A1)=(2),1,IF((187)=(C3),C190,C190))))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</row>
    <row r="191" spans="1:8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54,(B191)+(1)),IF(("add")=(INDEX(B1:XFD1,(A2)+(0))),(INDEX(B4:B54,(B3)+(1)))+(B191),IF(("equals")=(INDEX(B1:XFD1,(A2)+(0))),(INDEX(B4:B54,(B3)+(1)))=(B191),IF(("leq")=(INDEX(B1:XFD1,(A2)+(0))),(INDEX(B4:B54,(B3)+(1)))&lt;=(B191),B191))))))),B191))</f>
        <v>#VALUE!</v>
      </c>
      <c r="C191" t="e">
        <f ca="1">IF((A1)=(2),1,IF(AND((INDEX(B1:XFD1,(A2)+(0)))=("writeheap"),(INDEX(B4:B54,(B3)+(1)))=(187)),INDEX(B4:B54,(B3)+(2)),IF((A1)=(2),1,IF((188)=(C3),C191,C191))))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</row>
    <row r="192" spans="1:8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54,(B192)+(1)),IF(("add")=(INDEX(B1:XFD1,(A2)+(0))),(INDEX(B4:B54,(B3)+(1)))+(B192),IF(("equals")=(INDEX(B1:XFD1,(A2)+(0))),(INDEX(B4:B54,(B3)+(1)))=(B192),IF(("leq")=(INDEX(B1:XFD1,(A2)+(0))),(INDEX(B4:B54,(B3)+(1)))&lt;=(B192),B192))))))),B192))</f>
        <v>#VALUE!</v>
      </c>
      <c r="C192" t="e">
        <f ca="1">IF((A1)=(2),1,IF(AND((INDEX(B1:XFD1,(A2)+(0)))=("writeheap"),(INDEX(B4:B54,(B3)+(1)))=(188)),INDEX(B4:B54,(B3)+(2)),IF((A1)=(2),1,IF((189)=(C3),C192,C192))))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</row>
    <row r="193" spans="1:8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54,(B193)+(1)),IF(("add")=(INDEX(B1:XFD1,(A2)+(0))),(INDEX(B4:B54,(B3)+(1)))+(B193),IF(("equals")=(INDEX(B1:XFD1,(A2)+(0))),(INDEX(B4:B54,(B3)+(1)))=(B193),IF(("leq")=(INDEX(B1:XFD1,(A2)+(0))),(INDEX(B4:B54,(B3)+(1)))&lt;=(B193),B193))))))),B193))</f>
        <v>#VALUE!</v>
      </c>
      <c r="C193" t="e">
        <f ca="1">IF((A1)=(2),1,IF(AND((INDEX(B1:XFD1,(A2)+(0)))=("writeheap"),(INDEX(B4:B54,(B3)+(1)))=(189)),INDEX(B4:B54,(B3)+(2)),IF((A1)=(2),1,IF((190)=(C3),C193,C193))))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</row>
    <row r="194" spans="1:8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54,(B194)+(1)),IF(("add")=(INDEX(B1:XFD1,(A2)+(0))),(INDEX(B4:B54,(B3)+(1)))+(B194),IF(("equals")=(INDEX(B1:XFD1,(A2)+(0))),(INDEX(B4:B54,(B3)+(1)))=(B194),IF(("leq")=(INDEX(B1:XFD1,(A2)+(0))),(INDEX(B4:B54,(B3)+(1)))&lt;=(B194),B194))))))),B194))</f>
        <v>#VALUE!</v>
      </c>
      <c r="C194" t="e">
        <f ca="1">IF((A1)=(2),1,IF(AND((INDEX(B1:XFD1,(A2)+(0)))=("writeheap"),(INDEX(B4:B54,(B3)+(1)))=(190)),INDEX(B4:B54,(B3)+(2)),IF((A1)=(2),1,IF((191)=(C3),C194,C194))))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</row>
    <row r="195" spans="1:8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54,(B195)+(1)),IF(("add")=(INDEX(B1:XFD1,(A2)+(0))),(INDEX(B4:B54,(B3)+(1)))+(B195),IF(("equals")=(INDEX(B1:XFD1,(A2)+(0))),(INDEX(B4:B54,(B3)+(1)))=(B195),IF(("leq")=(INDEX(B1:XFD1,(A2)+(0))),(INDEX(B4:B54,(B3)+(1)))&lt;=(B195),B195))))))),B195))</f>
        <v>#VALUE!</v>
      </c>
      <c r="C195" t="e">
        <f ca="1">IF((A1)=(2),1,IF(AND((INDEX(B1:XFD1,(A2)+(0)))=("writeheap"),(INDEX(B4:B54,(B3)+(1)))=(191)),INDEX(B4:B54,(B3)+(2)),IF((A1)=(2),1,IF((192)=(C3),C195,C195))))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</row>
    <row r="196" spans="1:8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54,(B196)+(1)),IF(("add")=(INDEX(B1:XFD1,(A2)+(0))),(INDEX(B4:B54,(B3)+(1)))+(B196),IF(("equals")=(INDEX(B1:XFD1,(A2)+(0))),(INDEX(B4:B54,(B3)+(1)))=(B196),IF(("leq")=(INDEX(B1:XFD1,(A2)+(0))),(INDEX(B4:B54,(B3)+(1)))&lt;=(B196),B196))))))),B196))</f>
        <v>#VALUE!</v>
      </c>
      <c r="C196" t="e">
        <f ca="1">IF((A1)=(2),1,IF(AND((INDEX(B1:XFD1,(A2)+(0)))=("writeheap"),(INDEX(B4:B54,(B3)+(1)))=(192)),INDEX(B4:B54,(B3)+(2)),IF((A1)=(2),1,IF((193)=(C3),C196,C196))))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</row>
    <row r="197" spans="1:8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54,(B197)+(1)),IF(("add")=(INDEX(B1:XFD1,(A2)+(0))),(INDEX(B4:B54,(B3)+(1)))+(B197),IF(("equals")=(INDEX(B1:XFD1,(A2)+(0))),(INDEX(B4:B54,(B3)+(1)))=(B197),IF(("leq")=(INDEX(B1:XFD1,(A2)+(0))),(INDEX(B4:B54,(B3)+(1)))&lt;=(B197),B197))))))),B197))</f>
        <v>#VALUE!</v>
      </c>
      <c r="C197" t="e">
        <f ca="1">IF((A1)=(2),1,IF(AND((INDEX(B1:XFD1,(A2)+(0)))=("writeheap"),(INDEX(B4:B54,(B3)+(1)))=(193)),INDEX(B4:B54,(B3)+(2)),IF((A1)=(2),1,IF((194)=(C3),C197,C197))))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</row>
    <row r="198" spans="1:8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54,(B198)+(1)),IF(("add")=(INDEX(B1:XFD1,(A2)+(0))),(INDEX(B4:B54,(B3)+(1)))+(B198),IF(("equals")=(INDEX(B1:XFD1,(A2)+(0))),(INDEX(B4:B54,(B3)+(1)))=(B198),IF(("leq")=(INDEX(B1:XFD1,(A2)+(0))),(INDEX(B4:B54,(B3)+(1)))&lt;=(B198),B198))))))),B198))</f>
        <v>#VALUE!</v>
      </c>
      <c r="C198" t="e">
        <f ca="1">IF((A1)=(2),1,IF(AND((INDEX(B1:XFD1,(A2)+(0)))=("writeheap"),(INDEX(B4:B54,(B3)+(1)))=(194)),INDEX(B4:B54,(B3)+(2)),IF((A1)=(2),1,IF((195)=(C3),C198,C198))))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</row>
    <row r="199" spans="1:8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54,(B199)+(1)),IF(("add")=(INDEX(B1:XFD1,(A2)+(0))),(INDEX(B4:B54,(B3)+(1)))+(B199),IF(("equals")=(INDEX(B1:XFD1,(A2)+(0))),(INDEX(B4:B54,(B3)+(1)))=(B199),IF(("leq")=(INDEX(B1:XFD1,(A2)+(0))),(INDEX(B4:B54,(B3)+(1)))&lt;=(B199),B199))))))),B199))</f>
        <v>#VALUE!</v>
      </c>
      <c r="C199" t="e">
        <f ca="1">IF((A1)=(2),1,IF(AND((INDEX(B1:XFD1,(A2)+(0)))=("writeheap"),(INDEX(B4:B54,(B3)+(1)))=(195)),INDEX(B4:B54,(B3)+(2)),IF((A1)=(2),1,IF((196)=(C3),C199,C199))))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</row>
    <row r="200" spans="1:8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54,(B200)+(1)),IF(("add")=(INDEX(B1:XFD1,(A2)+(0))),(INDEX(B4:B54,(B3)+(1)))+(B200),IF(("equals")=(INDEX(B1:XFD1,(A2)+(0))),(INDEX(B4:B54,(B3)+(1)))=(B200),IF(("leq")=(INDEX(B1:XFD1,(A2)+(0))),(INDEX(B4:B54,(B3)+(1)))&lt;=(B200),B200))))))),B200))</f>
        <v>#VALUE!</v>
      </c>
      <c r="C200" t="e">
        <f ca="1">IF((A1)=(2),1,IF(AND((INDEX(B1:XFD1,(A2)+(0)))=("writeheap"),(INDEX(B4:B54,(B3)+(1)))=(196)),INDEX(B4:B54,(B3)+(2)),IF((A1)=(2),1,IF((197)=(C3),C200,C200))))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</row>
    <row r="201" spans="1:8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54,(B201)+(1)),IF(("add")=(INDEX(B1:XFD1,(A2)+(0))),(INDEX(B4:B54,(B3)+(1)))+(B201),IF(("equals")=(INDEX(B1:XFD1,(A2)+(0))),(INDEX(B4:B54,(B3)+(1)))=(B201),IF(("leq")=(INDEX(B1:XFD1,(A2)+(0))),(INDEX(B4:B54,(B3)+(1)))&lt;=(B201),B201))))))),B201))</f>
        <v>#VALUE!</v>
      </c>
      <c r="C201" t="e">
        <f ca="1">IF((A1)=(2),1,IF(AND((INDEX(B1:XFD1,(A2)+(0)))=("writeheap"),(INDEX(B4:B54,(B3)+(1)))=(197)),INDEX(B4:B54,(B3)+(2)),IF((A1)=(2),1,IF((198)=(C3),C201,C201))))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</row>
    <row r="202" spans="1:8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54,(B202)+(1)),IF(("add")=(INDEX(B1:XFD1,(A2)+(0))),(INDEX(B4:B54,(B3)+(1)))+(B202),IF(("equals")=(INDEX(B1:XFD1,(A2)+(0))),(INDEX(B4:B54,(B3)+(1)))=(B202),IF(("leq")=(INDEX(B1:XFD1,(A2)+(0))),(INDEX(B4:B54,(B3)+(1)))&lt;=(B202),B202))))))),B202))</f>
        <v>#VALUE!</v>
      </c>
      <c r="C202" t="e">
        <f ca="1">IF((A1)=(2),1,IF(AND((INDEX(B1:XFD1,(A2)+(0)))=("writeheap"),(INDEX(B4:B54,(B3)+(1)))=(198)),INDEX(B4:B54,(B3)+(2)),IF((A1)=(2),1,IF((199)=(C3),C202,C202))))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</row>
    <row r="203" spans="1:8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54,(B203)+(1)),IF(("add")=(INDEX(B1:XFD1,(A2)+(0))),(INDEX(B4:B54,(B3)+(1)))+(B203),IF(("equals")=(INDEX(B1:XFD1,(A2)+(0))),(INDEX(B4:B54,(B3)+(1)))=(B203),IF(("leq")=(INDEX(B1:XFD1,(A2)+(0))),(INDEX(B4:B54,(B3)+(1)))&lt;=(B203),B203))))))),B203))</f>
        <v>#VALUE!</v>
      </c>
      <c r="C203" t="e">
        <f ca="1">IF((A1)=(2),1,IF(AND((INDEX(B1:XFD1,(A2)+(0)))=("writeheap"),(INDEX(B4:B54,(B3)+(1)))=(199)),INDEX(B4:B54,(B3)+(2)),IF((A1)=(2),1,IF((200)=(C3),C203,C203))))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2017-02-11T04:51:15Z</dcterms:created>
  <dcterms:modified xsi:type="dcterms:W3CDTF">2017-02-11T04:51:26Z</dcterms:modified>
</cp:coreProperties>
</file>