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1" l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1" i="1"/>
  <c r="K1" i="1"/>
  <c r="J1" i="1"/>
  <c r="I1" i="1"/>
  <c r="H1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workbookViewId="0"/>
  </sheetViews>
  <sheetFormatPr defaultRowHeight="15" x14ac:dyDescent="0.25"/>
  <sheetData>
    <row r="1" spans="1:14" x14ac:dyDescent="0.25">
      <c r="A1" t="str">
        <f ca="1">""</f>
        <v/>
      </c>
      <c r="B1" t="str">
        <f ca="1">""</f>
        <v/>
      </c>
      <c r="C1">
        <f ca="1">0</f>
        <v>0</v>
      </c>
      <c r="F1">
        <f ca="1">IF((F1)=(0),1,IF((G1)=("goto if true"),IF(CHOOSE((I1)+(2),M1,M2,M3,M4,M5,M6,M7,M8,M9,M10,M11,M12,M13,M14,M15),CHOOSE((I1)+(1),M1,M2,M3,M4,M5,M6,M7,M8,M9,M10,M11,M12,M13,M14,M15),(1)+(F1)),IF((G1)=("end"),F1,(1)+(F1))))</f>
        <v>1</v>
      </c>
      <c r="G1">
        <f ca="1">CHOOSE(F1,A1,A2,A3,A4,A5,A6,A7,A8,A9,A10,A11,A12,A13,A14,A15,A16,A17,A18,A19,A20,A21,A22,A23,A24,A25,A26,A27,A28,A29,A30,A31,A32,A33,A34,A35,A36,A37,A38,A39,A40,A41,A42,A43,A44,A45,A46,A47,A48,A49,A50,A51,A52,A53,A54,A55,A56,A57,A58,A59,A60,A61,A62,A63,A64,A65,A66,A67,A68,A69,A70,A71,A72,A73,A74,A75,A76)</f>
        <v>0</v>
      </c>
      <c r="H1">
        <f ca="1">CHOOSE(F1,B1,B2,B3,B4,B5,B6,B7,B8,B9,B10,B11,B12,B13,B14,B15,B16,B17,B18,B19,B20,B21,B22,B23,B24,B25,B26,B27,B28,B29,B30,B31,B32,B33,B34,B35,B36,B37,B38,B39,B40,B41,B42,B43,B44,B45,B46,B47,B48,B49,B50,B51,B52,B53,B54,B55,B56,B57,B58,B59,B60,B61,B62,B63,B64,B65,B66,B67,B68,B69,B70,B71,B72,B73,B74,B75,B76)</f>
        <v>0</v>
      </c>
      <c r="I1">
        <f ca="1">IF((F1)=(2),CHOOSE(F1,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76),(I1)+(CHOOSE(F1,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76)))</f>
        <v>0</v>
      </c>
      <c r="J1">
        <f ca="1">(IF((F1)=(2),15,J1))+(IF((G1)=("allocate next"),1,0))</f>
        <v>0</v>
      </c>
      <c r="K1" t="str">
        <f ca="1">""</f>
        <v/>
      </c>
      <c r="L1" t="str">
        <f ca="1">IF((F1)=(1),"",IF((G1)=("print"),CONCATENATE(L1,CHOOSE((I1)+(1),M1,M2,M3,M4,M5,M6,M7,M8,M9,M10,M11,M12,M13,M14,M15)),L1))</f>
        <v/>
      </c>
      <c r="M1" t="str">
        <f ca="1">IF((F1)=(1),"",IF((I1)&lt;&gt;(1),M1,IF((G1)=("push"),H1,IF((G1)=("load"),CHOOSE((M1)+(1),N1,N2,N3,N4,N5,N6,N7,N8,N9,N10,N11,N12,N13,N14,N15,N16,N17,N18,N19,N20,N21,N22,N23,N24,N25,N26,N27,N28,N29,N30),IF((G1)=("add"),(M1)+(M2),IF((G1)=("eql"),(M1)=(M2),IF((G1)=("allocate"),J1,IF((G1)=("allocate next"),(J1)-(1),M1))))))))</f>
        <v/>
      </c>
      <c r="N1" t="str">
        <f ca="1">IF((F1)=(1),"",IF((G1)=("store"),IF(((CHOOSE((I1)+(2),M1,M2,M3,M4,M5,M6,M7,M8,M9,M10,M11,M12,M13,M14,M15))+(1))=(1),CHOOSE((I1)+(1),M1,M2,M3,M4,M5,M6,M7,M8,M9,M10,M11,M12,M13,M14,M15),N1),N1))</f>
        <v/>
      </c>
    </row>
    <row r="2" spans="1:14" x14ac:dyDescent="0.25">
      <c r="A2" t="str">
        <f ca="1">""</f>
        <v/>
      </c>
      <c r="B2" t="str">
        <f ca="1">""</f>
        <v/>
      </c>
      <c r="C2">
        <f ca="1">0</f>
        <v>0</v>
      </c>
      <c r="M2" t="str">
        <f ca="1">IF((F1)=(1),"",IF((I1)&lt;&gt;(2),M2,IF((G1)=("push"),H1,IF((G1)=("load"),CHOOSE((M2)+(1),N1,N2,N3,N4,N5,N6,N7,N8,N9,N10,N11,N12,N13,N14,N15,N16,N17,N18,N19,N20,N21,N22,N23,N24,N25,N26,N27,N28,N29,N30),IF((G1)=("add"),(M2)+(M3),IF((G1)=("eql"),(M2)=(M3),IF((G1)=("allocate"),J1,IF((G1)=("allocate next"),(J1)-(1),M2))))))))</f>
        <v/>
      </c>
      <c r="N2" t="str">
        <f ca="1">IF((F1)=(1),"",IF((G1)=("store"),IF(((CHOOSE((I1)+(2),M1,M2,M3,M4,M5,M6,M7,M8,M9,M10,M11,M12,M13,M14,M15))+(1))=(2),CHOOSE((I1)+(1),M1,M2,M3,M4,M5,M6,M7,M8,M9,M10,M11,M12,M13,M14,M15),N2),N2))</f>
        <v/>
      </c>
    </row>
    <row r="3" spans="1:14" x14ac:dyDescent="0.25">
      <c r="A3" t="str">
        <f ca="1">"push"</f>
        <v>push</v>
      </c>
      <c r="B3">
        <f ca="1">39</f>
        <v>39</v>
      </c>
      <c r="C3">
        <f ca="1">1</f>
        <v>1</v>
      </c>
      <c r="M3" t="str">
        <f ca="1">IF((F1)=(1),"",IF((I1)&lt;&gt;(3),M3,IF((G1)=("push"),H1,IF((G1)=("load"),CHOOSE((M3)+(1),N1,N2,N3,N4,N5,N6,N7,N8,N9,N10,N11,N12,N13,N14,N15,N16,N17,N18,N19,N20,N21,N22,N23,N24,N25,N26,N27,N28,N29,N30),IF((G1)=("add"),(M3)+(M4),IF((G1)=("eql"),(M3)=(M4),IF((G1)=("allocate"),J1,IF((G1)=("allocate next"),(J1)-(1),M3))))))))</f>
        <v/>
      </c>
      <c r="N3" t="str">
        <f ca="1">IF((F1)=(1),"",IF((G1)=("store"),IF(((CHOOSE((I1)+(2),M1,M2,M3,M4,M5,M6,M7,M8,M9,M10,M11,M12,M13,M14,M15))+(1))=(3),CHOOSE((I1)+(1),M1,M2,M3,M4,M5,M6,M7,M8,M9,M10,M11,M12,M13,M14,M15),N3),N3))</f>
        <v/>
      </c>
    </row>
    <row r="4" spans="1:14" x14ac:dyDescent="0.25">
      <c r="A4" t="str">
        <f ca="1">"push"</f>
        <v>push</v>
      </c>
      <c r="B4" t="b">
        <f ca="1">TRUE</f>
        <v>1</v>
      </c>
      <c r="C4">
        <f ca="1">1</f>
        <v>1</v>
      </c>
      <c r="M4" t="str">
        <f ca="1">IF((F1)=(1),"",IF((I1)&lt;&gt;(4),M4,IF((G1)=("push"),H1,IF((G1)=("load"),CHOOSE((M4)+(1),N1,N2,N3,N4,N5,N6,N7,N8,N9,N10,N11,N12,N13,N14,N15,N16,N17,N18,N19,N20,N21,N22,N23,N24,N25,N26,N27,N28,N29,N30),IF((G1)=("add"),(M4)+(M5),IF((G1)=("eql"),(M4)=(M5),IF((G1)=("allocate"),J1,IF((G1)=("allocate next"),(J1)-(1),M4))))))))</f>
        <v/>
      </c>
      <c r="N4" t="str">
        <f ca="1">IF((F1)=(1),"",IF((G1)=("store"),IF(((CHOOSE((I1)+(2),M1,M2,M3,M4,M5,M6,M7,M8,M9,M10,M11,M12,M13,M14,M15))+(1))=(4),CHOOSE((I1)+(1),M1,M2,M3,M4,M5,M6,M7,M8,M9,M10,M11,M12,M13,M14,M15),N4),N4))</f>
        <v/>
      </c>
    </row>
    <row r="5" spans="1:14" x14ac:dyDescent="0.25">
      <c r="A5" t="str">
        <f ca="1">"goto if true"</f>
        <v>goto if true</v>
      </c>
      <c r="B5" t="str">
        <f ca="1">""</f>
        <v/>
      </c>
      <c r="C5">
        <f ca="1">-2</f>
        <v>-2</v>
      </c>
      <c r="M5" t="str">
        <f ca="1">IF((F1)=(1),"",IF((I1)&lt;&gt;(5),M5,IF((G1)=("push"),H1,IF((G1)=("load"),CHOOSE((M5)+(1),N1,N2,N3,N4,N5,N6,N7,N8,N9,N10,N11,N12,N13,N14,N15,N16,N17,N18,N19,N20,N21,N22,N23,N24,N25,N26,N27,N28,N29,N30),IF((G1)=("add"),(M5)+(M6),IF((G1)=("eql"),(M5)=(M6),IF((G1)=("allocate"),J1,IF((G1)=("allocate next"),(J1)-(1),M5))))))))</f>
        <v/>
      </c>
      <c r="N5" t="str">
        <f ca="1">IF((F1)=(1),"",IF((G1)=("store"),IF(((CHOOSE((I1)+(2),M1,M2,M3,M4,M5,M6,M7,M8,M9,M10,M11,M12,M13,M14,M15))+(1))=(5),CHOOSE((I1)+(1),M1,M2,M3,M4,M5,M6,M7,M8,M9,M10,M11,M12,M13,M14,M15),N5),N5))</f>
        <v/>
      </c>
    </row>
    <row r="6" spans="1:14" x14ac:dyDescent="0.25">
      <c r="A6" t="str">
        <f ca="1">"f1:"</f>
        <v>f1:</v>
      </c>
      <c r="B6" t="str">
        <f ca="1">""</f>
        <v/>
      </c>
      <c r="C6">
        <f ca="1">0</f>
        <v>0</v>
      </c>
      <c r="M6" t="str">
        <f ca="1">IF((F1)=(1),"",IF((I1)&lt;&gt;(6),M6,IF((G1)=("push"),H1,IF((G1)=("load"),CHOOSE((M6)+(1),N1,N2,N3,N4,N5,N6,N7,N8,N9,N10,N11,N12,N13,N14,N15,N16,N17,N18,N19,N20,N21,N22,N23,N24,N25,N26,N27,N28,N29,N30),IF((G1)=("add"),(M6)+(M7),IF((G1)=("eql"),(M6)=(M7),IF((G1)=("allocate"),J1,IF((G1)=("allocate next"),(J1)-(1),M6))))))))</f>
        <v/>
      </c>
      <c r="N6" t="str">
        <f ca="1">IF((F1)=(1),"",IF((G1)=("store"),IF(((CHOOSE((I1)+(2),M1,M2,M3,M4,M5,M6,M7,M8,M9,M10,M11,M12,M13,M14,M15))+(1))=(6),CHOOSE((I1)+(1),M1,M2,M3,M4,M5,M6,M7,M8,M9,M10,M11,M12,M13,M14,M15),N6),N6))</f>
        <v/>
      </c>
    </row>
    <row r="7" spans="1:14" x14ac:dyDescent="0.25">
      <c r="A7" t="str">
        <f ca="1">"push"</f>
        <v>push</v>
      </c>
      <c r="B7">
        <f ca="1">2</f>
        <v>2</v>
      </c>
      <c r="C7">
        <f ca="1">1</f>
        <v>1</v>
      </c>
      <c r="M7" t="str">
        <f ca="1">IF((F1)=(1),"",IF((I1)&lt;&gt;(7),M7,IF((G1)=("push"),H1,IF((G1)=("load"),CHOOSE((M7)+(1),N1,N2,N3,N4,N5,N6,N7,N8,N9,N10,N11,N12,N13,N14,N15,N16,N17,N18,N19,N20,N21,N22,N23,N24,N25,N26,N27,N28,N29,N30),IF((G1)=("add"),(M7)+(M8),IF((G1)=("eql"),(M7)=(M8),IF((G1)=("allocate"),J1,IF((G1)=("allocate next"),(J1)-(1),M7))))))))</f>
        <v/>
      </c>
      <c r="N7" t="str">
        <f ca="1">IF((F1)=(1),"",IF((G1)=("store"),IF(((CHOOSE((I1)+(2),M1,M2,M3,M4,M5,M6,M7,M8,M9,M10,M11,M12,M13,M14,M15))+(1))=(7),CHOOSE((I1)+(1),M1,M2,M3,M4,M5,M6,M7,M8,M9,M10,M11,M12,M13,M14,M15),N7),N7))</f>
        <v/>
      </c>
    </row>
    <row r="8" spans="1:14" x14ac:dyDescent="0.25">
      <c r="A8" t="str">
        <f ca="1">"store"</f>
        <v>store</v>
      </c>
      <c r="B8" t="str">
        <f ca="1">""</f>
        <v/>
      </c>
      <c r="C8">
        <f ca="1">-2</f>
        <v>-2</v>
      </c>
      <c r="M8" t="str">
        <f ca="1">IF((F1)=(1),"",IF((I1)&lt;&gt;(8),M8,IF((G1)=("push"),H1,IF((G1)=("load"),CHOOSE((M8)+(1),N1,N2,N3,N4,N5,N6,N7,N8,N9,N10,N11,N12,N13,N14,N15,N16,N17,N18,N19,N20,N21,N22,N23,N24,N25,N26,N27,N28,N29,N30),IF((G1)=("add"),(M8)+(M9),IF((G1)=("eql"),(M8)=(M9),IF((G1)=("allocate"),J1,IF((G1)=("allocate next"),(J1)-(1),M8))))))))</f>
        <v/>
      </c>
      <c r="N8" t="str">
        <f ca="1">IF((F1)=(1),"",IF((G1)=("store"),IF(((CHOOSE((I1)+(2),M1,M2,M3,M4,M5,M6,M7,M8,M9,M10,M11,M12,M13,M14,M15))+(1))=(8),CHOOSE((I1)+(1),M1,M2,M3,M4,M5,M6,M7,M8,M9,M10,M11,M12,M13,M14,M15),N8),N8))</f>
        <v/>
      </c>
    </row>
    <row r="9" spans="1:14" x14ac:dyDescent="0.25">
      <c r="A9" t="str">
        <f ca="1">"push"</f>
        <v>push</v>
      </c>
      <c r="B9">
        <f ca="1">33</f>
        <v>33</v>
      </c>
      <c r="C9">
        <f ca="1">1</f>
        <v>1</v>
      </c>
      <c r="M9" t="str">
        <f ca="1">IF((F1)=(1),"",IF((I1)&lt;&gt;(9),M9,IF((G1)=("push"),H1,IF((G1)=("load"),CHOOSE((M9)+(1),N1,N2,N3,N4,N5,N6,N7,N8,N9,N10,N11,N12,N13,N14,N15,N16,N17,N18,N19,N20,N21,N22,N23,N24,N25,N26,N27,N28,N29,N30),IF((G1)=("add"),(M9)+(M10),IF((G1)=("eql"),(M9)=(M10),IF((G1)=("allocate"),J1,IF((G1)=("allocate next"),(J1)-(1),M9))))))))</f>
        <v/>
      </c>
      <c r="N9" t="str">
        <f ca="1">IF((F1)=(1),"",IF((G1)=("store"),IF(((CHOOSE((I1)+(2),M1,M2,M3,M4,M5,M6,M7,M8,M9,M10,M11,M12,M13,M14,M15))+(1))=(9),CHOOSE((I1)+(1),M1,M2,M3,M4,M5,M6,M7,M8,M9,M10,M11,M12,M13,M14,M15),N9),N9))</f>
        <v/>
      </c>
    </row>
    <row r="10" spans="1:14" x14ac:dyDescent="0.25">
      <c r="A10" t="str">
        <f ca="1">"push"</f>
        <v>push</v>
      </c>
      <c r="B10" t="b">
        <f ca="1">TRUE</f>
        <v>1</v>
      </c>
      <c r="C10">
        <f ca="1">1</f>
        <v>1</v>
      </c>
      <c r="M10" t="str">
        <f ca="1">IF((F1)=(1),"",IF((I1)&lt;&gt;(10),M10,IF((G1)=("push"),H1,IF((G1)=("load"),CHOOSE((M10)+(1),N1,N2,N3,N4,N5,N6,N7,N8,N9,N10,N11,N12,N13,N14,N15,N16,N17,N18,N19,N20,N21,N22,N23,N24,N25,N26,N27,N28,N29,N30),IF((G1)=("add"),(M10)+(M11),IF((G1)=("eql"),(M10)=(M11),IF((G1)=("allocate"),J1,IF((G1)=("allocate next"),(J1)-(1),M10))))))))</f>
        <v/>
      </c>
      <c r="N10" t="str">
        <f ca="1">IF((F1)=(1),"",IF((G1)=("store"),IF(((CHOOSE((I1)+(2),M1,M2,M3,M4,M5,M6,M7,M8,M9,M10,M11,M12,M13,M14,M15))+(1))=(10),CHOOSE((I1)+(1),M1,M2,M3,M4,M5,M6,M7,M8,M9,M10,M11,M12,M13,M14,M15),N10),N10))</f>
        <v/>
      </c>
    </row>
    <row r="11" spans="1:14" x14ac:dyDescent="0.25">
      <c r="A11" t="str">
        <f ca="1">"goto if true"</f>
        <v>goto if true</v>
      </c>
      <c r="B11" t="str">
        <f ca="1">""</f>
        <v/>
      </c>
      <c r="C11">
        <f ca="1">-2</f>
        <v>-2</v>
      </c>
      <c r="M11" t="str">
        <f ca="1">IF((F1)=(1),"",IF((I1)&lt;&gt;(11),M11,IF((G1)=("push"),H1,IF((G1)=("load"),CHOOSE((M11)+(1),N1,N2,N3,N4,N5,N6,N7,N8,N9,N10,N11,N12,N13,N14,N15,N16,N17,N18,N19,N20,N21,N22,N23,N24,N25,N26,N27,N28,N29,N30),IF((G1)=("add"),(M11)+(M12),IF((G1)=("eql"),(M11)=(M12),IF((G1)=("allocate"),J1,IF((G1)=("allocate next"),(J1)-(1),M11))))))))</f>
        <v/>
      </c>
      <c r="N11" t="str">
        <f ca="1">IF((F1)=(1),"",IF((G1)=("store"),IF(((CHOOSE((I1)+(2),M1,M2,M3,M4,M5,M6,M7,M8,M9,M10,M11,M12,M13,M14,M15))+(1))=(11),CHOOSE((I1)+(1),M1,M2,M3,M4,M5,M6,M7,M8,M9,M10,M11,M12,M13,M14,M15),N11),N11))</f>
        <v/>
      </c>
    </row>
    <row r="12" spans="1:14" x14ac:dyDescent="0.25">
      <c r="A12" t="str">
        <f ca="1">"f2:"</f>
        <v>f2:</v>
      </c>
      <c r="B12" t="str">
        <f ca="1">""</f>
        <v/>
      </c>
      <c r="C12">
        <f ca="1">0</f>
        <v>0</v>
      </c>
      <c r="M12" t="str">
        <f ca="1">IF((F1)=(1),"",IF((I1)&lt;&gt;(12),M12,IF((G1)=("push"),H1,IF((G1)=("load"),CHOOSE((M12)+(1),N1,N2,N3,N4,N5,N6,N7,N8,N9,N10,N11,N12,N13,N14,N15,N16,N17,N18,N19,N20,N21,N22,N23,N24,N25,N26,N27,N28,N29,N30),IF((G1)=("add"),(M12)+(M13),IF((G1)=("eql"),(M12)=(M13),IF((G1)=("allocate"),J1,IF((G1)=("allocate next"),(J1)-(1),M12))))))))</f>
        <v/>
      </c>
      <c r="N12" t="str">
        <f ca="1">IF((F1)=(1),"",IF((G1)=("store"),IF(((CHOOSE((I1)+(2),M1,M2,M3,M4,M5,M6,M7,M8,M9,M10,M11,M12,M13,M14,M15))+(1))=(12),CHOOSE((I1)+(1),M1,M2,M3,M4,M5,M6,M7,M8,M9,M10,M11,M12,M13,M14,M15),N12),N12))</f>
        <v/>
      </c>
    </row>
    <row r="13" spans="1:14" x14ac:dyDescent="0.25">
      <c r="A13" t="str">
        <f ca="1">"push"</f>
        <v>push</v>
      </c>
      <c r="B13">
        <f ca="1">3</f>
        <v>3</v>
      </c>
      <c r="C13">
        <f ca="1">1</f>
        <v>1</v>
      </c>
      <c r="M13" t="str">
        <f ca="1">IF((F1)=(1),"",IF((I1)&lt;&gt;(13),M13,IF((G1)=("push"),H1,IF((G1)=("load"),CHOOSE((M13)+(1),N1,N2,N3,N4,N5,N6,N7,N8,N9,N10,N11,N12,N13,N14,N15,N16,N17,N18,N19,N20,N21,N22,N23,N24,N25,N26,N27,N28,N29,N30),IF((G1)=("add"),(M13)+(M14),IF((G1)=("eql"),(M13)=(M14),IF((G1)=("allocate"),J1,IF((G1)=("allocate next"),(J1)-(1),M13))))))))</f>
        <v/>
      </c>
      <c r="N13" t="str">
        <f ca="1">IF((F1)=(1),"",IF((G1)=("store"),IF(((CHOOSE((I1)+(2),M1,M2,M3,M4,M5,M6,M7,M8,M9,M10,M11,M12,M13,M14,M15))+(1))=(13),CHOOSE((I1)+(1),M1,M2,M3,M4,M5,M6,M7,M8,M9,M10,M11,M12,M13,M14,M15),N13),N13))</f>
        <v/>
      </c>
    </row>
    <row r="14" spans="1:14" x14ac:dyDescent="0.25">
      <c r="A14" t="str">
        <f ca="1">"store"</f>
        <v>store</v>
      </c>
      <c r="B14" t="str">
        <f ca="1">""</f>
        <v/>
      </c>
      <c r="C14">
        <f ca="1">-2</f>
        <v>-2</v>
      </c>
      <c r="M14" t="str">
        <f ca="1">IF((F1)=(1),"",IF((I1)&lt;&gt;(14),M14,IF((G1)=("push"),H1,IF((G1)=("load"),CHOOSE((M14)+(1),N1,N2,N3,N4,N5,N6,N7,N8,N9,N10,N11,N12,N13,N14,N15,N16,N17,N18,N19,N20,N21,N22,N23,N24,N25,N26,N27,N28,N29,N30),IF((G1)=("add"),(M14)+(M15),IF((G1)=("eql"),(M14)=(M15),IF((G1)=("allocate"),J1,IF((G1)=("allocate next"),(J1)-(1),M14))))))))</f>
        <v/>
      </c>
      <c r="N14" t="str">
        <f ca="1">IF((F1)=(1),"",IF((G1)=("store"),IF(((CHOOSE((I1)+(2),M1,M2,M3,M4,M5,M6,M7,M8,M9,M10,M11,M12,M13,M14,M15))+(1))=(14),CHOOSE((I1)+(1),M1,M2,M3,M4,M5,M6,M7,M8,M9,M10,M11,M12,M13,M14,M15),N14),N14))</f>
        <v/>
      </c>
    </row>
    <row r="15" spans="1:14" x14ac:dyDescent="0.25">
      <c r="A15" t="str">
        <f ca="1">"push"</f>
        <v>push</v>
      </c>
      <c r="B15">
        <f ca="1">27</f>
        <v>27</v>
      </c>
      <c r="C15">
        <f ca="1">1</f>
        <v>1</v>
      </c>
      <c r="M15" t="str">
        <f ca="1">IF((F1)=(1),"",IF((I1)&lt;&gt;(15),M15,IF((G1)=("push"),H1,IF((G1)=("load"),CHOOSE((M15)+(1),N1,N2,N3,N4,N5,N6,N7,N8,N9,N10,N11,N12,N13,N14,N15,N16,N17,N18,N19,N20,N21,N22,N23,N24,N25,N26,N27,N28,N29,N30),IF((G1)=("add"),(M15)+(M16),IF((G1)=("eql"),(M15)=(M16),IF((G1)=("allocate"),J1,IF((G1)=("allocate next"),(J1)-(1),M15))))))))</f>
        <v/>
      </c>
      <c r="N15" t="str">
        <f ca="1">IF((F1)=(1),"",IF((G1)=("store"),IF(((CHOOSE((I1)+(2),M1,M2,M3,M4,M5,M6,M7,M8,M9,M10,M11,M12,M13,M14,M15))+(1))=(15),CHOOSE((I1)+(1),M1,M2,M3,M4,M5,M6,M7,M8,M9,M10,M11,M12,M13,M14,M15),N15),N15))</f>
        <v/>
      </c>
    </row>
    <row r="16" spans="1:14" x14ac:dyDescent="0.25">
      <c r="A16" t="str">
        <f ca="1">"push"</f>
        <v>push</v>
      </c>
      <c r="B16" t="b">
        <f ca="1">TRUE</f>
        <v>1</v>
      </c>
      <c r="C16">
        <f ca="1">1</f>
        <v>1</v>
      </c>
      <c r="N16" t="str">
        <f ca="1">IF((F1)=(1),"",IF((G1)=("store"),IF(((CHOOSE((I1)+(2),M1,M2,M3,M4,M5,M6,M7,M8,M9,M10,M11,M12,M13,M14,M15))+(1))=(16),CHOOSE((I1)+(1),M1,M2,M3,M4,M5,M6,M7,M8,M9,M10,M11,M12,M13,M14,M15),N16),N16))</f>
        <v/>
      </c>
    </row>
    <row r="17" spans="1:14" x14ac:dyDescent="0.25">
      <c r="A17" t="str">
        <f ca="1">"goto if true"</f>
        <v>goto if true</v>
      </c>
      <c r="B17" t="str">
        <f ca="1">""</f>
        <v/>
      </c>
      <c r="C17">
        <f ca="1">-2</f>
        <v>-2</v>
      </c>
      <c r="N17" t="str">
        <f ca="1">IF((F1)=(1),"",IF((G1)=("store"),IF(((CHOOSE((I1)+(2),M1,M2,M3,M4,M5,M6,M7,M8,M9,M10,M11,M12,M13,M14,M15))+(1))=(17),CHOOSE((I1)+(1),M1,M2,M3,M4,M5,M6,M7,M8,M9,M10,M11,M12,M13,M14,M15),N17),N17))</f>
        <v/>
      </c>
    </row>
    <row r="18" spans="1:14" x14ac:dyDescent="0.25">
      <c r="A18" t="str">
        <f ca="1">"f3:"</f>
        <v>f3:</v>
      </c>
      <c r="B18" t="str">
        <f ca="1">""</f>
        <v/>
      </c>
      <c r="C18">
        <f ca="1">0</f>
        <v>0</v>
      </c>
      <c r="N18" t="str">
        <f ca="1">IF((F1)=(1),"",IF((G1)=("store"),IF(((CHOOSE((I1)+(2),M1,M2,M3,M4,M5,M6,M7,M8,M9,M10,M11,M12,M13,M14,M15))+(1))=(18),CHOOSE((I1)+(1),M1,M2,M3,M4,M5,M6,M7,M8,M9,M10,M11,M12,M13,M14,M15),N18),N18))</f>
        <v/>
      </c>
    </row>
    <row r="19" spans="1:14" x14ac:dyDescent="0.25">
      <c r="A19" t="str">
        <f ca="1">"push"</f>
        <v>push</v>
      </c>
      <c r="B19">
        <f ca="1">4</f>
        <v>4</v>
      </c>
      <c r="C19">
        <f ca="1">1</f>
        <v>1</v>
      </c>
      <c r="N19" t="str">
        <f ca="1">IF((F1)=(1),"",IF((G1)=("store"),IF(((CHOOSE((I1)+(2),M1,M2,M3,M4,M5,M6,M7,M8,M9,M10,M11,M12,M13,M14,M15))+(1))=(19),CHOOSE((I1)+(1),M1,M2,M3,M4,M5,M6,M7,M8,M9,M10,M11,M12,M13,M14,M15),N19),N19))</f>
        <v/>
      </c>
    </row>
    <row r="20" spans="1:14" x14ac:dyDescent="0.25">
      <c r="A20" t="str">
        <f ca="1">"store"</f>
        <v>store</v>
      </c>
      <c r="B20" t="str">
        <f ca="1">""</f>
        <v/>
      </c>
      <c r="C20">
        <f ca="1">-2</f>
        <v>-2</v>
      </c>
      <c r="N20" t="str">
        <f ca="1">IF((F1)=(1),"",IF((G1)=("store"),IF(((CHOOSE((I1)+(2),M1,M2,M3,M4,M5,M6,M7,M8,M9,M10,M11,M12,M13,M14,M15))+(1))=(20),CHOOSE((I1)+(1),M1,M2,M3,M4,M5,M6,M7,M8,M9,M10,M11,M12,M13,M14,M15),N20),N20))</f>
        <v/>
      </c>
    </row>
    <row r="21" spans="1:14" x14ac:dyDescent="0.25">
      <c r="A21" t="str">
        <f ca="1">"push"</f>
        <v>push</v>
      </c>
      <c r="B21">
        <f ca="1">3</f>
        <v>3</v>
      </c>
      <c r="C21">
        <f ca="1">1</f>
        <v>1</v>
      </c>
      <c r="N21" t="str">
        <f ca="1">IF((F1)=(1),"",IF((G1)=("store"),IF(((CHOOSE((I1)+(2),M1,M2,M3,M4,M5,M6,M7,M8,M9,M10,M11,M12,M13,M14,M15))+(1))=(21),CHOOSE((I1)+(1),M1,M2,M3,M4,M5,M6,M7,M8,M9,M10,M11,M12,M13,M14,M15),N21),N21))</f>
        <v/>
      </c>
    </row>
    <row r="22" spans="1:14" x14ac:dyDescent="0.25">
      <c r="A22" t="str">
        <f ca="1">"load"</f>
        <v>load</v>
      </c>
      <c r="B22" t="str">
        <f ca="1">""</f>
        <v/>
      </c>
      <c r="C22">
        <f ca="1">0</f>
        <v>0</v>
      </c>
      <c r="N22" t="str">
        <f ca="1">IF((F1)=(1),"",IF((G1)=("store"),IF(((CHOOSE((I1)+(2),M1,M2,M3,M4,M5,M6,M7,M8,M9,M10,M11,M12,M13,M14,M15))+(1))=(22),CHOOSE((I1)+(1),M1,M2,M3,M4,M5,M6,M7,M8,M9,M10,M11,M12,M13,M14,M15),N22),N22))</f>
        <v/>
      </c>
    </row>
    <row r="23" spans="1:14" x14ac:dyDescent="0.25">
      <c r="A23" t="str">
        <f ca="1">"push"</f>
        <v>push</v>
      </c>
      <c r="B23">
        <f ca="1">0</f>
        <v>0</v>
      </c>
      <c r="C23">
        <f ca="1">1</f>
        <v>1</v>
      </c>
      <c r="N23" t="str">
        <f ca="1">IF((F1)=(1),"",IF((G1)=("store"),IF(((CHOOSE((I1)+(2),M1,M2,M3,M4,M5,M6,M7,M8,M9,M10,M11,M12,M13,M14,M15))+(1))=(23),CHOOSE((I1)+(1),M1,M2,M3,M4,M5,M6,M7,M8,M9,M10,M11,M12,M13,M14,M15),N23),N23))</f>
        <v/>
      </c>
    </row>
    <row r="24" spans="1:14" x14ac:dyDescent="0.25">
      <c r="A24" t="str">
        <f ca="1">"store"</f>
        <v>store</v>
      </c>
      <c r="B24" t="str">
        <f ca="1">""</f>
        <v/>
      </c>
      <c r="C24">
        <f ca="1">-2</f>
        <v>-2</v>
      </c>
      <c r="N24" t="str">
        <f ca="1">IF((F1)=(1),"",IF((G1)=("store"),IF(((CHOOSE((I1)+(2),M1,M2,M3,M4,M5,M6,M7,M8,M9,M10,M11,M12,M13,M14,M15))+(1))=(24),CHOOSE((I1)+(1),M1,M2,M3,M4,M5,M6,M7,M8,M9,M10,M11,M12,M13,M14,M15),N24),N24))</f>
        <v/>
      </c>
    </row>
    <row r="25" spans="1:14" x14ac:dyDescent="0.25">
      <c r="A25" t="str">
        <f ca="1">"push"</f>
        <v>push</v>
      </c>
      <c r="B25" t="b">
        <f ca="1">TRUE</f>
        <v>1</v>
      </c>
      <c r="C25">
        <f ca="1">1</f>
        <v>1</v>
      </c>
      <c r="N25" t="str">
        <f ca="1">IF((F1)=(1),"",IF((G1)=("store"),IF(((CHOOSE((I1)+(2),M1,M2,M3,M4,M5,M6,M7,M8,M9,M10,M11,M12,M13,M14,M15))+(1))=(25),CHOOSE((I1)+(1),M1,M2,M3,M4,M5,M6,M7,M8,M9,M10,M11,M12,M13,M14,M15),N25),N25))</f>
        <v/>
      </c>
    </row>
    <row r="26" spans="1:14" x14ac:dyDescent="0.25">
      <c r="A26" t="str">
        <f ca="1">"goto if true"</f>
        <v>goto if true</v>
      </c>
      <c r="B26" t="str">
        <f ca="1">""</f>
        <v/>
      </c>
      <c r="C26">
        <f ca="1">-2</f>
        <v>-2</v>
      </c>
      <c r="N26" t="str">
        <f ca="1">IF((F1)=(1),"",IF((G1)=("store"),IF(((CHOOSE((I1)+(2),M1,M2,M3,M4,M5,M6,M7,M8,M9,M10,M11,M12,M13,M14,M15))+(1))=(26),CHOOSE((I1)+(1),M1,M2,M3,M4,M5,M6,M7,M8,M9,M10,M11,M12,M13,M14,M15),N26),N26))</f>
        <v/>
      </c>
    </row>
    <row r="27" spans="1:14" x14ac:dyDescent="0.25">
      <c r="A27" t="str">
        <f ca="1">"c3:"</f>
        <v>c3:</v>
      </c>
      <c r="B27" t="str">
        <f ca="1">""</f>
        <v/>
      </c>
      <c r="C27">
        <f ca="1">0</f>
        <v>0</v>
      </c>
      <c r="N27" t="str">
        <f ca="1">IF((F1)=(1),"",IF((G1)=("store"),IF(((CHOOSE((I1)+(2),M1,M2,M3,M4,M5,M6,M7,M8,M9,M10,M11,M12,M13,M14,M15))+(1))=(27),CHOOSE((I1)+(1),M1,M2,M3,M4,M5,M6,M7,M8,M9,M10,M11,M12,M13,M14,M15),N27),N27))</f>
        <v/>
      </c>
    </row>
    <row r="28" spans="1:14" x14ac:dyDescent="0.25">
      <c r="A28" t="str">
        <f ca="1">"push"</f>
        <v>push</v>
      </c>
      <c r="B28">
        <f ca="1">18</f>
        <v>18</v>
      </c>
      <c r="C28">
        <f ca="1">1</f>
        <v>1</v>
      </c>
      <c r="N28" t="str">
        <f ca="1">IF((F1)=(1),"",IF((G1)=("store"),IF(((CHOOSE((I1)+(2),M1,M2,M3,M4,M5,M6,M7,M8,M9,M10,M11,M12,M13,M14,M15))+(1))=(28),CHOOSE((I1)+(1),M1,M2,M3,M4,M5,M6,M7,M8,M9,M10,M11,M12,M13,M14,M15),N28),N28))</f>
        <v/>
      </c>
    </row>
    <row r="29" spans="1:14" x14ac:dyDescent="0.25">
      <c r="A29" t="str">
        <f ca="1">"push"</f>
        <v>push</v>
      </c>
      <c r="B29">
        <f ca="1">0</f>
        <v>0</v>
      </c>
      <c r="C29">
        <f ca="1">1</f>
        <v>1</v>
      </c>
      <c r="N29" t="str">
        <f ca="1">IF((F1)=(1),"",IF((G1)=("store"),IF(((CHOOSE((I1)+(2),M1,M2,M3,M4,M5,M6,M7,M8,M9,M10,M11,M12,M13,M14,M15))+(1))=(29),CHOOSE((I1)+(1),M1,M2,M3,M4,M5,M6,M7,M8,M9,M10,M11,M12,M13,M14,M15),N29),N29))</f>
        <v/>
      </c>
    </row>
    <row r="30" spans="1:14" x14ac:dyDescent="0.25">
      <c r="A30" t="str">
        <f ca="1">"store"</f>
        <v>store</v>
      </c>
      <c r="B30" t="str">
        <f ca="1">""</f>
        <v/>
      </c>
      <c r="C30">
        <f ca="1">-2</f>
        <v>-2</v>
      </c>
      <c r="N30" t="str">
        <f ca="1">IF((F1)=(1),"",IF((G1)=("store"),IF(((CHOOSE((I1)+(2),M1,M2,M3,M4,M5,M6,M7,M8,M9,M10,M11,M12,M13,M14,M15))+(1))=(30),CHOOSE((I1)+(1),M1,M2,M3,M4,M5,M6,M7,M8,M9,M10,M11,M12,M13,M14,M15),N30),N30))</f>
        <v/>
      </c>
    </row>
    <row r="31" spans="1:14" x14ac:dyDescent="0.25">
      <c r="A31" t="str">
        <f ca="1">"push"</f>
        <v>push</v>
      </c>
      <c r="B31" t="b">
        <f ca="1">TRUE</f>
        <v>1</v>
      </c>
      <c r="C31">
        <f ca="1">1</f>
        <v>1</v>
      </c>
    </row>
    <row r="32" spans="1:14" x14ac:dyDescent="0.25">
      <c r="A32" t="str">
        <f ca="1">"goto if true"</f>
        <v>goto if true</v>
      </c>
      <c r="B32" t="str">
        <f ca="1">""</f>
        <v/>
      </c>
      <c r="C32">
        <f ca="1">-2</f>
        <v>-2</v>
      </c>
    </row>
    <row r="33" spans="1:3" x14ac:dyDescent="0.25">
      <c r="A33" t="str">
        <f ca="1">"c2:"</f>
        <v>c2:</v>
      </c>
      <c r="B33" t="str">
        <f ca="1">""</f>
        <v/>
      </c>
      <c r="C33">
        <f ca="1">0</f>
        <v>0</v>
      </c>
    </row>
    <row r="34" spans="1:3" x14ac:dyDescent="0.25">
      <c r="A34" t="str">
        <f ca="1">"push"</f>
        <v>push</v>
      </c>
      <c r="B34">
        <f ca="1">12</f>
        <v>12</v>
      </c>
      <c r="C34">
        <f ca="1">1</f>
        <v>1</v>
      </c>
    </row>
    <row r="35" spans="1:3" x14ac:dyDescent="0.25">
      <c r="A35" t="str">
        <f ca="1">"push"</f>
        <v>push</v>
      </c>
      <c r="B35">
        <f ca="1">0</f>
        <v>0</v>
      </c>
      <c r="C35">
        <f ca="1">1</f>
        <v>1</v>
      </c>
    </row>
    <row r="36" spans="1:3" x14ac:dyDescent="0.25">
      <c r="A36" t="str">
        <f ca="1">"store"</f>
        <v>store</v>
      </c>
      <c r="B36" t="str">
        <f ca="1">""</f>
        <v/>
      </c>
      <c r="C36">
        <f ca="1">-2</f>
        <v>-2</v>
      </c>
    </row>
    <row r="37" spans="1:3" x14ac:dyDescent="0.25">
      <c r="A37" t="str">
        <f ca="1">"push"</f>
        <v>push</v>
      </c>
      <c r="B37" t="b">
        <f ca="1">TRUE</f>
        <v>1</v>
      </c>
      <c r="C37">
        <f ca="1">1</f>
        <v>1</v>
      </c>
    </row>
    <row r="38" spans="1:3" x14ac:dyDescent="0.25">
      <c r="A38" t="str">
        <f ca="1">"goto if true"</f>
        <v>goto if true</v>
      </c>
      <c r="B38" t="str">
        <f ca="1">""</f>
        <v/>
      </c>
      <c r="C38">
        <f ca="1">-2</f>
        <v>-2</v>
      </c>
    </row>
    <row r="39" spans="1:3" x14ac:dyDescent="0.25">
      <c r="A39" t="str">
        <f ca="1">"c1:"</f>
        <v>c1:</v>
      </c>
      <c r="B39" t="str">
        <f ca="1">""</f>
        <v/>
      </c>
      <c r="C39">
        <f ca="1">0</f>
        <v>0</v>
      </c>
    </row>
    <row r="40" spans="1:3" x14ac:dyDescent="0.25">
      <c r="A40" t="str">
        <f ca="1">"push"</f>
        <v>push</v>
      </c>
      <c r="B40">
        <f ca="1">6</f>
        <v>6</v>
      </c>
      <c r="C40">
        <f ca="1">1</f>
        <v>1</v>
      </c>
    </row>
    <row r="41" spans="1:3" x14ac:dyDescent="0.25">
      <c r="A41" t="str">
        <f ca="1">"push"</f>
        <v>push</v>
      </c>
      <c r="B41">
        <f ca="1">1</f>
        <v>1</v>
      </c>
      <c r="C41">
        <f ca="1">1</f>
        <v>1</v>
      </c>
    </row>
    <row r="42" spans="1:3" x14ac:dyDescent="0.25">
      <c r="A42" t="str">
        <f ca="1">"store"</f>
        <v>store</v>
      </c>
      <c r="B42" t="str">
        <f ca="1">""</f>
        <v/>
      </c>
      <c r="C42">
        <f ca="1">-2</f>
        <v>-2</v>
      </c>
    </row>
    <row r="43" spans="1:3" x14ac:dyDescent="0.25">
      <c r="A43" t="str">
        <f ca="1">"push"</f>
        <v>push</v>
      </c>
      <c r="B43">
        <f ca="1">70</f>
        <v>70</v>
      </c>
      <c r="C43">
        <f ca="1">1</f>
        <v>1</v>
      </c>
    </row>
    <row r="44" spans="1:3" x14ac:dyDescent="0.25">
      <c r="A44" t="str">
        <f ca="1">"push"</f>
        <v>push</v>
      </c>
      <c r="B44">
        <f ca="1">64</f>
        <v>64</v>
      </c>
      <c r="C44">
        <f ca="1">1</f>
        <v>1</v>
      </c>
    </row>
    <row r="45" spans="1:3" x14ac:dyDescent="0.25">
      <c r="A45" t="str">
        <f ca="1">"push"</f>
        <v>push</v>
      </c>
      <c r="B45">
        <f ca="1">3</f>
        <v>3</v>
      </c>
      <c r="C45">
        <f ca="1">1</f>
        <v>1</v>
      </c>
    </row>
    <row r="46" spans="1:3" x14ac:dyDescent="0.25">
      <c r="A46" t="str">
        <f ca="1">"push"</f>
        <v>push</v>
      </c>
      <c r="B46">
        <f ca="1">59</f>
        <v>59</v>
      </c>
      <c r="C46">
        <f ca="1">1</f>
        <v>1</v>
      </c>
    </row>
    <row r="47" spans="1:3" x14ac:dyDescent="0.25">
      <c r="A47" t="str">
        <f ca="1">"push"</f>
        <v>push</v>
      </c>
      <c r="B47">
        <f ca="1">2</f>
        <v>2</v>
      </c>
      <c r="C47">
        <f ca="1">1</f>
        <v>1</v>
      </c>
    </row>
    <row r="48" spans="1:3" x14ac:dyDescent="0.25">
      <c r="A48" t="str">
        <f ca="1">"push"</f>
        <v>push</v>
      </c>
      <c r="B48">
        <f ca="1">54</f>
        <v>54</v>
      </c>
      <c r="C48">
        <f ca="1">1</f>
        <v>1</v>
      </c>
    </row>
    <row r="49" spans="1:3" x14ac:dyDescent="0.25">
      <c r="A49" t="str">
        <f ca="1">"push"</f>
        <v>push</v>
      </c>
      <c r="B49">
        <f ca="1">1</f>
        <v>1</v>
      </c>
      <c r="C49">
        <f ca="1">1</f>
        <v>1</v>
      </c>
    </row>
    <row r="50" spans="1:3" x14ac:dyDescent="0.25">
      <c r="A50" t="str">
        <f ca="1">"push"</f>
        <v>push</v>
      </c>
      <c r="B50">
        <f ca="1">1</f>
        <v>1</v>
      </c>
      <c r="C50">
        <f ca="1">1</f>
        <v>1</v>
      </c>
    </row>
    <row r="51" spans="1:3" x14ac:dyDescent="0.25">
      <c r="A51" t="str">
        <f ca="1">"load"</f>
        <v>load</v>
      </c>
      <c r="B51" t="str">
        <f ca="1">""</f>
        <v/>
      </c>
      <c r="C51">
        <f ca="1">0</f>
        <v>0</v>
      </c>
    </row>
    <row r="52" spans="1:3" x14ac:dyDescent="0.25">
      <c r="A52" t="str">
        <f ca="1">"push"</f>
        <v>push</v>
      </c>
      <c r="B52" t="b">
        <f ca="1">TRUE</f>
        <v>1</v>
      </c>
      <c r="C52">
        <f ca="1">1</f>
        <v>1</v>
      </c>
    </row>
    <row r="53" spans="1:3" x14ac:dyDescent="0.25">
      <c r="A53" t="str">
        <f ca="1">"goto if true"</f>
        <v>goto if true</v>
      </c>
      <c r="B53" t="str">
        <f ca="1">""</f>
        <v/>
      </c>
      <c r="C53">
        <f ca="1">-2</f>
        <v>-2</v>
      </c>
    </row>
    <row r="54" spans="1:3" x14ac:dyDescent="0.25">
      <c r="A54" t="str">
        <f ca="1">"f7:"</f>
        <v>f7:</v>
      </c>
      <c r="B54" t="str">
        <f ca="1">""</f>
        <v/>
      </c>
      <c r="C54">
        <f ca="1">0</f>
        <v>0</v>
      </c>
    </row>
    <row r="55" spans="1:3" x14ac:dyDescent="0.25">
      <c r="A55" t="str">
        <f ca="1">"push"</f>
        <v>push</v>
      </c>
      <c r="B55">
        <f ca="1">0</f>
        <v>0</v>
      </c>
      <c r="C55">
        <f ca="1">1</f>
        <v>1</v>
      </c>
    </row>
    <row r="56" spans="1:3" x14ac:dyDescent="0.25">
      <c r="A56" t="str">
        <f ca="1">"load"</f>
        <v>load</v>
      </c>
      <c r="B56" t="str">
        <f ca="1">""</f>
        <v/>
      </c>
      <c r="C56">
        <f ca="1">0</f>
        <v>0</v>
      </c>
    </row>
    <row r="57" spans="1:3" x14ac:dyDescent="0.25">
      <c r="A57" t="str">
        <f ca="1">"push"</f>
        <v>push</v>
      </c>
      <c r="B57" t="b">
        <f ca="1">TRUE</f>
        <v>1</v>
      </c>
      <c r="C57">
        <f ca="1">1</f>
        <v>1</v>
      </c>
    </row>
    <row r="58" spans="1:3" x14ac:dyDescent="0.25">
      <c r="A58" t="str">
        <f ca="1">"goto if true"</f>
        <v>goto if true</v>
      </c>
      <c r="B58" t="str">
        <f ca="1">""</f>
        <v/>
      </c>
      <c r="C58">
        <f ca="1">-2</f>
        <v>-2</v>
      </c>
    </row>
    <row r="59" spans="1:3" x14ac:dyDescent="0.25">
      <c r="A59" t="str">
        <f ca="1">"f6:"</f>
        <v>f6:</v>
      </c>
      <c r="B59" t="str">
        <f ca="1">""</f>
        <v/>
      </c>
      <c r="C59">
        <f ca="1">0</f>
        <v>0</v>
      </c>
    </row>
    <row r="60" spans="1:3" x14ac:dyDescent="0.25">
      <c r="A60" t="str">
        <f ca="1">"push"</f>
        <v>push</v>
      </c>
      <c r="B60">
        <f ca="1">0</f>
        <v>0</v>
      </c>
      <c r="C60">
        <f ca="1">1</f>
        <v>1</v>
      </c>
    </row>
    <row r="61" spans="1:3" x14ac:dyDescent="0.25">
      <c r="A61" t="str">
        <f ca="1">"load"</f>
        <v>load</v>
      </c>
      <c r="B61" t="str">
        <f ca="1">""</f>
        <v/>
      </c>
      <c r="C61">
        <f ca="1">0</f>
        <v>0</v>
      </c>
    </row>
    <row r="62" spans="1:3" x14ac:dyDescent="0.25">
      <c r="A62" t="str">
        <f ca="1">"push"</f>
        <v>push</v>
      </c>
      <c r="B62" t="b">
        <f ca="1">TRUE</f>
        <v>1</v>
      </c>
      <c r="C62">
        <f ca="1">1</f>
        <v>1</v>
      </c>
    </row>
    <row r="63" spans="1:3" x14ac:dyDescent="0.25">
      <c r="A63" t="str">
        <f ca="1">"goto if true"</f>
        <v>goto if true</v>
      </c>
      <c r="B63" t="str">
        <f ca="1">""</f>
        <v/>
      </c>
      <c r="C63">
        <f ca="1">-2</f>
        <v>-2</v>
      </c>
    </row>
    <row r="64" spans="1:3" x14ac:dyDescent="0.25">
      <c r="A64" t="str">
        <f ca="1">"f5:"</f>
        <v>f5:</v>
      </c>
      <c r="B64" t="str">
        <f ca="1">""</f>
        <v/>
      </c>
      <c r="C64">
        <f ca="1">0</f>
        <v>0</v>
      </c>
    </row>
    <row r="65" spans="1:3" x14ac:dyDescent="0.25">
      <c r="A65" t="str">
        <f ca="1">"push"</f>
        <v>push</v>
      </c>
      <c r="B65">
        <f ca="1">0</f>
        <v>0</v>
      </c>
      <c r="C65">
        <f ca="1">1</f>
        <v>1</v>
      </c>
    </row>
    <row r="66" spans="1:3" x14ac:dyDescent="0.25">
      <c r="A66" t="str">
        <f ca="1">"load"</f>
        <v>load</v>
      </c>
      <c r="B66" t="str">
        <f ca="1">""</f>
        <v/>
      </c>
      <c r="C66">
        <f ca="1">0</f>
        <v>0</v>
      </c>
    </row>
    <row r="67" spans="1:3" x14ac:dyDescent="0.25">
      <c r="A67" t="str">
        <f ca="1">"print"</f>
        <v>print</v>
      </c>
      <c r="B67" t="str">
        <f ca="1">""</f>
        <v/>
      </c>
      <c r="C67">
        <f ca="1">-1</f>
        <v>-1</v>
      </c>
    </row>
    <row r="68" spans="1:3" x14ac:dyDescent="0.25">
      <c r="A68" t="str">
        <f ca="1">"push"</f>
        <v>push</v>
      </c>
      <c r="B68" t="b">
        <f ca="1">TRUE</f>
        <v>1</v>
      </c>
      <c r="C68">
        <f ca="1">1</f>
        <v>1</v>
      </c>
    </row>
    <row r="69" spans="1:3" x14ac:dyDescent="0.25">
      <c r="A69" t="str">
        <f ca="1">"goto if true"</f>
        <v>goto if true</v>
      </c>
      <c r="B69" t="str">
        <f ca="1">""</f>
        <v/>
      </c>
      <c r="C69">
        <f ca="1">-2</f>
        <v>-2</v>
      </c>
    </row>
    <row r="70" spans="1:3" x14ac:dyDescent="0.25">
      <c r="A70" t="str">
        <f ca="1">"f4:"</f>
        <v>f4:</v>
      </c>
      <c r="B70" t="str">
        <f ca="1">""</f>
        <v/>
      </c>
      <c r="C70">
        <f ca="1">0</f>
        <v>0</v>
      </c>
    </row>
    <row r="71" spans="1:3" x14ac:dyDescent="0.25">
      <c r="A71" t="str">
        <f ca="1">"push"</f>
        <v>push</v>
      </c>
      <c r="B71">
        <f ca="1">0</f>
        <v>0</v>
      </c>
      <c r="C71">
        <f ca="1">1</f>
        <v>1</v>
      </c>
    </row>
    <row r="72" spans="1:3" x14ac:dyDescent="0.25">
      <c r="A72" t="str">
        <f ca="1">"load"</f>
        <v>load</v>
      </c>
      <c r="B72" t="str">
        <f ca="1">""</f>
        <v/>
      </c>
      <c r="C72">
        <f ca="1">0</f>
        <v>0</v>
      </c>
    </row>
    <row r="73" spans="1:3" x14ac:dyDescent="0.25">
      <c r="A73" t="str">
        <f ca="1">"push"</f>
        <v>push</v>
      </c>
      <c r="B73">
        <f ca="1">5</f>
        <v>5</v>
      </c>
      <c r="C73">
        <f ca="1">1</f>
        <v>1</v>
      </c>
    </row>
    <row r="74" spans="1:3" x14ac:dyDescent="0.25">
      <c r="A74" t="str">
        <f ca="1">"store"</f>
        <v>store</v>
      </c>
      <c r="B74" t="str">
        <f ca="1">""</f>
        <v/>
      </c>
      <c r="C74">
        <f ca="1">-2</f>
        <v>-2</v>
      </c>
    </row>
    <row r="75" spans="1:3" x14ac:dyDescent="0.25">
      <c r="A75" t="str">
        <f ca="1">"push"</f>
        <v>push</v>
      </c>
      <c r="B75">
        <f ca="1">0</f>
        <v>0</v>
      </c>
      <c r="C75">
        <f ca="1">1</f>
        <v>1</v>
      </c>
    </row>
    <row r="76" spans="1:3" x14ac:dyDescent="0.25">
      <c r="A76" t="str">
        <f ca="1">"end"</f>
        <v>end</v>
      </c>
      <c r="B76" t="str">
        <f ca="1">""</f>
        <v/>
      </c>
      <c r="C76">
        <f ca="1"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2016-09-08T15:18:16Z</dcterms:created>
  <dcterms:modified xsi:type="dcterms:W3CDTF">2016-09-08T15:18:18Z</dcterms:modified>
</cp:coreProperties>
</file>