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data_input" sheetId="2" r:id="rId5"/>
  </sheets>
  <definedNames/>
  <calcPr/>
  <extLst>
    <ext uri="GoogleSheetsCustomDataVersion1">
      <go:sheetsCustomData xmlns:go="http://customooxmlschemas.google.com/" r:id="rId6" roundtripDataSignature="AMtx7mi7yq7uf8YhvyKB1d/iuWLTJ2+W1A=="/>
    </ext>
  </extLst>
</workbook>
</file>

<file path=xl/sharedStrings.xml><?xml version="1.0" encoding="utf-8"?>
<sst xmlns="http://schemas.openxmlformats.org/spreadsheetml/2006/main" count="117" uniqueCount="117">
  <si>
    <t>Dates</t>
  </si>
  <si>
    <t>Start:</t>
  </si>
  <si>
    <t>Today:</t>
  </si>
  <si>
    <t>Finish:</t>
  </si>
  <si>
    <t>Current day:</t>
  </si>
  <si>
    <t>Days left:</t>
  </si>
  <si>
    <t>Distance</t>
  </si>
  <si>
    <t>Target:</t>
  </si>
  <si>
    <t>Total Crawled:</t>
  </si>
  <si>
    <t>Remaining:</t>
  </si>
  <si>
    <t>Percentage done:</t>
  </si>
  <si>
    <t>Pace (m per day)</t>
  </si>
  <si>
    <t>Current:</t>
  </si>
  <si>
    <t>Required:</t>
  </si>
  <si>
    <t>Today (so far):</t>
  </si>
  <si>
    <t>Previous day:</t>
  </si>
  <si>
    <t>Last 5 days:</t>
  </si>
  <si>
    <t>DONATE HERE:</t>
  </si>
  <si>
    <t>https://uk.virginmoneygiving.com/StJohnsRedboys</t>
  </si>
  <si>
    <t>Bear</t>
  </si>
  <si>
    <t>Distance / m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</si>
  <si>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</si>
  <si>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</si>
  <si>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</si>
  <si>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</si>
  <si>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</si>
  <si>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</si>
  <si>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</si>
  <si>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</si>
  <si>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</si>
  <si>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</si>
  <si>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</si>
  <si>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</si>
  <si>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</si>
  <si>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</si>
  <si>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</si>
  <si>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</si>
  <si>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</si>
  <si>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</si>
  <si>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</si>
  <si>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</si>
  <si>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20+1</t>
  </si>
  <si>
    <t>total</t>
  </si>
  <si>
    <t>days crawled</t>
  </si>
  <si>
    <t>StDev</t>
  </si>
  <si>
    <t>LAPS</t>
  </si>
  <si>
    <t>/777 laps</t>
  </si>
  <si>
    <t>OVERALL</t>
  </si>
  <si>
    <t>/233100m</t>
  </si>
  <si>
    <t>---- REDBOYS: ----</t>
  </si>
  <si>
    <t>Arthur</t>
  </si>
  <si>
    <t>Bhanu</t>
  </si>
  <si>
    <t>Big Dan</t>
  </si>
  <si>
    <t>Cosmo</t>
  </si>
  <si>
    <t>David C</t>
  </si>
  <si>
    <t>David Q</t>
  </si>
  <si>
    <t>Dougal</t>
  </si>
  <si>
    <t>Ed Smith</t>
  </si>
  <si>
    <t>Eddie K</t>
  </si>
  <si>
    <t>Eugenio</t>
  </si>
  <si>
    <t>Faris</t>
  </si>
  <si>
    <t>Friendly</t>
  </si>
  <si>
    <t>Holcroft</t>
  </si>
  <si>
    <t xml:space="preserve"> </t>
  </si>
  <si>
    <t>Hugo</t>
  </si>
  <si>
    <t>Ikechi</t>
  </si>
  <si>
    <t>Jago</t>
  </si>
  <si>
    <t>JC</t>
  </si>
  <si>
    <t>Jimbo</t>
  </si>
  <si>
    <t>Josh</t>
  </si>
  <si>
    <t>KDV</t>
  </si>
  <si>
    <t>Lozza</t>
  </si>
  <si>
    <t>Matty West</t>
  </si>
  <si>
    <t>Mercer</t>
  </si>
  <si>
    <t>Mudara</t>
  </si>
  <si>
    <t>Nikhil</t>
  </si>
  <si>
    <t>Parth</t>
  </si>
  <si>
    <t>Postman Matt</t>
  </si>
  <si>
    <t>Rams</t>
  </si>
  <si>
    <t>Ray</t>
  </si>
  <si>
    <t>Saunter</t>
  </si>
  <si>
    <t>Smoore</t>
  </si>
  <si>
    <t xml:space="preserve">Teddy </t>
  </si>
  <si>
    <t>Tom Mac</t>
  </si>
  <si>
    <t>Walton</t>
  </si>
  <si>
    <t>Zac</t>
  </si>
  <si>
    <t>Ziggy</t>
  </si>
  <si>
    <t>---- OLDBOYS: ----</t>
  </si>
  <si>
    <t>Blick</t>
  </si>
  <si>
    <t>Joff</t>
  </si>
  <si>
    <t>Thonners</t>
  </si>
  <si>
    <t>Ben wilson</t>
  </si>
  <si>
    <t>Morris</t>
  </si>
  <si>
    <t>Aryan</t>
  </si>
  <si>
    <t>James Cliffe</t>
  </si>
  <si>
    <t>Jamie Crawford</t>
  </si>
  <si>
    <t>Nick Maini</t>
  </si>
  <si>
    <t>---- PLUS 1s: ----</t>
  </si>
  <si>
    <t>Kingy</t>
  </si>
  <si>
    <t>Parth's Sister</t>
  </si>
  <si>
    <t>Tatters</t>
  </si>
  <si>
    <t>Sibs</t>
  </si>
  <si>
    <t>Georgia Tooth</t>
  </si>
  <si>
    <t>Elisha</t>
  </si>
  <si>
    <t>Zac's brother</t>
  </si>
  <si>
    <t>Zac's sister</t>
  </si>
  <si>
    <t>George Hayes</t>
  </si>
  <si>
    <t>Sophie M</t>
  </si>
  <si>
    <t>Ben Craig</t>
  </si>
  <si>
    <t>Lily M</t>
  </si>
  <si>
    <t>Joe Glick</t>
  </si>
  <si>
    <t>Chimpers</t>
  </si>
  <si>
    <t>Mudara's brother</t>
  </si>
  <si>
    <t>Amy Holcroft</t>
  </si>
  <si>
    <t>Benj</t>
  </si>
  <si>
    <t>Mudara's mum</t>
  </si>
  <si>
    <t>no. of redboys 
that crawled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</si>
</sst>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d/mm/yy"/>
    <numFmt numFmtId="165" formatCode="mm/dd/yy"/>
    <numFmt numFmtId="166" formatCode="0.0&quot;km&quot;"/>
    <numFmt numFmtId="167" formatCode="0 &quot;laps&quot;"/>
    <numFmt numFmtId="168" formatCode="0.0&quot; laps&quot;"/>
    <numFmt numFmtId="169" formatCode="0.0 &quot;laps&quot;"/>
    <numFmt numFmtId="170" formatCode="d/m"/>
    <numFmt numFmtId="171" formatCode="mm/dd"/>
    <numFmt numFmtId="172" formatCode="0.0"/>
    <numFmt numFmtId="173" formatCode="0.0;-0.0;;@"/>
    <numFmt numFmtId="174" formatCode="0;-0;;@"/>
  </numFmts>
  <fonts count="12">
    <font>
      <sz val="11.0"/>
      <color theme="1"/>
      <name val="Arial"/>
    </font>
    <font>
      <b/>
      <color theme="1"/>
      <name val="Calibri"/>
    </font>
    <font/>
    <font>
      <color theme="1"/>
      <name val="Calibri"/>
    </font>
    <font>
      <b/>
      <sz val="11.0"/>
      <color theme="1"/>
      <name val="Calibri"/>
    </font>
    <font>
      <i/>
      <color theme="1"/>
      <name val="Calibri"/>
    </font>
    <font>
      <sz val="11.0"/>
      <color rgb="FF000000"/>
      <name val="Calibri"/>
    </font>
    <font>
      <b/>
      <sz val="22.0"/>
      <color theme="1"/>
      <name val="Calibri"/>
    </font>
    <font>
      <b/>
      <u/>
      <sz val="17.0"/>
      <color rgb="FF0000FF"/>
      <name val="Arial"/>
    </font>
    <font>
      <sz val="11.0"/>
      <color theme="1"/>
      <name val="Calibri"/>
    </font>
    <font>
      <i/>
      <sz val="8.0"/>
      <color rgb="FFCCCCCC"/>
      <name val="Calibri"/>
    </font>
    <font>
      <b/>
      <i/>
      <sz val="11.0"/>
      <color rgb="FFCCCCCC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6363"/>
        <bgColor rgb="FFFF6363"/>
      </patternFill>
    </fill>
    <fill>
      <patternFill patternType="solid">
        <fgColor rgb="FFFFFFFF"/>
        <bgColor rgb="FFFFFFFF"/>
      </patternFill>
    </fill>
    <fill>
      <patternFill patternType="solid">
        <fgColor rgb="FFFDDCE8"/>
        <bgColor rgb="FFFDDCE8"/>
      </patternFill>
    </fill>
    <fill>
      <patternFill patternType="solid">
        <fgColor rgb="FFFFFF00"/>
        <bgColor rgb="FFFFFF00"/>
      </patternFill>
    </fill>
    <fill>
      <patternFill patternType="solid">
        <fgColor rgb="FFFFB500"/>
        <bgColor rgb="FFFFB500"/>
      </patternFill>
    </fill>
    <fill>
      <patternFill patternType="solid">
        <fgColor rgb="FFFCE5CD"/>
        <bgColor rgb="FFFCE5CD"/>
      </patternFill>
    </fill>
  </fills>
  <borders count="2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Border="1" applyFont="1"/>
    <xf borderId="3" fillId="3" fontId="1" numFmtId="0" xfId="0" applyAlignment="1" applyBorder="1" applyFill="1" applyFont="1">
      <alignment readingOrder="0"/>
    </xf>
    <xf borderId="4" fillId="3" fontId="3" numFmtId="164" xfId="0" applyAlignment="1" applyBorder="1" applyFont="1" applyNumberFormat="1">
      <alignment readingOrder="0"/>
    </xf>
    <xf borderId="0" fillId="0" fontId="4" numFmtId="0" xfId="0" applyFont="1"/>
    <xf borderId="5" fillId="4" fontId="1" numFmtId="0" xfId="0" applyAlignment="1" applyBorder="1" applyFill="1" applyFont="1">
      <alignment readingOrder="0"/>
    </xf>
    <xf borderId="6" fillId="4" fontId="3" numFmtId="164" xfId="0" applyAlignment="1" applyBorder="1" applyFont="1" applyNumberFormat="1">
      <alignment readingOrder="0"/>
    </xf>
    <xf borderId="5" fillId="3" fontId="1" numFmtId="0" xfId="0" applyAlignment="1" applyBorder="1" applyFont="1">
      <alignment readingOrder="0"/>
    </xf>
    <xf borderId="6" fillId="3" fontId="3" numFmtId="164" xfId="0" applyAlignment="1" applyBorder="1" applyFont="1" applyNumberFormat="1">
      <alignment readingOrder="0"/>
    </xf>
    <xf borderId="6" fillId="4" fontId="3" numFmtId="0" xfId="0" applyAlignment="1" applyBorder="1" applyFont="1">
      <alignment horizontal="center"/>
    </xf>
    <xf borderId="7" fillId="3" fontId="1" numFmtId="0" xfId="0" applyAlignment="1" applyBorder="1" applyFont="1">
      <alignment readingOrder="0"/>
    </xf>
    <xf borderId="8" fillId="3" fontId="3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9" fillId="2" fontId="1" numFmtId="0" xfId="0" applyAlignment="1" applyBorder="1" applyFont="1">
      <alignment horizontal="center" readingOrder="0"/>
    </xf>
    <xf borderId="10" fillId="2" fontId="2" numFmtId="0" xfId="0" applyBorder="1" applyFont="1"/>
    <xf borderId="9" fillId="3" fontId="1" numFmtId="0" xfId="0" applyAlignment="1" applyBorder="1" applyFont="1">
      <alignment readingOrder="0"/>
    </xf>
    <xf borderId="11" fillId="3" fontId="3" numFmtId="166" xfId="0" applyAlignment="1" applyBorder="1" applyFont="1" applyNumberFormat="1">
      <alignment horizontal="right" readingOrder="0"/>
    </xf>
    <xf borderId="12" fillId="4" fontId="4" numFmtId="0" xfId="0" applyBorder="1" applyFont="1"/>
    <xf borderId="13" fillId="4" fontId="5" numFmtId="167" xfId="0" applyAlignment="1" applyBorder="1" applyFont="1" applyNumberFormat="1">
      <alignment readingOrder="0"/>
    </xf>
    <xf borderId="14" fillId="3" fontId="4" numFmtId="0" xfId="0" applyBorder="1" applyFont="1"/>
    <xf borderId="15" fillId="3" fontId="3" numFmtId="166" xfId="0" applyAlignment="1" applyBorder="1" applyFont="1" applyNumberFormat="1">
      <alignment horizontal="right"/>
    </xf>
    <xf borderId="16" fillId="4" fontId="1" numFmtId="0" xfId="0" applyAlignment="1" applyBorder="1" applyFont="1">
      <alignment readingOrder="0"/>
    </xf>
    <xf borderId="4" fillId="4" fontId="5" numFmtId="168" xfId="0" applyAlignment="1" applyBorder="1" applyFont="1" applyNumberFormat="1">
      <alignment horizontal="right"/>
    </xf>
    <xf borderId="12" fillId="3" fontId="1" numFmtId="0" xfId="0" applyAlignment="1" applyBorder="1" applyFont="1">
      <alignment readingOrder="0"/>
    </xf>
    <xf borderId="13" fillId="3" fontId="3" numFmtId="166" xfId="0" applyAlignment="1" applyBorder="1" applyFont="1" applyNumberFormat="1">
      <alignment horizontal="right"/>
    </xf>
    <xf borderId="3" fillId="4" fontId="1" numFmtId="0" xfId="0" applyAlignment="1" applyBorder="1" applyFont="1">
      <alignment readingOrder="0"/>
    </xf>
    <xf borderId="4" fillId="4" fontId="5" numFmtId="169" xfId="0" applyAlignment="1" applyBorder="1" applyFont="1" applyNumberFormat="1">
      <alignment horizontal="right"/>
    </xf>
    <xf borderId="8" fillId="3" fontId="3" numFmtId="10" xfId="0" applyAlignment="1" applyBorder="1" applyFont="1" applyNumberFormat="1">
      <alignment horizontal="right"/>
    </xf>
    <xf borderId="4" fillId="3" fontId="3" numFmtId="1" xfId="0" applyBorder="1" applyFont="1" applyNumberFormat="1"/>
    <xf borderId="0" fillId="0" fontId="3" numFmtId="170" xfId="0" applyAlignment="1" applyFont="1" applyNumberFormat="1">
      <alignment readingOrder="0"/>
    </xf>
    <xf borderId="17" fillId="4" fontId="1" numFmtId="0" xfId="0" applyAlignment="1" applyBorder="1" applyFont="1">
      <alignment readingOrder="0"/>
    </xf>
    <xf borderId="15" fillId="4" fontId="3" numFmtId="1" xfId="0" applyBorder="1" applyFont="1" applyNumberFormat="1"/>
    <xf borderId="0" fillId="0" fontId="3" numFmtId="171" xfId="0" applyAlignment="1" applyFont="1" applyNumberFormat="1">
      <alignment readingOrder="0"/>
    </xf>
    <xf borderId="17" fillId="3" fontId="1" numFmtId="0" xfId="0" applyAlignment="1" applyBorder="1" applyFont="1">
      <alignment readingOrder="0"/>
    </xf>
    <xf borderId="18" fillId="3" fontId="6" numFmtId="1" xfId="0" applyBorder="1" applyFont="1" applyNumberFormat="1"/>
    <xf borderId="6" fillId="4" fontId="6" numFmtId="1" xfId="0" applyBorder="1" applyFont="1" applyNumberFormat="1"/>
    <xf borderId="0" fillId="0" fontId="3" numFmtId="0" xfId="0" applyFont="1"/>
    <xf borderId="8" fillId="3" fontId="3" numFmtId="1" xfId="0" applyBorder="1" applyFont="1" applyNumberFormat="1"/>
    <xf borderId="9" fillId="5" fontId="7" numFmtId="0" xfId="0" applyAlignment="1" applyBorder="1" applyFill="1" applyFont="1">
      <alignment horizontal="center" readingOrder="0" vertical="center"/>
    </xf>
    <xf borderId="19" fillId="0" fontId="2" numFmtId="0" xfId="0" applyBorder="1" applyFont="1"/>
    <xf borderId="19" fillId="5" fontId="8" numFmtId="0" xfId="0" applyAlignment="1" applyBorder="1" applyFont="1">
      <alignment readingOrder="0" shrinkToFit="0" vertical="center" wrapText="0"/>
    </xf>
    <xf borderId="10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12" fillId="0" fontId="4" numFmtId="0" xfId="0" applyBorder="1" applyFont="1"/>
    <xf borderId="0" fillId="0" fontId="3" numFmtId="164" xfId="0" applyAlignment="1" applyFont="1" applyNumberFormat="1">
      <alignment readingOrder="0"/>
    </xf>
    <xf borderId="0" fillId="0" fontId="9" numFmtId="0" xfId="0" applyAlignment="1" applyFont="1">
      <alignment shrinkToFit="0" wrapText="1"/>
    </xf>
    <xf borderId="0" fillId="0" fontId="4" numFmtId="172" xfId="0" applyFont="1" applyNumberFormat="1"/>
    <xf borderId="23" fillId="0" fontId="2" numFmtId="0" xfId="0" applyBorder="1" applyFont="1"/>
    <xf borderId="0" fillId="0" fontId="10" numFmtId="164" xfId="0" applyAlignment="1" applyFont="1" applyNumberFormat="1">
      <alignment readingOrder="0"/>
    </xf>
    <xf borderId="12" fillId="0" fontId="11" numFmtId="0" xfId="0" applyBorder="1" applyFont="1"/>
    <xf borderId="0" fillId="0" fontId="11" numFmtId="0" xfId="0" applyFont="1"/>
    <xf borderId="0" fillId="0" fontId="11" numFmtId="172" xfId="0" applyFont="1" applyNumberFormat="1"/>
    <xf borderId="21" fillId="0" fontId="4" numFmtId="0" xfId="0" applyAlignment="1" applyBorder="1" applyFont="1">
      <alignment readingOrder="0"/>
    </xf>
    <xf borderId="20" fillId="0" fontId="4" numFmtId="0" xfId="0" applyBorder="1" applyFont="1"/>
    <xf borderId="21" fillId="0" fontId="4" numFmtId="0" xfId="0" applyBorder="1" applyFont="1"/>
    <xf borderId="21" fillId="0" fontId="4" numFmtId="0" xfId="0" applyAlignment="1" applyBorder="1" applyFont="1">
      <alignment readingOrder="0" shrinkToFit="0" wrapText="0"/>
    </xf>
    <xf borderId="0" fillId="0" fontId="4" numFmtId="172" xfId="0" applyAlignment="1" applyFont="1" applyNumberFormat="1">
      <alignment readingOrder="0"/>
    </xf>
    <xf borderId="23" fillId="0" fontId="5" numFmtId="0" xfId="0" applyAlignment="1" applyBorder="1" applyFont="1">
      <alignment readingOrder="0" vertical="center"/>
    </xf>
    <xf borderId="0" fillId="0" fontId="5" numFmtId="173" xfId="0" applyAlignment="1" applyFont="1" applyNumberFormat="1">
      <alignment readingOrder="0" vertical="center"/>
    </xf>
    <xf borderId="12" fillId="6" fontId="5" numFmtId="172" xfId="0" applyAlignment="1" applyBorder="1" applyFill="1" applyFont="1" applyNumberFormat="1">
      <alignment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5" numFmtId="172" xfId="0" applyAlignment="1" applyFont="1" applyNumberFormat="1">
      <alignment vertical="center"/>
    </xf>
    <xf borderId="23" fillId="0" fontId="3" numFmtId="0" xfId="0" applyAlignment="1" applyBorder="1" applyFont="1">
      <alignment readingOrder="0" vertical="center"/>
    </xf>
    <xf borderId="0" fillId="7" fontId="3" numFmtId="174" xfId="0" applyAlignment="1" applyFill="1" applyFont="1" applyNumberFormat="1">
      <alignment readingOrder="0" vertical="center"/>
    </xf>
    <xf borderId="12" fillId="7" fontId="3" numFmtId="0" xfId="0" applyAlignment="1" applyBorder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172" xfId="0" applyAlignment="1" applyFont="1" applyNumberFormat="1">
      <alignment vertical="center"/>
    </xf>
    <xf borderId="23" fillId="0" fontId="5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2" fillId="0" fontId="3" numFmtId="0" xfId="0" applyBorder="1" applyFont="1"/>
    <xf borderId="0" fillId="0" fontId="3" numFmtId="172" xfId="0" applyFont="1" applyNumberFormat="1"/>
    <xf borderId="23" fillId="0" fontId="3" numFmtId="0" xfId="0" applyBorder="1" applyFont="1"/>
    <xf borderId="23" fillId="0" fontId="3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rgbClr val="434343"/>
                </a:solidFill>
                <a:latin typeface="+mn-lt"/>
              </a:defRPr>
            </a:pPr>
            <a:r>
              <a:rPr b="1" i="0" sz="2400">
                <a:solidFill>
                  <a:srgbClr val="434343"/>
                </a:solidFill>
                <a:latin typeface="+mn-lt"/>
              </a:rPr>
              <a:t>Crawling Leaderboard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data_input!$A$6:$A$77</c:f>
            </c:strRef>
          </c:cat>
          <c:val>
            <c:numRef>
              <c:f>data_input!$W$6:$W$77</c:f>
              <c:numCache/>
            </c:numRef>
          </c:val>
        </c:ser>
        <c:axId val="118584703"/>
        <c:axId val="983505233"/>
      </c:barChart>
      <c:catAx>
        <c:axId val="1185847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3505233"/>
      </c:catAx>
      <c:valAx>
        <c:axId val="9835052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/ 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584703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434343"/>
                </a:solidFill>
                <a:latin typeface="+mn-lt"/>
              </a:defRPr>
            </a:pPr>
            <a:r>
              <a:rPr b="1" sz="2400">
                <a:solidFill>
                  <a:srgbClr val="434343"/>
                </a:solidFill>
                <a:latin typeface="+mn-lt"/>
              </a:rPr>
              <a:t>Daily Crawl Totals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data_input!$B$3:$V$3</c:f>
            </c:strRef>
          </c:cat>
          <c:val>
            <c:numRef>
              <c:f>data_input!$B$4:$V$4</c:f>
              <c:numCache/>
            </c:numRef>
          </c:val>
        </c:ser>
        <c:axId val="1136919327"/>
        <c:axId val="329196344"/>
      </c:barChart>
      <c:catAx>
        <c:axId val="1136919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196344"/>
      </c:catAx>
      <c:valAx>
        <c:axId val="329196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Laps</a:t>
                </a:r>
              </a:p>
            </c:rich>
          </c:tx>
          <c:layout>
            <c:manualLayout>
              <c:xMode val="edge"/>
              <c:yMode val="edge"/>
              <c:x val="0.035583333333333335"/>
              <c:y val="0.1371975019516003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91932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66675</xdr:rowOff>
    </xdr:from>
    <xdr:ext cx="5667375" cy="8143875"/>
    <xdr:graphicFrame>
      <xdr:nvGraphicFramePr>
        <xdr:cNvPr id="199901892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104775</xdr:colOff>
      <xdr:row>0</xdr:row>
      <xdr:rowOff>66675</xdr:rowOff>
    </xdr:from>
    <xdr:ext cx="5667375" cy="4819650"/>
    <xdr:graphicFrame>
      <xdr:nvGraphicFramePr>
        <xdr:cNvPr id="81507618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k.virginmoneygiving.com/StJohnsRedboy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7.63"/>
    <col customWidth="1" min="11" max="11" width="14.5"/>
    <col customWidth="1" min="12" max="12" width="10.88"/>
    <col customWidth="1" min="13" max="13" width="10.0"/>
    <col customWidth="1" min="14" max="14" width="8.38"/>
    <col customWidth="1" min="15" max="15" width="9.25"/>
    <col customWidth="1" min="16" max="25" width="7.63"/>
  </cols>
  <sheetData>
    <row r="1" ht="14.25" customHeight="1"/>
    <row r="2" ht="14.25" customHeight="1"/>
    <row r="3" ht="14.25" customHeight="1">
      <c r="K3" s="1" t="s">
        <v>0</v>
      </c>
      <c r="L3" s="2"/>
    </row>
    <row r="4" ht="14.25" customHeight="1">
      <c r="K4" s="3" t="s">
        <v>1</v>
      </c>
      <c r="L4" s="4">
        <v>44256.0</v>
      </c>
      <c r="M4" s="5"/>
    </row>
    <row r="5" ht="14.25" customHeight="1">
      <c r="K5" s="6" t="s">
        <v>2</v>
      </c>
      <c r="L5" s="7">
        <f>TODAY()</f>
        <v>44273</v>
      </c>
    </row>
    <row r="6" ht="14.25" customHeight="1">
      <c r="K6" s="8" t="s">
        <v>3</v>
      </c>
      <c r="L6" s="9">
        <v>44276.0</v>
      </c>
    </row>
    <row r="7" ht="14.25" customHeight="1">
      <c r="K7" s="6" t="s">
        <v>4</v>
      </c>
      <c r="L7" s="10" t="str">
        <f>"Day "&amp;(L5-L4+1)</f>
        <v>Day 18</v>
      </c>
    </row>
    <row r="8" ht="14.25" customHeight="1">
      <c r="K8" s="11" t="s">
        <v>5</v>
      </c>
      <c r="L8" s="12" t="str">
        <f>(L6-L5+1)&amp;" days"</f>
        <v>4 days</v>
      </c>
    </row>
    <row r="9" ht="14.25" customHeight="1"/>
    <row r="10" ht="14.25" customHeight="1">
      <c r="K10" s="13"/>
      <c r="L10" s="14"/>
    </row>
    <row r="11" ht="14.25" customHeight="1">
      <c r="K11" s="15" t="s">
        <v>6</v>
      </c>
      <c r="L11" s="16"/>
    </row>
    <row r="12" ht="14.25" customHeight="1">
      <c r="K12" s="17" t="s">
        <v>7</v>
      </c>
      <c r="L12" s="18">
        <f>L13*300/1000</f>
        <v>233.1</v>
      </c>
    </row>
    <row r="13" ht="14.25" customHeight="1">
      <c r="K13" s="19"/>
      <c r="L13" s="20">
        <v>777.0</v>
      </c>
    </row>
    <row r="14" ht="14.25" customHeight="1">
      <c r="K14" s="21" t="s">
        <v>8</v>
      </c>
      <c r="L14" s="22">
        <f>data_input!W5/1000</f>
        <v>193.15</v>
      </c>
    </row>
    <row r="15" ht="14.25" customHeight="1">
      <c r="K15" s="23"/>
      <c r="L15" s="24">
        <f>data_input!W4</f>
        <v>643.8333333</v>
      </c>
    </row>
    <row r="16" ht="14.25" customHeight="1">
      <c r="K16" s="25" t="s">
        <v>9</v>
      </c>
      <c r="L16" s="26">
        <f>L12-L14</f>
        <v>39.95</v>
      </c>
    </row>
    <row r="17" ht="14.25" customHeight="1">
      <c r="K17" s="27"/>
      <c r="L17" s="28">
        <f>L13-data_input!W4</f>
        <v>133.1666667</v>
      </c>
    </row>
    <row r="18" ht="14.25" customHeight="1">
      <c r="K18" s="11" t="s">
        <v>10</v>
      </c>
      <c r="L18" s="29">
        <f>L15/L13</f>
        <v>0.8286143286</v>
      </c>
    </row>
    <row r="19" ht="14.25" customHeight="1"/>
    <row r="20" ht="14.25" customHeight="1"/>
    <row r="21" ht="14.25" customHeight="1">
      <c r="K21" s="1" t="s">
        <v>11</v>
      </c>
      <c r="L21" s="2"/>
    </row>
    <row r="22" ht="14.25" customHeight="1">
      <c r="K22" s="3" t="s">
        <v>12</v>
      </c>
      <c r="L22" s="30">
        <f>(data_input!W5-LOOKUP(L5,data_input!B2:V2,data_input!B5:V5))/(L5-L4)</f>
        <v>11177.64706</v>
      </c>
      <c r="O22" s="31"/>
    </row>
    <row r="23" ht="14.25" customHeight="1">
      <c r="K23" s="32" t="s">
        <v>13</v>
      </c>
      <c r="L23" s="33">
        <f>(L12*1000-data_input!W5+LOOKUP(L5,data_input!B2:V2,data_input!B5:V5))/(L6-L5+1)</f>
        <v>10770</v>
      </c>
      <c r="N23" s="34"/>
    </row>
    <row r="24" ht="14.25" customHeight="1">
      <c r="K24" s="35" t="s">
        <v>14</v>
      </c>
      <c r="L24" s="36">
        <f>LOOKUP(L5,data_input!B2:V2,data_input!B5:V5)</f>
        <v>3130</v>
      </c>
    </row>
    <row r="25" ht="14.25" customHeight="1">
      <c r="K25" s="6" t="s">
        <v>15</v>
      </c>
      <c r="L25" s="37">
        <f>LOOKUP(L5-1,data_input!B2:V2,data_input!B5:V5)</f>
        <v>12720</v>
      </c>
      <c r="O25" s="38" t="str">
        <f>T(3)</f>
        <v/>
      </c>
    </row>
    <row r="26" ht="14.25" customHeight="1">
      <c r="K26" s="11" t="s">
        <v>16</v>
      </c>
      <c r="L26" s="39">
        <f>SUM(L25,LOOKUP(L5-2,data_input!B2:V2,data_input!B5:V5),LOOKUP(L5-3,data_input!B2:V2,data_input!B5:V5),LOOKUP(L5-4,data_input!B2:V2,data_input!B5:V5),LOOKUP(L5-5,data_input!B2:V2,data_input!B5:V5))/5</f>
        <v>10402</v>
      </c>
    </row>
    <row r="27" ht="14.25" customHeight="1"/>
    <row r="28" ht="14.25" customHeight="1"/>
    <row r="29" ht="14.25" customHeight="1">
      <c r="K29" s="40" t="s">
        <v>17</v>
      </c>
      <c r="L29" s="41"/>
      <c r="M29" s="42" t="s">
        <v>18</v>
      </c>
      <c r="N29" s="41"/>
      <c r="O29" s="41"/>
      <c r="P29" s="41"/>
      <c r="Q29" s="41"/>
      <c r="R29" s="41"/>
      <c r="S29" s="41"/>
      <c r="T29" s="41"/>
      <c r="U29" s="43"/>
    </row>
    <row r="30" ht="14.25" customHeight="1">
      <c r="K30" s="44"/>
      <c r="L30" s="45"/>
      <c r="M30" s="45"/>
      <c r="N30" s="45"/>
      <c r="O30" s="45"/>
      <c r="P30" s="45"/>
      <c r="Q30" s="45"/>
      <c r="R30" s="45"/>
      <c r="S30" s="45"/>
      <c r="T30" s="45"/>
      <c r="U30" s="46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</sheetData>
  <mergeCells count="5">
    <mergeCell ref="K3:L3"/>
    <mergeCell ref="K11:L11"/>
    <mergeCell ref="K21:L21"/>
    <mergeCell ref="K29:L30"/>
    <mergeCell ref="M29:U30"/>
  </mergeCells>
  <hyperlinks>
    <hyperlink r:id="rId1" ref="M29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0"/>
  <cols>
    <col customWidth="1" min="1" max="1" width="14.63"/>
    <col customWidth="1" min="2" max="21" width="6.75"/>
    <col customWidth="1" min="22" max="22" width="7.75"/>
    <col customWidth="1" min="23" max="23" width="7.63"/>
    <col customWidth="1" min="24" max="24" width="9.38"/>
    <col customWidth="1" min="25" max="28" width="7.63"/>
  </cols>
  <sheetData>
    <row r="1" ht="14.25" customHeight="1">
      <c r="A1" s="47" t="s">
        <v>19</v>
      </c>
      <c r="B1" s="48" t="s">
        <v>20</v>
      </c>
      <c r="W1" s="49"/>
      <c r="X1" s="5"/>
      <c r="Y1" s="50"/>
      <c r="Z1" s="51"/>
      <c r="AA1" s="52"/>
      <c r="AB1" s="52"/>
    </row>
    <row r="2" ht="10.5" customHeight="1">
      <c r="A2" s="53"/>
      <c r="B2" s="54">
        <v>44256.0</v>
      </c>
      <c r="C2" s="54">
        <v>44257.0</v>
      </c>
      <c r="D2" s="54">
        <v>44258.0</v>
      </c>
      <c r="E2" s="54">
        <v>44259.0</v>
      </c>
      <c r="F2" s="54">
        <v>44260.0</v>
      </c>
      <c r="G2" s="54">
        <v>44261.0</v>
      </c>
      <c r="H2" s="54">
        <v>44262.0</v>
      </c>
      <c r="I2" s="54">
        <v>44263.0</v>
      </c>
      <c r="J2" s="54">
        <v>44264.0</v>
      </c>
      <c r="K2" s="54">
        <v>44265.0</v>
      </c>
      <c r="L2" s="54">
        <v>44266.0</v>
      </c>
      <c r="M2" s="54">
        <v>44267.0</v>
      </c>
      <c r="N2" s="54">
        <v>44268.0</v>
      </c>
      <c r="O2" s="54">
        <v>44269.0</v>
      </c>
      <c r="P2" s="54">
        <v>44270.0</v>
      </c>
      <c r="Q2" s="54">
        <v>44271.0</v>
      </c>
      <c r="R2" s="54">
        <v>44272.0</v>
      </c>
      <c r="S2" s="54">
        <v>44273.0</v>
      </c>
      <c r="T2" s="54">
        <v>44274.0</v>
      </c>
      <c r="U2" s="54">
        <v>44275.0</v>
      </c>
      <c r="V2" s="54">
        <v>44276.0</v>
      </c>
      <c r="W2" s="55"/>
      <c r="X2" s="56"/>
      <c r="Y2" s="56"/>
      <c r="Z2" s="56"/>
      <c r="AA2" s="57"/>
      <c r="AB2" s="57"/>
    </row>
    <row r="3" ht="14.25" customHeight="1">
      <c r="A3" s="53"/>
      <c r="B3" s="58" t="s">
        <v>21</v>
      </c>
      <c r="C3" s="58" t="s">
        <v>22</v>
      </c>
      <c r="D3" s="58" t="s">
        <v>23</v>
      </c>
      <c r="E3" s="58" t="s">
        <v>24</v>
      </c>
      <c r="F3" s="58" t="s">
        <v>25</v>
      </c>
      <c r="G3" s="58" t="s">
        <v>26</v>
      </c>
      <c r="H3" s="58" t="s">
        <v>27</v>
      </c>
      <c r="I3" s="58" t="s">
        <v>28</v>
      </c>
      <c r="J3" s="58" t="s">
        <v>29</v>
      </c>
      <c r="K3" s="58" t="s">
        <v>30</v>
      </c>
      <c r="L3" s="58" t="s">
        <v>31</v>
      </c>
      <c r="M3" s="58" t="s">
        <v>32</v>
      </c>
      <c r="N3" s="58" t="s">
        <v>33</v>
      </c>
      <c r="O3" s="58" t="s">
        <v>34</v>
      </c>
      <c r="P3" s="58" t="s">
        <v>35</v>
      </c>
      <c r="Q3" s="58" t="s">
        <v>36</v>
      </c>
      <c r="R3" s="58" t="s">
        <v>37</v>
      </c>
      <c r="S3" s="58" t="s">
        <v>38</v>
      </c>
      <c r="T3" s="58" t="s">
        <v>39</v>
      </c>
      <c r="U3" s="58" t="s">
        <v>40</v>
      </c>
      <c r="V3" s="58" t="s">
        <v>41</v>
      </c>
      <c r="W3" s="59" t="s">
        <v>42</v>
      </c>
      <c r="X3" s="60"/>
      <c r="Y3" s="58"/>
      <c r="Z3" s="61" t="s">
        <v>43</v>
      </c>
      <c r="AA3" s="52"/>
      <c r="AB3" s="62" t="s">
        <v>44</v>
      </c>
    </row>
    <row r="4" ht="18.0" customHeight="1">
      <c r="A4" s="63" t="s">
        <v>45</v>
      </c>
      <c r="B4" s="64">
        <f t="shared" ref="B4:W4" si="1">B5/300</f>
        <v>31.83333333</v>
      </c>
      <c r="C4" s="64">
        <f t="shared" si="1"/>
        <v>35.4</v>
      </c>
      <c r="D4" s="64">
        <f t="shared" si="1"/>
        <v>40.71666667</v>
      </c>
      <c r="E4" s="64">
        <f t="shared" si="1"/>
        <v>32.58333333</v>
      </c>
      <c r="F4" s="64">
        <f t="shared" si="1"/>
        <v>39.93333333</v>
      </c>
      <c r="G4" s="64">
        <f t="shared" si="1"/>
        <v>49.83333333</v>
      </c>
      <c r="H4" s="64">
        <f t="shared" si="1"/>
        <v>30.81666667</v>
      </c>
      <c r="I4" s="64">
        <f t="shared" si="1"/>
        <v>42.81666667</v>
      </c>
      <c r="J4" s="64">
        <f t="shared" si="1"/>
        <v>45.75</v>
      </c>
      <c r="K4" s="64">
        <f t="shared" si="1"/>
        <v>34.95</v>
      </c>
      <c r="L4" s="64">
        <f t="shared" si="1"/>
        <v>35.55</v>
      </c>
      <c r="M4" s="64">
        <f t="shared" si="1"/>
        <v>39.88333333</v>
      </c>
      <c r="N4" s="64">
        <f t="shared" si="1"/>
        <v>29.98333333</v>
      </c>
      <c r="O4" s="64">
        <f t="shared" si="1"/>
        <v>22.13333333</v>
      </c>
      <c r="P4" s="64">
        <f t="shared" si="1"/>
        <v>42.73333333</v>
      </c>
      <c r="Q4" s="64">
        <f t="shared" si="1"/>
        <v>36.11666667</v>
      </c>
      <c r="R4" s="64">
        <f t="shared" si="1"/>
        <v>42.4</v>
      </c>
      <c r="S4" s="64">
        <f t="shared" si="1"/>
        <v>10.43333333</v>
      </c>
      <c r="T4" s="64">
        <f t="shared" si="1"/>
        <v>0</v>
      </c>
      <c r="U4" s="64">
        <f t="shared" si="1"/>
        <v>0</v>
      </c>
      <c r="V4" s="64">
        <f t="shared" si="1"/>
        <v>0</v>
      </c>
      <c r="W4" s="65">
        <f t="shared" si="1"/>
        <v>643.8333333</v>
      </c>
      <c r="X4" s="66" t="s">
        <v>46</v>
      </c>
      <c r="Y4" s="67"/>
      <c r="Z4" s="67"/>
      <c r="AA4" s="68"/>
      <c r="AB4" s="68"/>
    </row>
    <row r="5" ht="18.0" customHeight="1">
      <c r="A5" s="69" t="s">
        <v>47</v>
      </c>
      <c r="B5" s="70">
        <f t="shared" ref="B5:V5" si="2">SUM(B7:B77)</f>
        <v>9550</v>
      </c>
      <c r="C5" s="70">
        <f t="shared" si="2"/>
        <v>10620</v>
      </c>
      <c r="D5" s="70">
        <f t="shared" si="2"/>
        <v>12215</v>
      </c>
      <c r="E5" s="70">
        <f t="shared" si="2"/>
        <v>9775</v>
      </c>
      <c r="F5" s="70">
        <f t="shared" si="2"/>
        <v>11980</v>
      </c>
      <c r="G5" s="70">
        <f t="shared" si="2"/>
        <v>14950</v>
      </c>
      <c r="H5" s="70">
        <f t="shared" si="2"/>
        <v>9245</v>
      </c>
      <c r="I5" s="70">
        <f t="shared" si="2"/>
        <v>12845</v>
      </c>
      <c r="J5" s="70">
        <f t="shared" si="2"/>
        <v>13725</v>
      </c>
      <c r="K5" s="70">
        <f t="shared" si="2"/>
        <v>10485</v>
      </c>
      <c r="L5" s="70">
        <f t="shared" si="2"/>
        <v>10665</v>
      </c>
      <c r="M5" s="70">
        <f t="shared" si="2"/>
        <v>11965</v>
      </c>
      <c r="N5" s="70">
        <f t="shared" si="2"/>
        <v>8995</v>
      </c>
      <c r="O5" s="70">
        <f t="shared" si="2"/>
        <v>6640</v>
      </c>
      <c r="P5" s="70">
        <f t="shared" si="2"/>
        <v>12820</v>
      </c>
      <c r="Q5" s="70">
        <f t="shared" si="2"/>
        <v>10835</v>
      </c>
      <c r="R5" s="70">
        <f t="shared" si="2"/>
        <v>12720</v>
      </c>
      <c r="S5" s="70">
        <f t="shared" si="2"/>
        <v>3130</v>
      </c>
      <c r="T5" s="70">
        <f t="shared" si="2"/>
        <v>0</v>
      </c>
      <c r="U5" s="70">
        <f t="shared" si="2"/>
        <v>0</v>
      </c>
      <c r="V5" s="70">
        <f t="shared" si="2"/>
        <v>0</v>
      </c>
      <c r="W5" s="71">
        <f>SUM(W7:W72)</f>
        <v>193150</v>
      </c>
      <c r="X5" s="72" t="s">
        <v>48</v>
      </c>
      <c r="Y5" s="73"/>
      <c r="Z5" s="73"/>
      <c r="AA5" s="74"/>
      <c r="AB5" s="74"/>
    </row>
    <row r="6" ht="14.25" customHeight="1">
      <c r="A6" s="75" t="s">
        <v>49</v>
      </c>
      <c r="B6" s="76"/>
      <c r="C6" s="76"/>
      <c r="D6" s="76"/>
      <c r="W6" s="77"/>
      <c r="AA6" s="78"/>
      <c r="AB6" s="78"/>
    </row>
    <row r="7" ht="14.25" customHeight="1">
      <c r="A7" s="79" t="s">
        <v>50</v>
      </c>
      <c r="B7" s="76">
        <v>315.0</v>
      </c>
      <c r="C7" s="76">
        <v>305.0</v>
      </c>
      <c r="D7" s="76">
        <v>340.0</v>
      </c>
      <c r="E7" s="76">
        <v>405.0</v>
      </c>
      <c r="F7" s="76">
        <v>415.0</v>
      </c>
      <c r="G7" s="76">
        <v>380.0</v>
      </c>
      <c r="H7" s="76">
        <v>405.0</v>
      </c>
      <c r="I7" s="76">
        <v>445.0</v>
      </c>
      <c r="J7" s="76">
        <v>400.0</v>
      </c>
      <c r="K7" s="76">
        <v>640.0</v>
      </c>
      <c r="L7" s="76">
        <v>320.0</v>
      </c>
      <c r="M7" s="76">
        <v>400.0</v>
      </c>
      <c r="N7" s="76">
        <v>400.0</v>
      </c>
      <c r="P7" s="76">
        <v>400.0</v>
      </c>
      <c r="Q7" s="76">
        <v>410.0</v>
      </c>
      <c r="R7" s="76">
        <v>400.0</v>
      </c>
      <c r="W7" s="77">
        <f t="shared" ref="W7:W73" si="3">SUM(B7:V7)</f>
        <v>6380</v>
      </c>
      <c r="Z7" s="38">
        <f t="shared" ref="Z7:Z42" si="4">count(B7:V7)</f>
        <v>16</v>
      </c>
      <c r="AA7" s="78"/>
      <c r="AB7" s="78">
        <f t="shared" ref="AB7:AB42" si="5">STDEV(B7:V7)</f>
        <v>75.99342077</v>
      </c>
    </row>
    <row r="8" ht="14.25" customHeight="1">
      <c r="A8" s="80" t="s">
        <v>51</v>
      </c>
      <c r="C8" s="76">
        <v>60.0</v>
      </c>
      <c r="D8" s="76">
        <v>100.0</v>
      </c>
      <c r="F8" s="76">
        <v>120.0</v>
      </c>
      <c r="G8" s="76">
        <v>65.0</v>
      </c>
      <c r="H8" s="76">
        <v>180.0</v>
      </c>
      <c r="J8" s="76">
        <v>115.0</v>
      </c>
      <c r="M8" s="76">
        <v>245.0</v>
      </c>
      <c r="Q8" s="76">
        <v>180.0</v>
      </c>
      <c r="W8" s="77">
        <f t="shared" si="3"/>
        <v>1065</v>
      </c>
      <c r="Z8" s="38">
        <f t="shared" si="4"/>
        <v>8</v>
      </c>
      <c r="AA8" s="78"/>
      <c r="AB8" s="78">
        <f t="shared" si="5"/>
        <v>63.80424863</v>
      </c>
    </row>
    <row r="9" ht="14.25" customHeight="1">
      <c r="A9" s="79" t="s">
        <v>52</v>
      </c>
      <c r="S9" s="76">
        <v>710.0</v>
      </c>
      <c r="W9" s="77">
        <f t="shared" si="3"/>
        <v>710</v>
      </c>
      <c r="Z9" s="38">
        <f t="shared" si="4"/>
        <v>1</v>
      </c>
      <c r="AA9" s="78"/>
      <c r="AB9" s="78" t="str">
        <f t="shared" si="5"/>
        <v>#DIV/0!</v>
      </c>
    </row>
    <row r="10" ht="14.25" customHeight="1">
      <c r="A10" s="79" t="s">
        <v>53</v>
      </c>
      <c r="B10" s="76">
        <v>405.0</v>
      </c>
      <c r="C10" s="76">
        <v>400.0</v>
      </c>
      <c r="E10" s="76">
        <v>865.0</v>
      </c>
      <c r="F10" s="76">
        <v>415.0</v>
      </c>
      <c r="G10" s="76">
        <v>405.0</v>
      </c>
      <c r="H10" s="76">
        <v>405.0</v>
      </c>
      <c r="I10" s="76">
        <v>435.0</v>
      </c>
      <c r="J10" s="76">
        <v>400.0</v>
      </c>
      <c r="K10" s="76">
        <v>400.0</v>
      </c>
      <c r="L10" s="76">
        <v>400.0</v>
      </c>
      <c r="M10" s="76">
        <v>400.0</v>
      </c>
      <c r="N10" s="76">
        <v>460.0</v>
      </c>
      <c r="O10" s="76">
        <v>420.0</v>
      </c>
      <c r="P10" s="76">
        <v>410.0</v>
      </c>
      <c r="Q10" s="76">
        <v>400.0</v>
      </c>
      <c r="R10" s="76">
        <v>400.0</v>
      </c>
      <c r="W10" s="77">
        <f t="shared" si="3"/>
        <v>7020</v>
      </c>
      <c r="Z10" s="38">
        <f t="shared" si="4"/>
        <v>16</v>
      </c>
      <c r="AA10" s="78"/>
      <c r="AB10" s="78">
        <f t="shared" si="5"/>
        <v>114.8404691</v>
      </c>
    </row>
    <row r="11" ht="14.25" customHeight="1">
      <c r="A11" s="79" t="s">
        <v>54</v>
      </c>
      <c r="W11" s="77">
        <f t="shared" si="3"/>
        <v>0</v>
      </c>
      <c r="Z11" s="38">
        <f t="shared" si="4"/>
        <v>0</v>
      </c>
      <c r="AA11" s="78"/>
      <c r="AB11" s="78" t="str">
        <f t="shared" si="5"/>
        <v>#DIV/0!</v>
      </c>
    </row>
    <row r="12" ht="14.25" customHeight="1">
      <c r="A12" s="79" t="s">
        <v>55</v>
      </c>
      <c r="W12" s="77">
        <f t="shared" si="3"/>
        <v>0</v>
      </c>
      <c r="Z12" s="38">
        <f t="shared" si="4"/>
        <v>0</v>
      </c>
      <c r="AA12" s="78"/>
      <c r="AB12" s="78" t="str">
        <f t="shared" si="5"/>
        <v>#DIV/0!</v>
      </c>
    </row>
    <row r="13" ht="14.25" customHeight="1">
      <c r="A13" s="79" t="s">
        <v>56</v>
      </c>
      <c r="B13" s="76">
        <v>370.0</v>
      </c>
      <c r="C13" s="76">
        <v>305.0</v>
      </c>
      <c r="D13" s="76">
        <v>620.0</v>
      </c>
      <c r="E13" s="76">
        <v>415.0</v>
      </c>
      <c r="F13" s="76">
        <v>405.0</v>
      </c>
      <c r="G13" s="76">
        <v>615.0</v>
      </c>
      <c r="H13" s="76">
        <v>505.0</v>
      </c>
      <c r="I13" s="76">
        <v>475.0</v>
      </c>
      <c r="J13" s="76">
        <v>400.0</v>
      </c>
      <c r="K13" s="76">
        <v>350.0</v>
      </c>
      <c r="L13" s="76">
        <v>510.0</v>
      </c>
      <c r="M13" s="76">
        <v>400.0</v>
      </c>
      <c r="N13" s="76">
        <v>410.0</v>
      </c>
      <c r="O13" s="76">
        <v>300.0</v>
      </c>
      <c r="P13" s="76">
        <v>520.0</v>
      </c>
      <c r="Q13" s="76">
        <v>410.0</v>
      </c>
      <c r="R13" s="76">
        <v>380.0</v>
      </c>
      <c r="S13" s="76">
        <v>400.0</v>
      </c>
      <c r="W13" s="77">
        <f t="shared" si="3"/>
        <v>7790</v>
      </c>
      <c r="Z13" s="38">
        <f t="shared" si="4"/>
        <v>18</v>
      </c>
      <c r="AA13" s="78"/>
      <c r="AB13" s="78">
        <f t="shared" si="5"/>
        <v>91.30141134</v>
      </c>
    </row>
    <row r="14" ht="14.25" customHeight="1">
      <c r="A14" s="79" t="s">
        <v>57</v>
      </c>
      <c r="B14" s="76">
        <v>370.0</v>
      </c>
      <c r="L14" s="76">
        <v>490.0</v>
      </c>
      <c r="R14" s="76">
        <v>660.0</v>
      </c>
      <c r="S14" s="76">
        <v>660.0</v>
      </c>
      <c r="W14" s="77">
        <f t="shared" si="3"/>
        <v>2180</v>
      </c>
      <c r="Z14" s="38">
        <f t="shared" si="4"/>
        <v>4</v>
      </c>
      <c r="AA14" s="78"/>
      <c r="AB14" s="78">
        <f t="shared" si="5"/>
        <v>141.5391583</v>
      </c>
    </row>
    <row r="15" ht="14.25" customHeight="1">
      <c r="A15" s="79" t="s">
        <v>58</v>
      </c>
      <c r="B15" s="76">
        <v>370.0</v>
      </c>
      <c r="C15" s="76">
        <v>460.0</v>
      </c>
      <c r="D15" s="76">
        <v>570.0</v>
      </c>
      <c r="E15" s="76">
        <v>415.0</v>
      </c>
      <c r="F15" s="76">
        <v>405.0</v>
      </c>
      <c r="G15" s="76">
        <v>410.0</v>
      </c>
      <c r="H15" s="76">
        <v>465.0</v>
      </c>
      <c r="I15" s="76">
        <v>410.0</v>
      </c>
      <c r="J15" s="76">
        <v>490.0</v>
      </c>
      <c r="K15" s="76">
        <v>510.0</v>
      </c>
      <c r="L15" s="76">
        <v>760.0</v>
      </c>
      <c r="M15" s="76">
        <v>580.0</v>
      </c>
      <c r="P15" s="76">
        <v>2000.0</v>
      </c>
      <c r="Q15" s="76">
        <v>610.0</v>
      </c>
      <c r="W15" s="77">
        <f t="shared" si="3"/>
        <v>8455</v>
      </c>
      <c r="Z15" s="38">
        <f t="shared" si="4"/>
        <v>14</v>
      </c>
      <c r="AA15" s="78"/>
      <c r="AB15" s="78">
        <f t="shared" si="5"/>
        <v>415.2996072</v>
      </c>
    </row>
    <row r="16" ht="14.25" customHeight="1">
      <c r="A16" s="79" t="s">
        <v>59</v>
      </c>
      <c r="B16" s="76">
        <v>370.0</v>
      </c>
      <c r="D16" s="76">
        <v>740.0</v>
      </c>
      <c r="F16" s="76">
        <v>1120.0</v>
      </c>
      <c r="Q16" s="76">
        <v>390.0</v>
      </c>
      <c r="W16" s="77">
        <f t="shared" si="3"/>
        <v>2620</v>
      </c>
      <c r="Z16" s="38">
        <f t="shared" si="4"/>
        <v>4</v>
      </c>
      <c r="AA16" s="78"/>
      <c r="AB16" s="78">
        <f t="shared" si="5"/>
        <v>353.506247</v>
      </c>
    </row>
    <row r="17" ht="14.25" customHeight="1">
      <c r="A17" s="79" t="s">
        <v>60</v>
      </c>
      <c r="C17" s="76">
        <v>540.0</v>
      </c>
      <c r="D17" s="76">
        <v>405.0</v>
      </c>
      <c r="H17" s="76">
        <v>1505.0</v>
      </c>
      <c r="I17" s="76">
        <v>490.0</v>
      </c>
      <c r="O17" s="76">
        <v>1350.0</v>
      </c>
      <c r="R17" s="76">
        <v>500.0</v>
      </c>
      <c r="W17" s="77">
        <f t="shared" si="3"/>
        <v>4790</v>
      </c>
      <c r="Z17" s="38">
        <f t="shared" si="4"/>
        <v>6</v>
      </c>
      <c r="AA17" s="78"/>
      <c r="AB17" s="78">
        <f t="shared" si="5"/>
        <v>491.7790832</v>
      </c>
    </row>
    <row r="18" ht="14.25" customHeight="1">
      <c r="A18" s="79" t="s">
        <v>61</v>
      </c>
      <c r="B18" s="76">
        <v>395.0</v>
      </c>
      <c r="C18" s="76">
        <v>395.0</v>
      </c>
      <c r="D18" s="76">
        <v>415.0</v>
      </c>
      <c r="E18" s="76">
        <v>485.0</v>
      </c>
      <c r="F18" s="76">
        <v>445.0</v>
      </c>
      <c r="H18" s="76">
        <v>465.0</v>
      </c>
      <c r="K18" s="76">
        <v>1070.0</v>
      </c>
      <c r="L18" s="76">
        <v>310.0</v>
      </c>
      <c r="P18" s="76">
        <v>1110.0</v>
      </c>
      <c r="W18" s="77">
        <f t="shared" si="3"/>
        <v>5090</v>
      </c>
      <c r="Z18" s="38">
        <f t="shared" si="4"/>
        <v>9</v>
      </c>
      <c r="AA18" s="78"/>
      <c r="AB18" s="78">
        <f t="shared" si="5"/>
        <v>301.6977424</v>
      </c>
    </row>
    <row r="19" ht="14.25" customHeight="1">
      <c r="A19" s="79" t="s">
        <v>62</v>
      </c>
      <c r="B19" s="76">
        <v>370.0</v>
      </c>
      <c r="C19" s="76">
        <v>325.0</v>
      </c>
      <c r="D19" s="76">
        <v>545.0</v>
      </c>
      <c r="E19" s="76" t="s">
        <v>63</v>
      </c>
      <c r="F19" s="76">
        <v>355.0</v>
      </c>
      <c r="G19" s="76">
        <v>465.0</v>
      </c>
      <c r="H19" s="76">
        <v>155.0</v>
      </c>
      <c r="I19" s="76">
        <v>395.0</v>
      </c>
      <c r="J19" s="76">
        <v>390.0</v>
      </c>
      <c r="K19" s="76">
        <v>310.0</v>
      </c>
      <c r="L19" s="76">
        <v>300.0</v>
      </c>
      <c r="M19" s="76">
        <v>210.0</v>
      </c>
      <c r="N19" s="76">
        <v>425.0</v>
      </c>
      <c r="O19" s="76">
        <v>300.0</v>
      </c>
      <c r="P19" s="76">
        <v>510.0</v>
      </c>
      <c r="Q19" s="76">
        <v>450.0</v>
      </c>
      <c r="W19" s="77">
        <f t="shared" si="3"/>
        <v>5505</v>
      </c>
      <c r="Z19" s="38">
        <f t="shared" si="4"/>
        <v>15</v>
      </c>
      <c r="AA19" s="78"/>
      <c r="AB19" s="78">
        <f t="shared" si="5"/>
        <v>105.9110139</v>
      </c>
    </row>
    <row r="20" ht="14.25" customHeight="1">
      <c r="A20" s="79" t="s">
        <v>64</v>
      </c>
      <c r="B20" s="76">
        <v>490.0</v>
      </c>
      <c r="C20" s="76">
        <v>540.0</v>
      </c>
      <c r="D20" s="76">
        <v>1000.0</v>
      </c>
      <c r="E20" s="76">
        <v>435.0</v>
      </c>
      <c r="F20" s="76">
        <v>570.0</v>
      </c>
      <c r="G20" s="76">
        <v>420.0</v>
      </c>
      <c r="I20" s="76">
        <f>370+645</f>
        <v>1015</v>
      </c>
      <c r="J20" s="76">
        <v>500.0</v>
      </c>
      <c r="K20" s="76">
        <v>400.0</v>
      </c>
      <c r="M20" s="76">
        <v>1860.0</v>
      </c>
      <c r="N20" s="76">
        <v>540.0</v>
      </c>
      <c r="O20" s="76">
        <v>460.0</v>
      </c>
      <c r="P20" s="76">
        <v>440.0</v>
      </c>
      <c r="R20" s="76">
        <v>440.0</v>
      </c>
      <c r="W20" s="77">
        <f t="shared" si="3"/>
        <v>9110</v>
      </c>
      <c r="Z20" s="38">
        <f t="shared" si="4"/>
        <v>14</v>
      </c>
      <c r="AA20" s="78"/>
      <c r="AB20" s="78">
        <f t="shared" si="5"/>
        <v>400.4269699</v>
      </c>
    </row>
    <row r="21" ht="14.25" customHeight="1">
      <c r="A21" s="79" t="s">
        <v>65</v>
      </c>
      <c r="B21" s="76">
        <v>370.0</v>
      </c>
      <c r="C21" s="76">
        <v>365.0</v>
      </c>
      <c r="D21" s="76">
        <v>370.0</v>
      </c>
      <c r="E21" s="76">
        <v>385.0</v>
      </c>
      <c r="G21" s="76">
        <v>460.0</v>
      </c>
      <c r="J21" s="76">
        <v>620.0</v>
      </c>
      <c r="M21" s="76">
        <v>1010.0</v>
      </c>
      <c r="Q21" s="76">
        <v>850.0</v>
      </c>
      <c r="R21" s="76">
        <v>510.0</v>
      </c>
      <c r="W21" s="77">
        <f t="shared" si="3"/>
        <v>4940</v>
      </c>
      <c r="Z21" s="38">
        <f t="shared" si="4"/>
        <v>9</v>
      </c>
      <c r="AA21" s="78"/>
      <c r="AB21" s="78">
        <f t="shared" si="5"/>
        <v>235.1698559</v>
      </c>
    </row>
    <row r="22" ht="14.25" customHeight="1">
      <c r="A22" s="79" t="s">
        <v>66</v>
      </c>
      <c r="B22" s="76">
        <v>380.0</v>
      </c>
      <c r="C22" s="76">
        <v>325.0</v>
      </c>
      <c r="E22" s="76">
        <v>705.0</v>
      </c>
      <c r="G22" s="76">
        <v>905.0</v>
      </c>
      <c r="H22" s="76">
        <v>405.0</v>
      </c>
      <c r="I22" s="76">
        <v>1170.0</v>
      </c>
      <c r="J22" s="76">
        <v>680.0</v>
      </c>
      <c r="K22" s="76">
        <v>510.0</v>
      </c>
      <c r="L22" s="76">
        <v>1010.0</v>
      </c>
      <c r="M22" s="76">
        <v>420.0</v>
      </c>
      <c r="O22" s="76">
        <v>1010.0</v>
      </c>
      <c r="Q22" s="76">
        <v>1220.0</v>
      </c>
      <c r="R22" s="76">
        <v>430.0</v>
      </c>
      <c r="W22" s="77">
        <f t="shared" si="3"/>
        <v>9170</v>
      </c>
      <c r="Z22" s="38">
        <f t="shared" si="4"/>
        <v>13</v>
      </c>
      <c r="AA22" s="78"/>
      <c r="AB22" s="78">
        <f t="shared" si="5"/>
        <v>321.8466349</v>
      </c>
    </row>
    <row r="23" ht="14.25" customHeight="1">
      <c r="A23" s="79" t="s">
        <v>67</v>
      </c>
      <c r="B23" s="76">
        <v>300.0</v>
      </c>
      <c r="C23" s="76">
        <v>305.0</v>
      </c>
      <c r="D23" s="76">
        <v>325.0</v>
      </c>
      <c r="E23" s="76">
        <v>305.0</v>
      </c>
      <c r="F23" s="76">
        <v>375.0</v>
      </c>
      <c r="G23" s="76">
        <v>375.0</v>
      </c>
      <c r="H23" s="76">
        <v>435.0</v>
      </c>
      <c r="I23" s="76">
        <v>345.0</v>
      </c>
      <c r="J23" s="76">
        <v>365.0</v>
      </c>
      <c r="K23" s="76">
        <v>310.0</v>
      </c>
      <c r="L23" s="76">
        <v>335.0</v>
      </c>
      <c r="M23" s="76">
        <v>405.0</v>
      </c>
      <c r="N23" s="76">
        <v>370.0</v>
      </c>
      <c r="O23" s="76">
        <v>310.0</v>
      </c>
      <c r="P23" s="76">
        <v>380.0</v>
      </c>
      <c r="Q23" s="76">
        <v>350.0</v>
      </c>
      <c r="R23" s="76">
        <v>310.0</v>
      </c>
      <c r="S23" s="76">
        <v>370.0</v>
      </c>
      <c r="W23" s="77">
        <f t="shared" si="3"/>
        <v>6270</v>
      </c>
      <c r="Z23" s="38">
        <f t="shared" si="4"/>
        <v>18</v>
      </c>
      <c r="AA23" s="78"/>
      <c r="AB23" s="78">
        <f t="shared" si="5"/>
        <v>38.80570001</v>
      </c>
    </row>
    <row r="24" ht="14.25" customHeight="1">
      <c r="A24" s="79" t="s">
        <v>68</v>
      </c>
      <c r="B24" s="76">
        <v>370.0</v>
      </c>
      <c r="C24" s="76">
        <v>520.0</v>
      </c>
      <c r="D24" s="76">
        <v>475.0</v>
      </c>
      <c r="E24" s="76">
        <v>500.0</v>
      </c>
      <c r="F24" s="76">
        <v>505.0</v>
      </c>
      <c r="G24" s="38">
        <f>120+100+60+100+50+120</f>
        <v>550</v>
      </c>
      <c r="I24" s="76">
        <v>850.0</v>
      </c>
      <c r="J24" s="76">
        <v>500.0</v>
      </c>
      <c r="K24" s="76">
        <v>500.0</v>
      </c>
      <c r="L24" s="76">
        <v>400.0</v>
      </c>
      <c r="M24" s="76">
        <v>480.0</v>
      </c>
      <c r="N24" s="76">
        <v>810.0</v>
      </c>
      <c r="O24" s="76">
        <v>480.0</v>
      </c>
      <c r="P24" s="76">
        <v>520.0</v>
      </c>
      <c r="Q24" s="76">
        <v>470.0</v>
      </c>
      <c r="R24" s="76">
        <v>400.0</v>
      </c>
      <c r="W24" s="77">
        <f t="shared" si="3"/>
        <v>8330</v>
      </c>
      <c r="Z24" s="38">
        <f t="shared" si="4"/>
        <v>16</v>
      </c>
      <c r="AA24" s="78"/>
      <c r="AB24" s="78">
        <f t="shared" si="5"/>
        <v>130.2161664</v>
      </c>
    </row>
    <row r="25" ht="14.25" customHeight="1">
      <c r="A25" s="79" t="s">
        <v>69</v>
      </c>
      <c r="B25" s="76">
        <v>325.0</v>
      </c>
      <c r="C25" s="76">
        <v>350.0</v>
      </c>
      <c r="D25" s="76">
        <v>315.0</v>
      </c>
      <c r="E25" s="76">
        <v>335.0</v>
      </c>
      <c r="F25" s="76">
        <v>315.0</v>
      </c>
      <c r="G25" s="76">
        <v>325.0</v>
      </c>
      <c r="H25" s="76">
        <v>315.0</v>
      </c>
      <c r="I25" s="76">
        <v>335.0</v>
      </c>
      <c r="J25" s="76">
        <v>310.0</v>
      </c>
      <c r="K25" s="76">
        <v>375.0</v>
      </c>
      <c r="L25" s="76">
        <v>310.0</v>
      </c>
      <c r="M25" s="76">
        <v>300.0</v>
      </c>
      <c r="N25" s="76">
        <v>440.0</v>
      </c>
      <c r="O25" s="76">
        <v>320.0</v>
      </c>
      <c r="P25" s="76">
        <v>310.0</v>
      </c>
      <c r="Q25" s="76">
        <v>300.0</v>
      </c>
      <c r="R25" s="76">
        <v>320.0</v>
      </c>
      <c r="W25" s="77">
        <f t="shared" si="3"/>
        <v>5600</v>
      </c>
      <c r="Z25" s="38">
        <f t="shared" si="4"/>
        <v>17</v>
      </c>
      <c r="AA25" s="78"/>
      <c r="AB25" s="78">
        <f t="shared" si="5"/>
        <v>33.99826985</v>
      </c>
    </row>
    <row r="26" ht="14.25" customHeight="1">
      <c r="A26" s="80" t="s">
        <v>70</v>
      </c>
      <c r="B26" s="76">
        <v>130.0</v>
      </c>
      <c r="C26" s="76">
        <v>400.0</v>
      </c>
      <c r="D26" s="76">
        <v>640.0</v>
      </c>
      <c r="E26" s="76">
        <v>520.0</v>
      </c>
      <c r="I26" s="76">
        <v>390.0</v>
      </c>
      <c r="J26" s="76">
        <v>500.0</v>
      </c>
      <c r="K26" s="76">
        <v>305.0</v>
      </c>
      <c r="M26" s="76">
        <v>350.0</v>
      </c>
      <c r="W26" s="77">
        <f t="shared" si="3"/>
        <v>3235</v>
      </c>
      <c r="Z26" s="38">
        <f t="shared" si="4"/>
        <v>8</v>
      </c>
      <c r="AA26" s="78"/>
      <c r="AB26" s="78">
        <f t="shared" si="5"/>
        <v>154.1668275</v>
      </c>
    </row>
    <row r="27" ht="14.25" customHeight="1">
      <c r="A27" s="79" t="s">
        <v>71</v>
      </c>
      <c r="B27" s="76">
        <v>370.0</v>
      </c>
      <c r="C27" s="76">
        <v>370.0</v>
      </c>
      <c r="D27" s="76">
        <v>670.0</v>
      </c>
      <c r="F27" s="76">
        <v>455.0</v>
      </c>
      <c r="G27" s="76">
        <v>430.0</v>
      </c>
      <c r="I27" s="76">
        <v>365.0</v>
      </c>
      <c r="J27" s="76">
        <v>330.0</v>
      </c>
      <c r="K27" s="76">
        <v>350.0</v>
      </c>
      <c r="L27" s="76">
        <v>460.0</v>
      </c>
      <c r="N27" s="76">
        <v>370.0</v>
      </c>
      <c r="P27" s="76">
        <v>470.0</v>
      </c>
      <c r="Q27" s="76">
        <v>315.0</v>
      </c>
      <c r="W27" s="77">
        <f t="shared" si="3"/>
        <v>4955</v>
      </c>
      <c r="Z27" s="38">
        <f t="shared" si="4"/>
        <v>12</v>
      </c>
      <c r="AA27" s="78"/>
      <c r="AB27" s="78">
        <f t="shared" si="5"/>
        <v>96.23499489</v>
      </c>
    </row>
    <row r="28" ht="14.25" customHeight="1">
      <c r="A28" s="79" t="s">
        <v>72</v>
      </c>
      <c r="B28" s="76">
        <v>370.0</v>
      </c>
      <c r="C28" s="76">
        <v>400.0</v>
      </c>
      <c r="D28" s="76">
        <v>405.0</v>
      </c>
      <c r="F28" s="76">
        <v>835.0</v>
      </c>
      <c r="G28" s="76">
        <v>315.0</v>
      </c>
      <c r="H28" s="76">
        <v>550.0</v>
      </c>
      <c r="I28" s="76">
        <v>370.0</v>
      </c>
      <c r="K28" s="76">
        <v>400.0</v>
      </c>
      <c r="M28" s="76">
        <v>620.0</v>
      </c>
      <c r="N28" s="76">
        <v>1090.0</v>
      </c>
      <c r="O28" s="76">
        <v>490.0</v>
      </c>
      <c r="P28" s="76">
        <v>440.0</v>
      </c>
      <c r="Q28" s="76">
        <v>460.0</v>
      </c>
      <c r="R28" s="76">
        <v>510.0</v>
      </c>
      <c r="S28" s="76">
        <v>490.0</v>
      </c>
      <c r="W28" s="77">
        <f t="shared" si="3"/>
        <v>7745</v>
      </c>
      <c r="Z28" s="38">
        <f t="shared" si="4"/>
        <v>15</v>
      </c>
      <c r="AA28" s="78"/>
      <c r="AB28" s="78">
        <f t="shared" si="5"/>
        <v>202.7971071</v>
      </c>
    </row>
    <row r="29" ht="14.25" customHeight="1">
      <c r="A29" s="79" t="s">
        <v>73</v>
      </c>
      <c r="B29" s="76">
        <v>440.0</v>
      </c>
      <c r="C29" s="76">
        <v>385.0</v>
      </c>
      <c r="D29" s="76">
        <v>335.0</v>
      </c>
      <c r="F29" s="76">
        <v>875.0</v>
      </c>
      <c r="J29" s="76">
        <v>640.0</v>
      </c>
      <c r="L29" s="76">
        <v>650.0</v>
      </c>
      <c r="W29" s="77">
        <f t="shared" si="3"/>
        <v>3325</v>
      </c>
      <c r="Z29" s="38">
        <f t="shared" si="4"/>
        <v>6</v>
      </c>
      <c r="AA29" s="78"/>
      <c r="AB29" s="78">
        <f t="shared" si="5"/>
        <v>204.5340232</v>
      </c>
    </row>
    <row r="30" ht="14.25" customHeight="1">
      <c r="A30" s="79" t="s">
        <v>74</v>
      </c>
      <c r="B30" s="76">
        <v>440.0</v>
      </c>
      <c r="C30" s="76">
        <v>500.0</v>
      </c>
      <c r="D30" s="76">
        <v>500.0</v>
      </c>
      <c r="F30" s="76">
        <v>500.0</v>
      </c>
      <c r="G30" s="76">
        <v>540.0</v>
      </c>
      <c r="H30" s="76">
        <v>435.0</v>
      </c>
      <c r="J30" s="76">
        <v>470.0</v>
      </c>
      <c r="K30" s="76">
        <v>560.0</v>
      </c>
      <c r="L30" s="76">
        <v>480.0</v>
      </c>
      <c r="M30" s="76">
        <v>430.0</v>
      </c>
      <c r="N30" s="76">
        <v>350.0</v>
      </c>
      <c r="P30" s="76">
        <v>500.0</v>
      </c>
      <c r="Q30" s="76">
        <v>400.0</v>
      </c>
      <c r="R30" s="76">
        <v>420.0</v>
      </c>
      <c r="S30" s="76">
        <v>500.0</v>
      </c>
      <c r="W30" s="77">
        <f t="shared" si="3"/>
        <v>7025</v>
      </c>
      <c r="Z30" s="38">
        <f t="shared" si="4"/>
        <v>15</v>
      </c>
      <c r="AA30" s="78"/>
      <c r="AB30" s="78">
        <f t="shared" si="5"/>
        <v>55.4741467</v>
      </c>
    </row>
    <row r="31" ht="14.25" customHeight="1">
      <c r="A31" s="79" t="s">
        <v>75</v>
      </c>
      <c r="W31" s="77">
        <f t="shared" si="3"/>
        <v>0</v>
      </c>
      <c r="Z31" s="38">
        <f t="shared" si="4"/>
        <v>0</v>
      </c>
      <c r="AA31" s="78"/>
      <c r="AB31" s="78" t="str">
        <f t="shared" si="5"/>
        <v>#DIV/0!</v>
      </c>
    </row>
    <row r="32" ht="14.25" customHeight="1">
      <c r="A32" s="79" t="s">
        <v>76</v>
      </c>
      <c r="B32" s="76">
        <v>370.0</v>
      </c>
      <c r="C32" s="76">
        <v>385.0</v>
      </c>
      <c r="D32" s="76">
        <v>415.0</v>
      </c>
      <c r="E32" s="76">
        <v>1000.0</v>
      </c>
      <c r="F32" s="76">
        <v>405.0</v>
      </c>
      <c r="G32" s="76">
        <v>445.0</v>
      </c>
      <c r="I32" s="76">
        <v>415.0</v>
      </c>
      <c r="J32" s="76">
        <v>1000.0</v>
      </c>
      <c r="K32" s="76">
        <v>400.0</v>
      </c>
      <c r="L32" s="76">
        <v>500.0</v>
      </c>
      <c r="N32" s="76">
        <v>410.0</v>
      </c>
      <c r="P32" s="76">
        <v>560.0</v>
      </c>
      <c r="Q32" s="76">
        <v>420.0</v>
      </c>
      <c r="R32" s="76">
        <v>430.0</v>
      </c>
      <c r="W32" s="77">
        <f t="shared" si="3"/>
        <v>7155</v>
      </c>
      <c r="Z32" s="38">
        <f t="shared" si="4"/>
        <v>14</v>
      </c>
      <c r="AA32" s="78"/>
      <c r="AB32" s="78">
        <f t="shared" si="5"/>
        <v>212.6587965</v>
      </c>
    </row>
    <row r="33" ht="14.25" customHeight="1">
      <c r="A33" s="79" t="s">
        <v>77</v>
      </c>
      <c r="B33" s="76">
        <v>370.0</v>
      </c>
      <c r="C33" s="76">
        <v>375.0</v>
      </c>
      <c r="D33" s="76">
        <v>400.0</v>
      </c>
      <c r="E33" s="76">
        <v>405.0</v>
      </c>
      <c r="F33" s="76">
        <f>165+375</f>
        <v>540</v>
      </c>
      <c r="G33" s="76">
        <v>505.0</v>
      </c>
      <c r="H33" s="76">
        <f>515+510</f>
        <v>1025</v>
      </c>
      <c r="I33" s="76">
        <v>505.0</v>
      </c>
      <c r="J33" s="76">
        <v>500.0</v>
      </c>
      <c r="K33" s="76">
        <v>1000.0</v>
      </c>
      <c r="L33" s="76">
        <v>500.0</v>
      </c>
      <c r="M33" s="76">
        <v>505.0</v>
      </c>
      <c r="P33" s="76">
        <v>1000.0</v>
      </c>
      <c r="Q33" s="76">
        <v>510.0</v>
      </c>
      <c r="R33" s="76">
        <v>500.0</v>
      </c>
      <c r="W33" s="77">
        <f t="shared" si="3"/>
        <v>8640</v>
      </c>
      <c r="Z33" s="38">
        <f t="shared" si="4"/>
        <v>15</v>
      </c>
      <c r="AA33" s="78"/>
      <c r="AB33" s="78">
        <f t="shared" si="5"/>
        <v>230.2653749</v>
      </c>
    </row>
    <row r="34" ht="14.25" customHeight="1">
      <c r="A34" s="80" t="s">
        <v>78</v>
      </c>
      <c r="B34" s="76"/>
      <c r="C34" s="76">
        <v>315.0</v>
      </c>
      <c r="E34" s="76">
        <v>335.0</v>
      </c>
      <c r="G34" s="76">
        <v>345.0</v>
      </c>
      <c r="I34" s="76">
        <v>345.0</v>
      </c>
      <c r="J34" s="76">
        <v>265.0</v>
      </c>
      <c r="O34" s="76">
        <v>310.0</v>
      </c>
      <c r="Q34" s="76">
        <v>310.0</v>
      </c>
      <c r="R34" s="76">
        <v>350.0</v>
      </c>
      <c r="W34" s="77">
        <f t="shared" si="3"/>
        <v>2575</v>
      </c>
      <c r="Z34" s="38">
        <f t="shared" si="4"/>
        <v>8</v>
      </c>
      <c r="AA34" s="78"/>
      <c r="AB34" s="78">
        <f t="shared" si="5"/>
        <v>28.27637833</v>
      </c>
    </row>
    <row r="35" ht="14.25" customHeight="1">
      <c r="A35" s="79" t="s">
        <v>79</v>
      </c>
      <c r="B35" s="76">
        <v>370.0</v>
      </c>
      <c r="E35" s="76">
        <v>410.0</v>
      </c>
      <c r="W35" s="77">
        <f t="shared" si="3"/>
        <v>780</v>
      </c>
      <c r="Z35" s="38">
        <f t="shared" si="4"/>
        <v>2</v>
      </c>
      <c r="AA35" s="78"/>
      <c r="AB35" s="78">
        <f t="shared" si="5"/>
        <v>28.28427125</v>
      </c>
    </row>
    <row r="36" ht="14.25" customHeight="1">
      <c r="A36" s="79" t="s">
        <v>80</v>
      </c>
      <c r="B36" s="76">
        <v>370.0</v>
      </c>
      <c r="C36" s="76">
        <v>310.0</v>
      </c>
      <c r="D36" s="76">
        <v>330.0</v>
      </c>
      <c r="F36" s="76">
        <v>1130.0</v>
      </c>
      <c r="G36" s="76">
        <v>425.0</v>
      </c>
      <c r="H36" s="76">
        <v>420.0</v>
      </c>
      <c r="I36" s="76">
        <v>380.0</v>
      </c>
      <c r="L36" s="76">
        <v>630.0</v>
      </c>
      <c r="M36" s="76">
        <v>520.0</v>
      </c>
      <c r="Q36" s="76">
        <v>810.0</v>
      </c>
      <c r="R36" s="76">
        <v>2210.0</v>
      </c>
      <c r="W36" s="77">
        <f t="shared" si="3"/>
        <v>7535</v>
      </c>
      <c r="Z36" s="38">
        <f t="shared" si="4"/>
        <v>11</v>
      </c>
      <c r="AA36" s="78"/>
      <c r="AB36" s="78">
        <f t="shared" si="5"/>
        <v>562.6944108</v>
      </c>
    </row>
    <row r="37" ht="14.25" customHeight="1">
      <c r="A37" s="79" t="s">
        <v>81</v>
      </c>
      <c r="G37" s="76">
        <v>840.0</v>
      </c>
      <c r="H37" s="76">
        <v>435.0</v>
      </c>
      <c r="P37" s="76">
        <v>1390.0</v>
      </c>
      <c r="R37" s="76">
        <v>730.0</v>
      </c>
      <c r="W37" s="77">
        <f t="shared" si="3"/>
        <v>3395</v>
      </c>
      <c r="Z37" s="38">
        <f t="shared" si="4"/>
        <v>4</v>
      </c>
      <c r="AA37" s="78"/>
      <c r="AB37" s="78">
        <f t="shared" si="5"/>
        <v>399.2988647</v>
      </c>
    </row>
    <row r="38" ht="14.25" customHeight="1">
      <c r="A38" s="79" t="s">
        <v>82</v>
      </c>
      <c r="C38" s="76">
        <v>445.0</v>
      </c>
      <c r="D38" s="76">
        <v>425.0</v>
      </c>
      <c r="G38" s="76">
        <v>310.0</v>
      </c>
      <c r="K38" s="76">
        <v>285.0</v>
      </c>
      <c r="L38" s="76">
        <v>440.0</v>
      </c>
      <c r="M38" s="76">
        <v>470.0</v>
      </c>
      <c r="P38" s="76">
        <v>600.0</v>
      </c>
      <c r="W38" s="77">
        <f t="shared" si="3"/>
        <v>2975</v>
      </c>
      <c r="Z38" s="38">
        <f t="shared" si="4"/>
        <v>7</v>
      </c>
      <c r="AA38" s="78"/>
      <c r="AB38" s="78">
        <f t="shared" si="5"/>
        <v>104.96031</v>
      </c>
    </row>
    <row r="39" ht="14.25" customHeight="1">
      <c r="A39" s="79" t="s">
        <v>83</v>
      </c>
      <c r="B39" s="76">
        <v>440.0</v>
      </c>
      <c r="C39" s="76">
        <v>680.0</v>
      </c>
      <c r="D39" s="76">
        <v>500.0</v>
      </c>
      <c r="F39" s="76">
        <v>605.0</v>
      </c>
      <c r="G39" s="38">
        <f>120+100+120+120</f>
        <v>460</v>
      </c>
      <c r="I39" s="76">
        <v>425.0</v>
      </c>
      <c r="J39" s="76">
        <v>410.0</v>
      </c>
      <c r="L39" s="76">
        <v>460.0</v>
      </c>
      <c r="M39" s="76">
        <v>480.0</v>
      </c>
      <c r="N39" s="76">
        <v>400.0</v>
      </c>
      <c r="O39" s="76">
        <v>480.0</v>
      </c>
      <c r="Q39" s="76">
        <v>470.0</v>
      </c>
      <c r="R39" s="76">
        <v>470.0</v>
      </c>
      <c r="W39" s="77">
        <f t="shared" si="3"/>
        <v>6280</v>
      </c>
      <c r="Z39" s="38">
        <f t="shared" si="4"/>
        <v>13</v>
      </c>
      <c r="AA39" s="78"/>
      <c r="AB39" s="78">
        <f t="shared" si="5"/>
        <v>77.90321082</v>
      </c>
    </row>
    <row r="40" ht="14.25" customHeight="1">
      <c r="A40" s="79" t="s">
        <v>84</v>
      </c>
      <c r="B40" s="76">
        <v>335.0</v>
      </c>
      <c r="C40" s="76">
        <v>410.0</v>
      </c>
      <c r="D40" s="76">
        <v>305.0</v>
      </c>
      <c r="F40" s="76">
        <v>405.0</v>
      </c>
      <c r="G40" s="76">
        <v>330.0</v>
      </c>
      <c r="I40" s="76">
        <v>485.0</v>
      </c>
      <c r="J40" s="76">
        <v>800.0</v>
      </c>
      <c r="K40" s="76">
        <v>400.0</v>
      </c>
      <c r="N40" s="76">
        <v>440.0</v>
      </c>
      <c r="R40" s="76">
        <v>1040.0</v>
      </c>
      <c r="W40" s="77">
        <f t="shared" si="3"/>
        <v>4950</v>
      </c>
      <c r="Z40" s="38">
        <f t="shared" si="4"/>
        <v>10</v>
      </c>
      <c r="AA40" s="78"/>
      <c r="AB40" s="78">
        <f t="shared" si="5"/>
        <v>237.2176684</v>
      </c>
    </row>
    <row r="41" ht="14.25" customHeight="1">
      <c r="A41" s="79" t="s">
        <v>85</v>
      </c>
      <c r="B41" s="76">
        <v>345.0</v>
      </c>
      <c r="C41" s="76">
        <v>450.0</v>
      </c>
      <c r="D41" s="76">
        <v>440.0</v>
      </c>
      <c r="E41" s="76">
        <v>455.0</v>
      </c>
      <c r="F41" s="76">
        <v>480.0</v>
      </c>
      <c r="G41" s="76">
        <v>430.0</v>
      </c>
      <c r="H41" s="76">
        <v>400.0</v>
      </c>
      <c r="I41" s="76">
        <v>440.0</v>
      </c>
      <c r="J41" s="76">
        <v>420.0</v>
      </c>
      <c r="K41" s="76">
        <v>520.0</v>
      </c>
      <c r="L41" s="76">
        <v>300.0</v>
      </c>
      <c r="M41" s="76">
        <v>450.0</v>
      </c>
      <c r="N41" s="76">
        <v>430.0</v>
      </c>
      <c r="O41" s="76">
        <v>410.0</v>
      </c>
      <c r="P41" s="76">
        <v>410.0</v>
      </c>
      <c r="Q41" s="76">
        <v>440.0</v>
      </c>
      <c r="R41" s="76">
        <v>390.0</v>
      </c>
      <c r="W41" s="77">
        <f t="shared" si="3"/>
        <v>7210</v>
      </c>
      <c r="Z41" s="38">
        <f t="shared" si="4"/>
        <v>17</v>
      </c>
      <c r="AA41" s="78"/>
      <c r="AB41" s="78">
        <f t="shared" si="5"/>
        <v>49.53645419</v>
      </c>
    </row>
    <row r="42" ht="14.25" customHeight="1">
      <c r="A42" s="79" t="s">
        <v>86</v>
      </c>
      <c r="E42" s="76">
        <v>455.0</v>
      </c>
      <c r="G42" s="76">
        <v>685.0</v>
      </c>
      <c r="L42" s="76">
        <v>700.0</v>
      </c>
      <c r="M42" s="76">
        <v>580.0</v>
      </c>
      <c r="W42" s="77">
        <f t="shared" si="3"/>
        <v>2420</v>
      </c>
      <c r="Z42" s="38">
        <f t="shared" si="4"/>
        <v>4</v>
      </c>
      <c r="AA42" s="78"/>
      <c r="AB42" s="78">
        <f t="shared" si="5"/>
        <v>113.3578405</v>
      </c>
    </row>
    <row r="43" ht="14.25" customHeight="1">
      <c r="A43" s="80"/>
      <c r="W43" s="77">
        <f t="shared" si="3"/>
        <v>0</v>
      </c>
      <c r="AA43" s="78"/>
      <c r="AB43" s="78"/>
    </row>
    <row r="44" ht="14.25" customHeight="1">
      <c r="A44" s="75" t="s">
        <v>87</v>
      </c>
      <c r="W44" s="77">
        <f t="shared" si="3"/>
        <v>0</v>
      </c>
      <c r="AA44" s="78"/>
      <c r="AB44" s="78"/>
    </row>
    <row r="45" ht="14.25" customHeight="1">
      <c r="A45" s="80" t="s">
        <v>88</v>
      </c>
      <c r="I45" s="76">
        <v>500.0</v>
      </c>
      <c r="J45" s="76">
        <v>520.0</v>
      </c>
      <c r="W45" s="77">
        <f t="shared" si="3"/>
        <v>1020</v>
      </c>
      <c r="Z45" s="38">
        <f t="shared" ref="Z45:Z53" si="6">count(B45:V45)</f>
        <v>2</v>
      </c>
      <c r="AA45" s="78"/>
      <c r="AB45" s="78"/>
    </row>
    <row r="46" ht="14.25" customHeight="1">
      <c r="A46" s="80" t="s">
        <v>89</v>
      </c>
      <c r="G46" s="76">
        <v>400.0</v>
      </c>
      <c r="W46" s="77">
        <f t="shared" si="3"/>
        <v>400</v>
      </c>
      <c r="Z46" s="38">
        <f t="shared" si="6"/>
        <v>1</v>
      </c>
      <c r="AA46" s="78"/>
      <c r="AB46" s="78"/>
    </row>
    <row r="47" ht="14.25" customHeight="1">
      <c r="A47" s="80" t="s">
        <v>90</v>
      </c>
      <c r="G47" s="76">
        <v>415.0</v>
      </c>
      <c r="J47" s="76">
        <v>210.0</v>
      </c>
      <c r="N47" s="76">
        <v>400.0</v>
      </c>
      <c r="Q47" s="76">
        <v>350.0</v>
      </c>
      <c r="W47" s="77">
        <f t="shared" si="3"/>
        <v>1375</v>
      </c>
      <c r="Z47" s="38">
        <f t="shared" si="6"/>
        <v>4</v>
      </c>
      <c r="AA47" s="78"/>
      <c r="AB47" s="78"/>
    </row>
    <row r="48" ht="14.25" customHeight="1">
      <c r="A48" s="80" t="s">
        <v>91</v>
      </c>
      <c r="G48" s="76">
        <v>425.0</v>
      </c>
      <c r="J48" s="76">
        <v>500.0</v>
      </c>
      <c r="N48" s="76">
        <v>450.0</v>
      </c>
      <c r="W48" s="77">
        <f t="shared" si="3"/>
        <v>1375</v>
      </c>
      <c r="Z48" s="38">
        <f t="shared" si="6"/>
        <v>3</v>
      </c>
      <c r="AA48" s="78"/>
      <c r="AB48" s="78"/>
    </row>
    <row r="49" ht="14.25" customHeight="1">
      <c r="A49" s="80" t="s">
        <v>92</v>
      </c>
      <c r="G49" s="76">
        <v>400.0</v>
      </c>
      <c r="W49" s="77">
        <f t="shared" si="3"/>
        <v>400</v>
      </c>
      <c r="Z49" s="38">
        <f t="shared" si="6"/>
        <v>1</v>
      </c>
      <c r="AA49" s="78"/>
      <c r="AB49" s="78"/>
    </row>
    <row r="50" ht="14.25" customHeight="1">
      <c r="A50" s="80" t="s">
        <v>93</v>
      </c>
      <c r="G50" s="76">
        <v>400.0</v>
      </c>
      <c r="W50" s="77">
        <f t="shared" si="3"/>
        <v>400</v>
      </c>
      <c r="Z50" s="38">
        <f t="shared" si="6"/>
        <v>1</v>
      </c>
      <c r="AA50" s="78"/>
      <c r="AB50" s="78"/>
    </row>
    <row r="51" ht="14.25" customHeight="1">
      <c r="A51" s="80" t="s">
        <v>94</v>
      </c>
      <c r="H51" s="76">
        <v>230.0</v>
      </c>
      <c r="W51" s="77">
        <f t="shared" si="3"/>
        <v>230</v>
      </c>
      <c r="Z51" s="38">
        <f t="shared" si="6"/>
        <v>1</v>
      </c>
      <c r="AA51" s="78"/>
      <c r="AB51" s="78"/>
    </row>
    <row r="52" ht="14.25" customHeight="1">
      <c r="A52" s="80" t="s">
        <v>95</v>
      </c>
      <c r="H52" s="76">
        <v>310.0</v>
      </c>
      <c r="W52" s="77">
        <f t="shared" si="3"/>
        <v>310</v>
      </c>
      <c r="Z52" s="38">
        <f t="shared" si="6"/>
        <v>1</v>
      </c>
      <c r="AA52" s="78"/>
      <c r="AB52" s="78"/>
    </row>
    <row r="53" ht="14.25" customHeight="1">
      <c r="A53" s="80" t="s">
        <v>96</v>
      </c>
      <c r="I53" s="76">
        <v>1075.0</v>
      </c>
      <c r="J53" s="76">
        <v>1000.0</v>
      </c>
      <c r="W53" s="77">
        <f t="shared" si="3"/>
        <v>2075</v>
      </c>
      <c r="Z53" s="38">
        <f t="shared" si="6"/>
        <v>2</v>
      </c>
      <c r="AA53" s="78"/>
      <c r="AB53" s="78"/>
    </row>
    <row r="54" ht="14.25" customHeight="1">
      <c r="A54" s="79"/>
      <c r="W54" s="77">
        <f t="shared" si="3"/>
        <v>0</v>
      </c>
      <c r="AA54" s="78"/>
      <c r="AB54" s="78"/>
    </row>
    <row r="55" ht="14.25" customHeight="1">
      <c r="A55" s="75" t="s">
        <v>97</v>
      </c>
      <c r="W55" s="77">
        <f t="shared" si="3"/>
        <v>0</v>
      </c>
      <c r="AA55" s="78"/>
      <c r="AB55" s="78"/>
    </row>
    <row r="56" ht="14.25" customHeight="1">
      <c r="A56" s="80" t="s">
        <v>98</v>
      </c>
      <c r="D56" s="76">
        <v>330.0</v>
      </c>
      <c r="W56" s="77">
        <f t="shared" si="3"/>
        <v>330</v>
      </c>
      <c r="Z56" s="38">
        <f t="shared" ref="Z56:Z73" si="7">count(B56:V56)</f>
        <v>1</v>
      </c>
      <c r="AA56" s="78"/>
      <c r="AB56" s="78"/>
    </row>
    <row r="57" ht="14.25" customHeight="1">
      <c r="A57" s="80" t="s">
        <v>99</v>
      </c>
      <c r="D57" s="76">
        <v>300.0</v>
      </c>
      <c r="W57" s="77">
        <f t="shared" si="3"/>
        <v>300</v>
      </c>
      <c r="Z57" s="38">
        <f t="shared" si="7"/>
        <v>1</v>
      </c>
      <c r="AA57" s="78"/>
      <c r="AB57" s="78"/>
    </row>
    <row r="58" ht="14.25" customHeight="1">
      <c r="A58" s="80" t="s">
        <v>100</v>
      </c>
      <c r="E58" s="76">
        <v>425.0</v>
      </c>
      <c r="G58" s="76">
        <v>385.0</v>
      </c>
      <c r="I58" s="76">
        <v>405.0</v>
      </c>
      <c r="K58" s="76">
        <v>400.0</v>
      </c>
      <c r="L58" s="76">
        <v>400.0</v>
      </c>
      <c r="N58" s="76">
        <v>400.0</v>
      </c>
      <c r="W58" s="77">
        <f t="shared" si="3"/>
        <v>2415</v>
      </c>
      <c r="Z58" s="38">
        <f t="shared" si="7"/>
        <v>6</v>
      </c>
      <c r="AA58" s="78"/>
      <c r="AB58" s="78"/>
    </row>
    <row r="59" ht="14.25" customHeight="1">
      <c r="A59" s="80" t="s">
        <v>101</v>
      </c>
      <c r="E59" s="76">
        <v>520.0</v>
      </c>
      <c r="W59" s="77">
        <f t="shared" si="3"/>
        <v>520</v>
      </c>
      <c r="Z59" s="38">
        <f t="shared" si="7"/>
        <v>1</v>
      </c>
      <c r="AA59" s="78"/>
      <c r="AB59" s="78"/>
    </row>
    <row r="60" ht="14.25" customHeight="1">
      <c r="A60" s="80" t="s">
        <v>102</v>
      </c>
      <c r="F60" s="76">
        <v>305.0</v>
      </c>
      <c r="W60" s="77">
        <f t="shared" si="3"/>
        <v>305</v>
      </c>
      <c r="Z60" s="38">
        <f t="shared" si="7"/>
        <v>1</v>
      </c>
      <c r="AA60" s="78"/>
      <c r="AB60" s="78"/>
    </row>
    <row r="61" ht="14.25" customHeight="1">
      <c r="A61" s="80" t="s">
        <v>103</v>
      </c>
      <c r="G61" s="76">
        <v>660.0</v>
      </c>
      <c r="M61" s="76">
        <v>400.0</v>
      </c>
      <c r="W61" s="77">
        <f t="shared" si="3"/>
        <v>1060</v>
      </c>
      <c r="Z61" s="38">
        <f t="shared" si="7"/>
        <v>2</v>
      </c>
      <c r="AA61" s="78"/>
      <c r="AB61" s="78"/>
    </row>
    <row r="62" ht="14.25" customHeight="1">
      <c r="A62" s="80" t="s">
        <v>104</v>
      </c>
      <c r="G62" s="76">
        <v>430.0</v>
      </c>
      <c r="M62" s="76">
        <v>450.0</v>
      </c>
      <c r="W62" s="77">
        <f t="shared" si="3"/>
        <v>880</v>
      </c>
      <c r="Z62" s="38">
        <f t="shared" si="7"/>
        <v>2</v>
      </c>
      <c r="AA62" s="78"/>
      <c r="AB62" s="78"/>
    </row>
    <row r="63" ht="14.25" customHeight="1">
      <c r="A63" s="80" t="s">
        <v>105</v>
      </c>
      <c r="H63" s="76">
        <v>200.0</v>
      </c>
      <c r="W63" s="77">
        <f t="shared" si="3"/>
        <v>200</v>
      </c>
      <c r="Z63" s="38">
        <f t="shared" si="7"/>
        <v>1</v>
      </c>
      <c r="AA63" s="78"/>
      <c r="AB63" s="78"/>
    </row>
    <row r="64" ht="14.25" customHeight="1">
      <c r="A64" s="80" t="s">
        <v>106</v>
      </c>
      <c r="I64" s="76">
        <v>380.0</v>
      </c>
      <c r="W64" s="77">
        <f t="shared" si="3"/>
        <v>380</v>
      </c>
      <c r="Z64" s="38">
        <f t="shared" si="7"/>
        <v>1</v>
      </c>
      <c r="AA64" s="78"/>
      <c r="AB64" s="78"/>
    </row>
    <row r="65" ht="14.25" customHeight="1">
      <c r="A65" s="80" t="s">
        <v>107</v>
      </c>
      <c r="J65" s="76">
        <v>520.0</v>
      </c>
      <c r="W65" s="77">
        <f t="shared" si="3"/>
        <v>520</v>
      </c>
      <c r="Z65" s="38">
        <f t="shared" si="7"/>
        <v>1</v>
      </c>
      <c r="AA65" s="78"/>
      <c r="AB65" s="78"/>
    </row>
    <row r="66" ht="14.25" customHeight="1">
      <c r="A66" s="80" t="s">
        <v>108</v>
      </c>
      <c r="J66" s="76">
        <v>470.0</v>
      </c>
      <c r="W66" s="77">
        <f t="shared" si="3"/>
        <v>470</v>
      </c>
      <c r="Z66" s="38">
        <f t="shared" si="7"/>
        <v>1</v>
      </c>
      <c r="AA66" s="78"/>
      <c r="AB66" s="78"/>
    </row>
    <row r="67" ht="14.25" customHeight="1">
      <c r="A67" s="80" t="s">
        <v>109</v>
      </c>
      <c r="K67" s="76">
        <v>350.0</v>
      </c>
      <c r="W67" s="77">
        <f t="shared" si="3"/>
        <v>350</v>
      </c>
      <c r="Z67" s="38">
        <f t="shared" si="7"/>
        <v>1</v>
      </c>
      <c r="AA67" s="78"/>
      <c r="AB67" s="78"/>
    </row>
    <row r="68" ht="14.25" customHeight="1">
      <c r="A68" s="80" t="s">
        <v>110</v>
      </c>
      <c r="K68" s="76">
        <v>140.0</v>
      </c>
      <c r="W68" s="77">
        <f t="shared" si="3"/>
        <v>140</v>
      </c>
      <c r="Z68" s="38">
        <f t="shared" si="7"/>
        <v>1</v>
      </c>
      <c r="AA68" s="78"/>
      <c r="AB68" s="78"/>
    </row>
    <row r="69" ht="14.25" customHeight="1">
      <c r="A69" s="80" t="s">
        <v>111</v>
      </c>
      <c r="I69" s="76"/>
      <c r="J69" s="76"/>
      <c r="N69" s="76">
        <v>400.0</v>
      </c>
      <c r="R69" s="76">
        <v>500.0</v>
      </c>
      <c r="W69" s="77">
        <f t="shared" si="3"/>
        <v>900</v>
      </c>
      <c r="Z69" s="38">
        <f t="shared" si="7"/>
        <v>2</v>
      </c>
      <c r="AA69" s="78"/>
      <c r="AB69" s="78"/>
    </row>
    <row r="70" ht="14.25" customHeight="1">
      <c r="A70" s="80" t="s">
        <v>112</v>
      </c>
      <c r="P70" s="76">
        <v>500.0</v>
      </c>
      <c r="Q70" s="76">
        <v>300.0</v>
      </c>
      <c r="R70" s="76">
        <v>420.0</v>
      </c>
      <c r="W70" s="77">
        <f t="shared" si="3"/>
        <v>1220</v>
      </c>
      <c r="Z70" s="38">
        <f t="shared" si="7"/>
        <v>3</v>
      </c>
      <c r="AA70" s="78"/>
      <c r="AB70" s="78"/>
    </row>
    <row r="71" ht="14.25" customHeight="1">
      <c r="A71" s="80" t="s">
        <v>113</v>
      </c>
      <c r="P71" s="76">
        <v>200.0</v>
      </c>
      <c r="W71" s="77">
        <f t="shared" si="3"/>
        <v>200</v>
      </c>
      <c r="Z71" s="38">
        <f t="shared" si="7"/>
        <v>1</v>
      </c>
      <c r="AA71" s="78"/>
      <c r="AB71" s="78"/>
    </row>
    <row r="72" ht="14.25" customHeight="1">
      <c r="A72" s="80" t="s">
        <v>114</v>
      </c>
      <c r="P72" s="76">
        <v>150.0</v>
      </c>
      <c r="W72" s="77">
        <f t="shared" si="3"/>
        <v>150</v>
      </c>
      <c r="Z72" s="38">
        <f t="shared" si="7"/>
        <v>1</v>
      </c>
      <c r="AA72" s="78"/>
      <c r="AB72" s="78"/>
    </row>
    <row r="73" ht="14.25" customHeight="1">
      <c r="A73" s="80" t="s">
        <v>115</v>
      </c>
      <c r="Q73" s="76">
        <v>10.0</v>
      </c>
      <c r="W73" s="77">
        <f t="shared" si="3"/>
        <v>10</v>
      </c>
      <c r="Z73" s="38">
        <f t="shared" si="7"/>
        <v>1</v>
      </c>
      <c r="AA73" s="78"/>
      <c r="AB73" s="78"/>
    </row>
    <row r="74" ht="14.25" customHeight="1">
      <c r="A74" s="79"/>
      <c r="W74" s="77"/>
      <c r="AA74" s="78"/>
      <c r="AB74" s="78"/>
    </row>
    <row r="75" ht="14.25" customHeight="1">
      <c r="A75" s="79"/>
      <c r="W75" s="77"/>
      <c r="AA75" s="78"/>
      <c r="AB75" s="78"/>
    </row>
    <row r="76" ht="14.25" customHeight="1">
      <c r="A76" s="79"/>
      <c r="W76" s="77"/>
      <c r="AA76" s="78"/>
      <c r="AB76" s="78"/>
    </row>
    <row r="77" ht="14.25" customHeight="1">
      <c r="A77" s="79"/>
      <c r="W77" s="77"/>
      <c r="AA77" s="78"/>
      <c r="AB77" s="78"/>
    </row>
    <row r="78" ht="14.25" customHeight="1">
      <c r="A78" s="79"/>
      <c r="W78" s="77"/>
      <c r="AA78" s="78"/>
      <c r="AB78" s="78"/>
    </row>
    <row r="79" ht="14.25" customHeight="1">
      <c r="A79" s="80" t="s">
        <v>116</v>
      </c>
      <c r="B79" s="38">
        <f t="shared" ref="B79:V79" si="8">counta(B7:B42)</f>
        <v>26</v>
      </c>
      <c r="C79" s="38">
        <f t="shared" si="8"/>
        <v>27</v>
      </c>
      <c r="D79" s="38">
        <f t="shared" si="8"/>
        <v>25</v>
      </c>
      <c r="E79" s="38">
        <f t="shared" si="8"/>
        <v>19</v>
      </c>
      <c r="F79" s="38">
        <f t="shared" si="8"/>
        <v>22</v>
      </c>
      <c r="G79" s="38">
        <f t="shared" si="8"/>
        <v>25</v>
      </c>
      <c r="H79" s="38">
        <f t="shared" si="8"/>
        <v>17</v>
      </c>
      <c r="I79" s="38">
        <f t="shared" si="8"/>
        <v>21</v>
      </c>
      <c r="J79" s="38">
        <f t="shared" si="8"/>
        <v>22</v>
      </c>
      <c r="K79" s="38">
        <f t="shared" si="8"/>
        <v>20</v>
      </c>
      <c r="L79" s="38">
        <f t="shared" si="8"/>
        <v>21</v>
      </c>
      <c r="M79" s="38">
        <f t="shared" si="8"/>
        <v>21</v>
      </c>
      <c r="N79" s="38">
        <f t="shared" si="8"/>
        <v>15</v>
      </c>
      <c r="O79" s="38">
        <f t="shared" si="8"/>
        <v>13</v>
      </c>
      <c r="P79" s="38">
        <f t="shared" si="8"/>
        <v>18</v>
      </c>
      <c r="Q79" s="38">
        <f t="shared" si="8"/>
        <v>21</v>
      </c>
      <c r="R79" s="38">
        <f t="shared" si="8"/>
        <v>21</v>
      </c>
      <c r="S79" s="38">
        <f t="shared" si="8"/>
        <v>6</v>
      </c>
      <c r="T79" s="38">
        <f t="shared" si="8"/>
        <v>0</v>
      </c>
      <c r="U79" s="38">
        <f t="shared" si="8"/>
        <v>0</v>
      </c>
      <c r="V79" s="38">
        <f t="shared" si="8"/>
        <v>0</v>
      </c>
      <c r="W79" s="77"/>
      <c r="AA79" s="78"/>
      <c r="AB79" s="78"/>
    </row>
    <row r="80" ht="14.25" customHeight="1">
      <c r="A80" s="79"/>
      <c r="W80" s="77"/>
      <c r="AA80" s="78"/>
      <c r="AB80" s="78"/>
    </row>
    <row r="81" ht="14.25" customHeight="1">
      <c r="A81" s="79"/>
      <c r="W81" s="77"/>
      <c r="AA81" s="78"/>
      <c r="AB81" s="78"/>
    </row>
    <row r="82" ht="14.25" customHeight="1">
      <c r="A82" s="79"/>
      <c r="W82" s="77"/>
      <c r="AA82" s="78"/>
      <c r="AB82" s="78"/>
    </row>
    <row r="83" ht="14.25" customHeight="1">
      <c r="A83" s="79"/>
      <c r="W83" s="77"/>
      <c r="AA83" s="78"/>
      <c r="AB83" s="78"/>
    </row>
    <row r="84" ht="14.25" customHeight="1">
      <c r="A84" s="79"/>
      <c r="W84" s="77"/>
      <c r="AA84" s="78"/>
      <c r="AB84" s="78"/>
    </row>
    <row r="85" ht="14.25" customHeight="1">
      <c r="A85" s="79"/>
      <c r="W85" s="77"/>
      <c r="AA85" s="78"/>
      <c r="AB85" s="78"/>
    </row>
    <row r="86" ht="14.25" customHeight="1">
      <c r="A86" s="79"/>
      <c r="W86" s="77"/>
      <c r="AA86" s="78"/>
      <c r="AB86" s="78"/>
    </row>
    <row r="87" ht="14.25" customHeight="1">
      <c r="A87" s="79"/>
      <c r="W87" s="77"/>
      <c r="AA87" s="78"/>
      <c r="AB87" s="78"/>
    </row>
    <row r="88" ht="14.25" customHeight="1">
      <c r="A88" s="79"/>
      <c r="W88" s="77"/>
      <c r="AA88" s="78"/>
      <c r="AB88" s="78"/>
    </row>
    <row r="89" ht="14.25" customHeight="1">
      <c r="A89" s="79"/>
      <c r="W89" s="77"/>
      <c r="AA89" s="78"/>
      <c r="AB89" s="78"/>
    </row>
    <row r="90" ht="14.25" customHeight="1">
      <c r="A90" s="79"/>
      <c r="W90" s="77"/>
      <c r="AA90" s="78"/>
      <c r="AB90" s="78"/>
    </row>
    <row r="91" ht="14.25" customHeight="1">
      <c r="A91" s="79"/>
      <c r="W91" s="77"/>
      <c r="AA91" s="78"/>
      <c r="AB91" s="78"/>
    </row>
    <row r="92" ht="14.25" customHeight="1">
      <c r="A92" s="79"/>
      <c r="W92" s="77"/>
      <c r="AA92" s="78"/>
      <c r="AB92" s="78"/>
    </row>
    <row r="93" ht="14.25" customHeight="1">
      <c r="A93" s="79"/>
      <c r="W93" s="77"/>
      <c r="AA93" s="78"/>
      <c r="AB93" s="78"/>
    </row>
    <row r="94" ht="14.25" customHeight="1">
      <c r="A94" s="79"/>
      <c r="W94" s="77"/>
      <c r="AA94" s="78"/>
      <c r="AB94" s="78"/>
    </row>
    <row r="95" ht="14.25" customHeight="1">
      <c r="A95" s="79"/>
      <c r="W95" s="77"/>
      <c r="AA95" s="78"/>
      <c r="AB95" s="78"/>
    </row>
    <row r="96" ht="14.25" customHeight="1">
      <c r="A96" s="79"/>
      <c r="W96" s="77"/>
      <c r="AA96" s="78"/>
      <c r="AB96" s="78"/>
    </row>
    <row r="97" ht="14.25" customHeight="1">
      <c r="A97" s="79"/>
      <c r="W97" s="77"/>
      <c r="AA97" s="78"/>
      <c r="AB97" s="78"/>
    </row>
    <row r="98" ht="14.25" customHeight="1">
      <c r="A98" s="79"/>
      <c r="W98" s="77"/>
      <c r="AA98" s="78"/>
      <c r="AB98" s="78"/>
    </row>
    <row r="99" ht="14.25" customHeight="1">
      <c r="A99" s="79"/>
      <c r="W99" s="77"/>
      <c r="AA99" s="78"/>
      <c r="AB99" s="78"/>
    </row>
    <row r="100" ht="14.25" customHeight="1">
      <c r="A100" s="79"/>
      <c r="W100" s="77"/>
      <c r="AA100" s="78"/>
      <c r="AB100" s="78"/>
    </row>
    <row r="101" ht="14.25" customHeight="1">
      <c r="A101" s="79"/>
      <c r="W101" s="77"/>
      <c r="AA101" s="78"/>
      <c r="AB101" s="78"/>
    </row>
    <row r="102" ht="14.25" customHeight="1">
      <c r="A102" s="79"/>
      <c r="W102" s="77"/>
      <c r="AA102" s="78"/>
      <c r="AB102" s="78"/>
    </row>
    <row r="103" ht="14.25" customHeight="1">
      <c r="A103" s="79"/>
      <c r="W103" s="77"/>
      <c r="AA103" s="78"/>
      <c r="AB103" s="78"/>
    </row>
    <row r="104" ht="14.25" customHeight="1">
      <c r="A104" s="79"/>
      <c r="W104" s="77"/>
      <c r="AA104" s="78"/>
      <c r="AB104" s="78"/>
    </row>
    <row r="105" ht="14.25" customHeight="1">
      <c r="A105" s="79"/>
      <c r="W105" s="77"/>
      <c r="AA105" s="78"/>
      <c r="AB105" s="78"/>
    </row>
    <row r="106" ht="14.25" customHeight="1">
      <c r="A106" s="79"/>
      <c r="W106" s="77"/>
      <c r="AA106" s="78"/>
      <c r="AB106" s="78"/>
    </row>
    <row r="107" ht="14.25" customHeight="1">
      <c r="A107" s="79"/>
      <c r="W107" s="77"/>
      <c r="AA107" s="78"/>
      <c r="AB107" s="78"/>
    </row>
    <row r="108" ht="14.25" customHeight="1">
      <c r="A108" s="79"/>
      <c r="W108" s="77"/>
      <c r="AA108" s="78"/>
      <c r="AB108" s="78"/>
    </row>
    <row r="109" ht="14.25" customHeight="1">
      <c r="A109" s="79"/>
      <c r="W109" s="77"/>
      <c r="AA109" s="78"/>
      <c r="AB109" s="78"/>
    </row>
    <row r="110" ht="14.25" customHeight="1">
      <c r="A110" s="79"/>
      <c r="W110" s="77"/>
      <c r="AA110" s="78"/>
      <c r="AB110" s="78"/>
    </row>
    <row r="111" ht="14.25" customHeight="1">
      <c r="A111" s="79"/>
      <c r="W111" s="77"/>
      <c r="AA111" s="78"/>
      <c r="AB111" s="78"/>
    </row>
    <row r="112" ht="14.25" customHeight="1">
      <c r="A112" s="79"/>
      <c r="W112" s="77"/>
      <c r="AA112" s="78"/>
      <c r="AB112" s="78"/>
    </row>
    <row r="113" ht="14.25" customHeight="1">
      <c r="A113" s="79"/>
      <c r="W113" s="77"/>
      <c r="AA113" s="78"/>
      <c r="AB113" s="78"/>
    </row>
    <row r="114" ht="14.25" customHeight="1">
      <c r="A114" s="79"/>
      <c r="W114" s="77"/>
      <c r="AA114" s="78"/>
      <c r="AB114" s="78"/>
    </row>
    <row r="115" ht="14.25" customHeight="1">
      <c r="A115" s="79"/>
      <c r="W115" s="77"/>
      <c r="AA115" s="78"/>
      <c r="AB115" s="78"/>
    </row>
    <row r="116" ht="14.25" customHeight="1">
      <c r="A116" s="79"/>
      <c r="W116" s="77"/>
      <c r="AA116" s="78"/>
      <c r="AB116" s="78"/>
    </row>
    <row r="117" ht="14.25" customHeight="1">
      <c r="A117" s="79"/>
      <c r="W117" s="77"/>
      <c r="AA117" s="78"/>
      <c r="AB117" s="78"/>
    </row>
    <row r="118" ht="14.25" customHeight="1">
      <c r="A118" s="79"/>
      <c r="W118" s="77"/>
      <c r="AA118" s="78"/>
      <c r="AB118" s="78"/>
    </row>
    <row r="119" ht="14.25" customHeight="1">
      <c r="A119" s="79"/>
      <c r="W119" s="77"/>
      <c r="AA119" s="78"/>
      <c r="AB119" s="78"/>
    </row>
    <row r="120" ht="14.25" customHeight="1">
      <c r="A120" s="79"/>
      <c r="W120" s="77"/>
      <c r="AA120" s="78"/>
      <c r="AB120" s="78"/>
    </row>
    <row r="121" ht="14.25" customHeight="1">
      <c r="A121" s="79"/>
      <c r="W121" s="77"/>
      <c r="AA121" s="78"/>
      <c r="AB121" s="78"/>
    </row>
    <row r="122" ht="14.25" customHeight="1">
      <c r="A122" s="79"/>
      <c r="W122" s="77"/>
      <c r="AA122" s="78"/>
      <c r="AB122" s="78"/>
    </row>
    <row r="123" ht="14.25" customHeight="1">
      <c r="A123" s="79"/>
      <c r="W123" s="77"/>
      <c r="AA123" s="78"/>
      <c r="AB123" s="78"/>
    </row>
    <row r="124" ht="14.25" customHeight="1">
      <c r="A124" s="79"/>
      <c r="W124" s="77"/>
      <c r="AA124" s="78"/>
      <c r="AB124" s="78"/>
    </row>
    <row r="125" ht="14.25" customHeight="1">
      <c r="A125" s="79"/>
      <c r="W125" s="77"/>
      <c r="AA125" s="78"/>
      <c r="AB125" s="78"/>
    </row>
    <row r="126" ht="14.25" customHeight="1">
      <c r="A126" s="79"/>
      <c r="W126" s="77"/>
      <c r="AA126" s="78"/>
      <c r="AB126" s="78"/>
    </row>
    <row r="127" ht="14.25" customHeight="1">
      <c r="A127" s="79"/>
      <c r="W127" s="77"/>
      <c r="AA127" s="78"/>
      <c r="AB127" s="78"/>
    </row>
    <row r="128" ht="14.25" customHeight="1">
      <c r="A128" s="79"/>
      <c r="W128" s="77"/>
      <c r="AA128" s="78"/>
      <c r="AB128" s="78"/>
    </row>
    <row r="129" ht="14.25" customHeight="1">
      <c r="A129" s="79"/>
      <c r="W129" s="77"/>
      <c r="AA129" s="78"/>
      <c r="AB129" s="78"/>
    </row>
    <row r="130" ht="14.25" customHeight="1">
      <c r="A130" s="79"/>
      <c r="W130" s="77"/>
      <c r="AA130" s="78"/>
      <c r="AB130" s="78"/>
    </row>
    <row r="131" ht="14.25" customHeight="1">
      <c r="A131" s="79"/>
      <c r="W131" s="77"/>
      <c r="AA131" s="78"/>
      <c r="AB131" s="78"/>
    </row>
    <row r="132" ht="14.25" customHeight="1">
      <c r="A132" s="79"/>
      <c r="W132" s="77"/>
      <c r="AA132" s="78"/>
      <c r="AB132" s="78"/>
    </row>
    <row r="133" ht="14.25" customHeight="1">
      <c r="A133" s="79"/>
      <c r="W133" s="77"/>
      <c r="AA133" s="78"/>
      <c r="AB133" s="78"/>
    </row>
    <row r="134" ht="14.25" customHeight="1">
      <c r="A134" s="79"/>
      <c r="W134" s="77"/>
      <c r="AA134" s="78"/>
      <c r="AB134" s="78"/>
    </row>
    <row r="135" ht="14.25" customHeight="1">
      <c r="A135" s="79"/>
      <c r="W135" s="77"/>
      <c r="AA135" s="78"/>
      <c r="AB135" s="78"/>
    </row>
    <row r="136" ht="14.25" customHeight="1">
      <c r="A136" s="79"/>
      <c r="W136" s="77"/>
      <c r="AA136" s="78"/>
      <c r="AB136" s="78"/>
    </row>
    <row r="137" ht="14.25" customHeight="1">
      <c r="A137" s="79"/>
      <c r="W137" s="77"/>
      <c r="AA137" s="78"/>
      <c r="AB137" s="78"/>
    </row>
    <row r="138" ht="14.25" customHeight="1">
      <c r="A138" s="79"/>
      <c r="W138" s="77"/>
      <c r="AA138" s="78"/>
      <c r="AB138" s="78"/>
    </row>
    <row r="139" ht="14.25" customHeight="1">
      <c r="A139" s="79"/>
      <c r="W139" s="77"/>
      <c r="AA139" s="78"/>
      <c r="AB139" s="78"/>
    </row>
    <row r="140" ht="14.25" customHeight="1">
      <c r="A140" s="79"/>
      <c r="W140" s="77"/>
      <c r="AA140" s="78"/>
      <c r="AB140" s="78"/>
    </row>
    <row r="141" ht="14.25" customHeight="1">
      <c r="A141" s="79"/>
      <c r="W141" s="77"/>
      <c r="AA141" s="78"/>
      <c r="AB141" s="78"/>
    </row>
    <row r="142" ht="14.25" customHeight="1">
      <c r="A142" s="79"/>
      <c r="W142" s="77"/>
      <c r="AA142" s="78"/>
      <c r="AB142" s="78"/>
    </row>
    <row r="143" ht="14.25" customHeight="1">
      <c r="A143" s="79"/>
      <c r="W143" s="77"/>
      <c r="AA143" s="78"/>
      <c r="AB143" s="78"/>
    </row>
    <row r="144" ht="14.25" customHeight="1">
      <c r="A144" s="79"/>
      <c r="W144" s="77"/>
      <c r="AA144" s="78"/>
      <c r="AB144" s="78"/>
    </row>
    <row r="145" ht="14.25" customHeight="1">
      <c r="A145" s="79"/>
      <c r="W145" s="77"/>
      <c r="AA145" s="78"/>
      <c r="AB145" s="78"/>
    </row>
    <row r="146" ht="14.25" customHeight="1">
      <c r="A146" s="79"/>
      <c r="W146" s="77"/>
      <c r="AA146" s="78"/>
      <c r="AB146" s="78"/>
    </row>
    <row r="147" ht="14.25" customHeight="1">
      <c r="A147" s="79"/>
      <c r="W147" s="77"/>
      <c r="AA147" s="78"/>
      <c r="AB147" s="78"/>
    </row>
    <row r="148" ht="14.25" customHeight="1">
      <c r="A148" s="79"/>
      <c r="W148" s="77"/>
      <c r="AA148" s="78"/>
      <c r="AB148" s="78"/>
    </row>
    <row r="149" ht="14.25" customHeight="1">
      <c r="A149" s="79"/>
      <c r="W149" s="77"/>
      <c r="AA149" s="78"/>
      <c r="AB149" s="78"/>
    </row>
    <row r="150" ht="14.25" customHeight="1">
      <c r="A150" s="79"/>
      <c r="W150" s="77"/>
      <c r="AA150" s="78"/>
      <c r="AB150" s="78"/>
    </row>
    <row r="151" ht="14.25" customHeight="1">
      <c r="A151" s="79"/>
      <c r="W151" s="77"/>
      <c r="AA151" s="78"/>
      <c r="AB151" s="78"/>
    </row>
    <row r="152" ht="14.25" customHeight="1">
      <c r="A152" s="79"/>
      <c r="W152" s="77"/>
      <c r="AA152" s="78"/>
      <c r="AB152" s="78"/>
    </row>
    <row r="153" ht="14.25" customHeight="1">
      <c r="A153" s="79"/>
      <c r="W153" s="77"/>
      <c r="AA153" s="78"/>
      <c r="AB153" s="78"/>
    </row>
    <row r="154" ht="14.25" customHeight="1">
      <c r="A154" s="79"/>
      <c r="W154" s="77"/>
      <c r="AA154" s="78"/>
      <c r="AB154" s="78"/>
    </row>
    <row r="155" ht="14.25" customHeight="1">
      <c r="A155" s="79"/>
      <c r="W155" s="77"/>
      <c r="AA155" s="78"/>
      <c r="AB155" s="78"/>
    </row>
    <row r="156" ht="14.25" customHeight="1">
      <c r="A156" s="79"/>
      <c r="W156" s="77"/>
      <c r="AA156" s="78"/>
      <c r="AB156" s="78"/>
    </row>
    <row r="157" ht="14.25" customHeight="1">
      <c r="A157" s="79"/>
      <c r="W157" s="77"/>
      <c r="AA157" s="78"/>
      <c r="AB157" s="78"/>
    </row>
    <row r="158" ht="14.25" customHeight="1">
      <c r="A158" s="79"/>
      <c r="W158" s="77"/>
      <c r="AA158" s="78"/>
      <c r="AB158" s="78"/>
    </row>
    <row r="159" ht="14.25" customHeight="1">
      <c r="A159" s="79"/>
      <c r="W159" s="77"/>
      <c r="AA159" s="78"/>
      <c r="AB159" s="78"/>
    </row>
    <row r="160" ht="14.25" customHeight="1">
      <c r="A160" s="79"/>
      <c r="W160" s="77"/>
      <c r="AA160" s="78"/>
      <c r="AB160" s="78"/>
    </row>
    <row r="161" ht="14.25" customHeight="1">
      <c r="A161" s="79"/>
      <c r="W161" s="77"/>
      <c r="AA161" s="78"/>
      <c r="AB161" s="78"/>
    </row>
    <row r="162" ht="14.25" customHeight="1">
      <c r="A162" s="79"/>
      <c r="W162" s="77"/>
      <c r="AA162" s="78"/>
      <c r="AB162" s="78"/>
    </row>
    <row r="163" ht="14.25" customHeight="1">
      <c r="A163" s="79"/>
      <c r="W163" s="77"/>
      <c r="AA163" s="78"/>
      <c r="AB163" s="78"/>
    </row>
    <row r="164" ht="14.25" customHeight="1">
      <c r="A164" s="79"/>
      <c r="W164" s="77"/>
      <c r="AA164" s="78"/>
      <c r="AB164" s="78"/>
    </row>
    <row r="165" ht="14.25" customHeight="1">
      <c r="A165" s="79"/>
      <c r="W165" s="77"/>
      <c r="AA165" s="78"/>
      <c r="AB165" s="78"/>
    </row>
    <row r="166" ht="14.25" customHeight="1">
      <c r="A166" s="79"/>
      <c r="W166" s="77"/>
      <c r="AA166" s="78"/>
      <c r="AB166" s="78"/>
    </row>
    <row r="167" ht="14.25" customHeight="1">
      <c r="A167" s="79"/>
      <c r="W167" s="77"/>
      <c r="AA167" s="78"/>
      <c r="AB167" s="78"/>
    </row>
    <row r="168" ht="14.25" customHeight="1">
      <c r="A168" s="79"/>
      <c r="W168" s="77"/>
      <c r="AA168" s="78"/>
      <c r="AB168" s="78"/>
    </row>
    <row r="169" ht="14.25" customHeight="1">
      <c r="A169" s="79"/>
      <c r="W169" s="77"/>
      <c r="AA169" s="78"/>
      <c r="AB169" s="78"/>
    </row>
    <row r="170" ht="14.25" customHeight="1">
      <c r="A170" s="79"/>
      <c r="W170" s="77"/>
      <c r="AA170" s="78"/>
      <c r="AB170" s="78"/>
    </row>
    <row r="171" ht="14.25" customHeight="1">
      <c r="A171" s="79"/>
      <c r="W171" s="77"/>
      <c r="AA171" s="78"/>
      <c r="AB171" s="78"/>
    </row>
    <row r="172" ht="14.25" customHeight="1">
      <c r="A172" s="79"/>
      <c r="W172" s="77"/>
      <c r="AA172" s="78"/>
      <c r="AB172" s="78"/>
    </row>
    <row r="173" ht="14.25" customHeight="1">
      <c r="A173" s="79"/>
      <c r="W173" s="77"/>
      <c r="AA173" s="78"/>
      <c r="AB173" s="78"/>
    </row>
    <row r="174" ht="14.25" customHeight="1">
      <c r="A174" s="79"/>
      <c r="W174" s="77"/>
      <c r="AA174" s="78"/>
      <c r="AB174" s="78"/>
    </row>
    <row r="175" ht="14.25" customHeight="1">
      <c r="A175" s="79"/>
      <c r="W175" s="77"/>
      <c r="AA175" s="78"/>
      <c r="AB175" s="78"/>
    </row>
    <row r="176" ht="14.25" customHeight="1">
      <c r="A176" s="79"/>
      <c r="W176" s="77"/>
      <c r="AA176" s="78"/>
      <c r="AB176" s="78"/>
    </row>
    <row r="177" ht="14.25" customHeight="1">
      <c r="A177" s="79"/>
      <c r="W177" s="77"/>
      <c r="AA177" s="78"/>
      <c r="AB177" s="78"/>
    </row>
    <row r="178" ht="14.25" customHeight="1">
      <c r="A178" s="79"/>
      <c r="W178" s="77"/>
      <c r="AA178" s="78"/>
      <c r="AB178" s="78"/>
    </row>
    <row r="179" ht="14.25" customHeight="1">
      <c r="A179" s="79"/>
      <c r="W179" s="77"/>
      <c r="AA179" s="78"/>
      <c r="AB179" s="78"/>
    </row>
    <row r="180" ht="14.25" customHeight="1">
      <c r="A180" s="79"/>
      <c r="W180" s="77"/>
      <c r="AA180" s="78"/>
      <c r="AB180" s="78"/>
    </row>
    <row r="181" ht="14.25" customHeight="1">
      <c r="A181" s="79"/>
      <c r="W181" s="77"/>
      <c r="AA181" s="78"/>
      <c r="AB181" s="78"/>
    </row>
    <row r="182" ht="14.25" customHeight="1">
      <c r="A182" s="79"/>
      <c r="W182" s="77"/>
      <c r="AA182" s="78"/>
      <c r="AB182" s="78"/>
    </row>
    <row r="183" ht="14.25" customHeight="1">
      <c r="A183" s="79"/>
      <c r="W183" s="77"/>
      <c r="AA183" s="78"/>
      <c r="AB183" s="78"/>
    </row>
    <row r="184" ht="14.25" customHeight="1">
      <c r="A184" s="79"/>
      <c r="W184" s="77"/>
      <c r="AA184" s="78"/>
      <c r="AB184" s="78"/>
    </row>
    <row r="185" ht="14.25" customHeight="1">
      <c r="A185" s="79"/>
      <c r="W185" s="77"/>
      <c r="AA185" s="78"/>
      <c r="AB185" s="78"/>
    </row>
    <row r="186" ht="14.25" customHeight="1">
      <c r="A186" s="79"/>
      <c r="W186" s="77"/>
      <c r="AA186" s="78"/>
      <c r="AB186" s="78"/>
    </row>
    <row r="187" ht="14.25" customHeight="1">
      <c r="A187" s="79"/>
      <c r="W187" s="77"/>
      <c r="AA187" s="78"/>
      <c r="AB187" s="78"/>
    </row>
    <row r="188" ht="14.25" customHeight="1">
      <c r="A188" s="79"/>
      <c r="W188" s="77"/>
      <c r="AA188" s="78"/>
      <c r="AB188" s="78"/>
    </row>
    <row r="189" ht="14.25" customHeight="1">
      <c r="A189" s="79"/>
      <c r="W189" s="77"/>
      <c r="AA189" s="78"/>
      <c r="AB189" s="78"/>
    </row>
    <row r="190" ht="14.25" customHeight="1">
      <c r="A190" s="79"/>
      <c r="W190" s="77"/>
      <c r="AA190" s="78"/>
      <c r="AB190" s="78"/>
    </row>
    <row r="191" ht="14.25" customHeight="1">
      <c r="A191" s="79"/>
      <c r="W191" s="77"/>
      <c r="AA191" s="78"/>
      <c r="AB191" s="78"/>
    </row>
    <row r="192" ht="14.25" customHeight="1">
      <c r="A192" s="79"/>
      <c r="W192" s="77"/>
      <c r="AA192" s="78"/>
      <c r="AB192" s="78"/>
    </row>
    <row r="193" ht="14.25" customHeight="1">
      <c r="A193" s="79"/>
      <c r="W193" s="77"/>
      <c r="AA193" s="78"/>
      <c r="AB193" s="78"/>
    </row>
    <row r="194" ht="14.25" customHeight="1">
      <c r="A194" s="79"/>
      <c r="W194" s="77"/>
      <c r="AA194" s="78"/>
      <c r="AB194" s="78"/>
    </row>
    <row r="195" ht="14.25" customHeight="1">
      <c r="A195" s="79"/>
      <c r="W195" s="77"/>
      <c r="AA195" s="78"/>
      <c r="AB195" s="78"/>
    </row>
    <row r="196" ht="14.25" customHeight="1">
      <c r="A196" s="79"/>
      <c r="W196" s="77"/>
      <c r="AA196" s="78"/>
      <c r="AB196" s="78"/>
    </row>
    <row r="197" ht="14.25" customHeight="1">
      <c r="A197" s="79"/>
      <c r="W197" s="77"/>
      <c r="AA197" s="78"/>
      <c r="AB197" s="78"/>
    </row>
    <row r="198" ht="14.25" customHeight="1">
      <c r="A198" s="79"/>
      <c r="W198" s="77"/>
      <c r="AA198" s="78"/>
      <c r="AB198" s="78"/>
    </row>
    <row r="199" ht="14.25" customHeight="1">
      <c r="A199" s="79"/>
      <c r="W199" s="77"/>
      <c r="AA199" s="78"/>
      <c r="AB199" s="78"/>
    </row>
    <row r="200" ht="14.25" customHeight="1">
      <c r="A200" s="79"/>
      <c r="W200" s="77"/>
      <c r="AA200" s="78"/>
      <c r="AB200" s="78"/>
    </row>
    <row r="201" ht="14.25" customHeight="1">
      <c r="A201" s="79"/>
      <c r="W201" s="77"/>
      <c r="AA201" s="78"/>
      <c r="AB201" s="78"/>
    </row>
    <row r="202" ht="14.25" customHeight="1">
      <c r="A202" s="79"/>
      <c r="W202" s="77"/>
      <c r="AA202" s="78"/>
      <c r="AB202" s="78"/>
    </row>
    <row r="203" ht="14.25" customHeight="1">
      <c r="A203" s="79"/>
      <c r="W203" s="77"/>
      <c r="AA203" s="78"/>
      <c r="AB203" s="78"/>
    </row>
    <row r="204" ht="14.25" customHeight="1">
      <c r="A204" s="79"/>
      <c r="W204" s="77"/>
      <c r="AA204" s="78"/>
      <c r="AB204" s="78"/>
    </row>
    <row r="205" ht="14.25" customHeight="1">
      <c r="A205" s="79"/>
      <c r="W205" s="77"/>
      <c r="AA205" s="78"/>
      <c r="AB205" s="78"/>
    </row>
    <row r="206" ht="14.25" customHeight="1">
      <c r="A206" s="79"/>
      <c r="W206" s="77"/>
      <c r="AA206" s="78"/>
      <c r="AB206" s="78"/>
    </row>
    <row r="207" ht="14.25" customHeight="1">
      <c r="A207" s="79"/>
      <c r="W207" s="77"/>
      <c r="AA207" s="78"/>
      <c r="AB207" s="78"/>
    </row>
    <row r="208" ht="14.25" customHeight="1">
      <c r="A208" s="79"/>
      <c r="W208" s="77"/>
      <c r="AA208" s="78"/>
      <c r="AB208" s="78"/>
    </row>
    <row r="209" ht="14.25" customHeight="1">
      <c r="A209" s="79"/>
      <c r="W209" s="77"/>
      <c r="AA209" s="78"/>
      <c r="AB209" s="78"/>
    </row>
    <row r="210" ht="14.25" customHeight="1">
      <c r="A210" s="79"/>
      <c r="W210" s="77"/>
      <c r="AA210" s="78"/>
      <c r="AB210" s="78"/>
    </row>
    <row r="211" ht="14.25" customHeight="1">
      <c r="A211" s="79"/>
      <c r="W211" s="77"/>
      <c r="AA211" s="78"/>
      <c r="AB211" s="78"/>
    </row>
    <row r="212" ht="14.25" customHeight="1">
      <c r="A212" s="79"/>
      <c r="W212" s="77"/>
      <c r="AA212" s="78"/>
      <c r="AB212" s="78"/>
    </row>
    <row r="213" ht="14.25" customHeight="1">
      <c r="A213" s="79"/>
      <c r="W213" s="77"/>
      <c r="AA213" s="78"/>
      <c r="AB213" s="78"/>
    </row>
    <row r="214" ht="14.25" customHeight="1">
      <c r="A214" s="79"/>
      <c r="W214" s="77"/>
      <c r="AA214" s="78"/>
      <c r="AB214" s="78"/>
    </row>
    <row r="215" ht="14.25" customHeight="1">
      <c r="A215" s="79"/>
      <c r="W215" s="77"/>
      <c r="AA215" s="78"/>
      <c r="AB215" s="78"/>
    </row>
    <row r="216" ht="14.25" customHeight="1">
      <c r="A216" s="79"/>
      <c r="W216" s="77"/>
      <c r="AA216" s="78"/>
      <c r="AB216" s="78"/>
    </row>
    <row r="217" ht="14.25" customHeight="1">
      <c r="A217" s="79"/>
      <c r="W217" s="77"/>
      <c r="AA217" s="78"/>
      <c r="AB217" s="78"/>
    </row>
    <row r="218" ht="14.25" customHeight="1">
      <c r="A218" s="79"/>
      <c r="W218" s="77"/>
      <c r="AA218" s="78"/>
      <c r="AB218" s="78"/>
    </row>
    <row r="219" ht="14.25" customHeight="1">
      <c r="A219" s="79"/>
      <c r="W219" s="77"/>
      <c r="AA219" s="78"/>
      <c r="AB219" s="78"/>
    </row>
    <row r="220" ht="14.25" customHeight="1">
      <c r="A220" s="79"/>
      <c r="W220" s="77"/>
      <c r="AA220" s="78"/>
      <c r="AB220" s="78"/>
    </row>
    <row r="221" ht="14.25" customHeight="1">
      <c r="A221" s="79"/>
      <c r="W221" s="77"/>
      <c r="AA221" s="78"/>
      <c r="AB221" s="78"/>
    </row>
    <row r="222" ht="14.25" customHeight="1">
      <c r="A222" s="79"/>
      <c r="W222" s="77"/>
      <c r="AA222" s="78"/>
      <c r="AB222" s="78"/>
    </row>
    <row r="223" ht="14.25" customHeight="1">
      <c r="A223" s="79"/>
      <c r="W223" s="77"/>
      <c r="AA223" s="78"/>
      <c r="AB223" s="78"/>
    </row>
    <row r="224" ht="14.25" customHeight="1">
      <c r="A224" s="79"/>
      <c r="W224" s="77"/>
      <c r="AA224" s="78"/>
      <c r="AB224" s="78"/>
    </row>
    <row r="225" ht="14.25" customHeight="1">
      <c r="A225" s="79"/>
      <c r="W225" s="77"/>
      <c r="AA225" s="78"/>
      <c r="AB225" s="78"/>
    </row>
    <row r="226" ht="14.25" customHeight="1">
      <c r="A226" s="79"/>
      <c r="W226" s="77"/>
      <c r="AA226" s="78"/>
      <c r="AB226" s="78"/>
    </row>
    <row r="227" ht="14.25" customHeight="1">
      <c r="A227" s="79"/>
      <c r="W227" s="77"/>
      <c r="AA227" s="78"/>
      <c r="AB227" s="78"/>
    </row>
    <row r="228" ht="14.25" customHeight="1">
      <c r="A228" s="79"/>
      <c r="W228" s="77"/>
      <c r="AA228" s="78"/>
      <c r="AB228" s="78"/>
    </row>
    <row r="229" ht="14.25" customHeight="1">
      <c r="A229" s="79"/>
      <c r="W229" s="77"/>
      <c r="AA229" s="78"/>
      <c r="AB229" s="78"/>
    </row>
    <row r="230" ht="14.25" customHeight="1">
      <c r="A230" s="79"/>
      <c r="W230" s="77"/>
      <c r="AA230" s="78"/>
      <c r="AB230" s="78"/>
    </row>
    <row r="231" ht="14.25" customHeight="1">
      <c r="A231" s="79"/>
      <c r="W231" s="77"/>
      <c r="AA231" s="78"/>
      <c r="AB231" s="78"/>
    </row>
    <row r="232" ht="14.25" customHeight="1">
      <c r="A232" s="79"/>
      <c r="W232" s="77"/>
      <c r="AA232" s="78"/>
      <c r="AB232" s="78"/>
    </row>
    <row r="233" ht="14.25" customHeight="1">
      <c r="A233" s="79"/>
      <c r="W233" s="77"/>
      <c r="AA233" s="78"/>
      <c r="AB233" s="78"/>
    </row>
    <row r="234" ht="14.25" customHeight="1">
      <c r="A234" s="79"/>
      <c r="W234" s="77"/>
      <c r="AA234" s="78"/>
      <c r="AB234" s="78"/>
    </row>
    <row r="235" ht="14.25" customHeight="1">
      <c r="A235" s="79"/>
      <c r="W235" s="77"/>
      <c r="AA235" s="78"/>
      <c r="AB235" s="78"/>
    </row>
    <row r="236" ht="14.25" customHeight="1">
      <c r="A236" s="79"/>
      <c r="W236" s="77"/>
      <c r="AA236" s="78"/>
      <c r="AB236" s="78"/>
    </row>
    <row r="237" ht="14.25" customHeight="1">
      <c r="A237" s="79"/>
      <c r="W237" s="77"/>
      <c r="AA237" s="78"/>
      <c r="AB237" s="78"/>
    </row>
    <row r="238" ht="14.25" customHeight="1">
      <c r="A238" s="79"/>
      <c r="W238" s="77"/>
      <c r="AA238" s="78"/>
      <c r="AB238" s="78"/>
    </row>
    <row r="239" ht="14.25" customHeight="1">
      <c r="A239" s="79"/>
      <c r="W239" s="77"/>
      <c r="AA239" s="78"/>
      <c r="AB239" s="78"/>
    </row>
    <row r="240" ht="14.25" customHeight="1">
      <c r="A240" s="79"/>
      <c r="W240" s="77"/>
      <c r="AA240" s="78"/>
      <c r="AB240" s="78"/>
    </row>
    <row r="241" ht="14.25" customHeight="1">
      <c r="A241" s="79"/>
      <c r="W241" s="77"/>
      <c r="AA241" s="78"/>
      <c r="AB241" s="78"/>
    </row>
    <row r="242" ht="14.25" customHeight="1">
      <c r="A242" s="79"/>
      <c r="W242" s="77"/>
      <c r="AA242" s="78"/>
      <c r="AB242" s="78"/>
    </row>
    <row r="243" ht="14.25" customHeight="1">
      <c r="A243" s="79"/>
      <c r="W243" s="77"/>
      <c r="AA243" s="78"/>
      <c r="AB243" s="78"/>
    </row>
    <row r="244" ht="14.25" customHeight="1">
      <c r="A244" s="79"/>
      <c r="W244" s="77"/>
      <c r="AA244" s="78"/>
      <c r="AB244" s="78"/>
    </row>
    <row r="245" ht="14.25" customHeight="1">
      <c r="A245" s="79"/>
      <c r="W245" s="77"/>
      <c r="AA245" s="78"/>
      <c r="AB245" s="78"/>
    </row>
    <row r="246" ht="14.25" customHeight="1">
      <c r="A246" s="79"/>
      <c r="W246" s="77"/>
      <c r="AA246" s="78"/>
      <c r="AB246" s="78"/>
    </row>
    <row r="247" ht="14.25" customHeight="1">
      <c r="A247" s="79"/>
      <c r="W247" s="77"/>
      <c r="AA247" s="78"/>
      <c r="AB247" s="78"/>
    </row>
    <row r="248" ht="14.25" customHeight="1">
      <c r="A248" s="79"/>
      <c r="W248" s="77"/>
      <c r="AA248" s="78"/>
      <c r="AB248" s="78"/>
    </row>
    <row r="249" ht="14.25" customHeight="1">
      <c r="A249" s="79"/>
      <c r="W249" s="77"/>
      <c r="AA249" s="78"/>
      <c r="AB249" s="78"/>
    </row>
    <row r="250" ht="14.25" customHeight="1">
      <c r="A250" s="79"/>
      <c r="W250" s="77"/>
      <c r="AA250" s="78"/>
      <c r="AB250" s="78"/>
    </row>
    <row r="251" ht="14.25" customHeight="1">
      <c r="A251" s="79"/>
      <c r="W251" s="77"/>
      <c r="AA251" s="78"/>
      <c r="AB251" s="78"/>
    </row>
    <row r="252" ht="14.25" customHeight="1">
      <c r="A252" s="79"/>
      <c r="W252" s="77"/>
      <c r="AA252" s="78"/>
      <c r="AB252" s="78"/>
    </row>
    <row r="253" ht="14.25" customHeight="1">
      <c r="A253" s="79"/>
      <c r="W253" s="77"/>
      <c r="AA253" s="78"/>
      <c r="AB253" s="78"/>
    </row>
    <row r="254" ht="14.25" customHeight="1">
      <c r="A254" s="79"/>
      <c r="W254" s="77"/>
      <c r="AA254" s="78"/>
      <c r="AB254" s="78"/>
    </row>
    <row r="255" ht="14.25" customHeight="1">
      <c r="A255" s="79"/>
      <c r="W255" s="77"/>
      <c r="AA255" s="78"/>
      <c r="AB255" s="78"/>
    </row>
    <row r="256" ht="14.25" customHeight="1">
      <c r="A256" s="79"/>
      <c r="W256" s="77"/>
      <c r="AA256" s="78"/>
      <c r="AB256" s="78"/>
    </row>
    <row r="257" ht="14.25" customHeight="1">
      <c r="A257" s="79"/>
      <c r="W257" s="77"/>
      <c r="AA257" s="78"/>
      <c r="AB257" s="78"/>
    </row>
    <row r="258" ht="14.25" customHeight="1">
      <c r="A258" s="79"/>
      <c r="W258" s="77"/>
      <c r="AA258" s="78"/>
      <c r="AB258" s="78"/>
    </row>
    <row r="259" ht="14.25" customHeight="1">
      <c r="A259" s="79"/>
      <c r="W259" s="77"/>
      <c r="AA259" s="78"/>
      <c r="AB259" s="78"/>
    </row>
    <row r="260" ht="14.25" customHeight="1">
      <c r="A260" s="79"/>
      <c r="W260" s="77"/>
      <c r="AA260" s="78"/>
      <c r="AB260" s="78"/>
    </row>
    <row r="261" ht="14.25" customHeight="1">
      <c r="A261" s="79"/>
      <c r="W261" s="77"/>
      <c r="AA261" s="78"/>
      <c r="AB261" s="78"/>
    </row>
    <row r="262" ht="14.25" customHeight="1">
      <c r="A262" s="79"/>
      <c r="W262" s="77"/>
      <c r="AA262" s="78"/>
      <c r="AB262" s="78"/>
    </row>
    <row r="263" ht="14.25" customHeight="1">
      <c r="A263" s="79"/>
      <c r="W263" s="77"/>
      <c r="AA263" s="78"/>
      <c r="AB263" s="78"/>
    </row>
    <row r="264" ht="14.25" customHeight="1">
      <c r="A264" s="79"/>
      <c r="W264" s="77"/>
      <c r="AA264" s="78"/>
      <c r="AB264" s="78"/>
    </row>
    <row r="265" ht="14.25" customHeight="1">
      <c r="A265" s="79"/>
      <c r="W265" s="77"/>
      <c r="AA265" s="78"/>
      <c r="AB265" s="78"/>
    </row>
    <row r="266" ht="14.25" customHeight="1">
      <c r="A266" s="79"/>
      <c r="W266" s="77"/>
      <c r="AA266" s="78"/>
      <c r="AB266" s="78"/>
    </row>
    <row r="267" ht="14.25" customHeight="1">
      <c r="A267" s="79"/>
      <c r="W267" s="77"/>
      <c r="AA267" s="78"/>
      <c r="AB267" s="78"/>
    </row>
    <row r="268" ht="14.25" customHeight="1">
      <c r="A268" s="79"/>
      <c r="W268" s="77"/>
      <c r="AA268" s="78"/>
      <c r="AB268" s="78"/>
    </row>
    <row r="269" ht="14.25" customHeight="1">
      <c r="A269" s="79"/>
      <c r="W269" s="77"/>
      <c r="AA269" s="78"/>
      <c r="AB269" s="78"/>
    </row>
    <row r="270" ht="14.25" customHeight="1">
      <c r="A270" s="79"/>
      <c r="W270" s="77"/>
      <c r="AA270" s="78"/>
      <c r="AB270" s="78"/>
    </row>
    <row r="271" ht="14.25" customHeight="1">
      <c r="A271" s="79"/>
      <c r="W271" s="77"/>
      <c r="AA271" s="78"/>
      <c r="AB271" s="78"/>
    </row>
    <row r="272" ht="14.25" customHeight="1">
      <c r="A272" s="79"/>
      <c r="W272" s="77"/>
      <c r="AA272" s="78"/>
      <c r="AB272" s="78"/>
    </row>
    <row r="273" ht="14.25" customHeight="1">
      <c r="A273" s="79"/>
      <c r="W273" s="77"/>
      <c r="AA273" s="78"/>
      <c r="AB273" s="78"/>
    </row>
    <row r="274" ht="14.25" customHeight="1">
      <c r="A274" s="79"/>
      <c r="W274" s="77"/>
      <c r="AA274" s="78"/>
      <c r="AB274" s="78"/>
    </row>
    <row r="275" ht="14.25" customHeight="1">
      <c r="A275" s="79"/>
      <c r="W275" s="77"/>
      <c r="AA275" s="78"/>
      <c r="AB275" s="78"/>
    </row>
    <row r="276" ht="14.25" customHeight="1">
      <c r="A276" s="79"/>
      <c r="W276" s="77"/>
      <c r="AA276" s="78"/>
      <c r="AB276" s="78"/>
    </row>
    <row r="277" ht="14.25" customHeight="1">
      <c r="A277" s="79"/>
      <c r="W277" s="77"/>
      <c r="AA277" s="78"/>
      <c r="AB277" s="78"/>
    </row>
    <row r="278" ht="14.25" customHeight="1">
      <c r="A278" s="79"/>
      <c r="W278" s="77"/>
      <c r="AA278" s="78"/>
      <c r="AB278" s="78"/>
    </row>
    <row r="279" ht="14.25" customHeight="1">
      <c r="A279" s="79"/>
      <c r="W279" s="77"/>
      <c r="AA279" s="78"/>
      <c r="AB279" s="78"/>
    </row>
    <row r="280" ht="14.25" customHeight="1">
      <c r="A280" s="79"/>
      <c r="W280" s="77"/>
      <c r="AA280" s="78"/>
      <c r="AB280" s="78"/>
    </row>
    <row r="281" ht="14.25" customHeight="1">
      <c r="A281" s="79"/>
      <c r="W281" s="77"/>
      <c r="AA281" s="78"/>
      <c r="AB281" s="78"/>
    </row>
    <row r="282" ht="14.25" customHeight="1">
      <c r="A282" s="79"/>
      <c r="W282" s="77"/>
      <c r="AA282" s="78"/>
      <c r="AB282" s="78"/>
    </row>
    <row r="283" ht="14.25" customHeight="1">
      <c r="A283" s="79"/>
      <c r="W283" s="77"/>
      <c r="AA283" s="78"/>
      <c r="AB283" s="78"/>
    </row>
    <row r="284" ht="14.25" customHeight="1">
      <c r="A284" s="79"/>
      <c r="W284" s="77"/>
      <c r="AA284" s="78"/>
      <c r="AB284" s="78"/>
    </row>
    <row r="285" ht="14.25" customHeight="1">
      <c r="A285" s="79"/>
      <c r="W285" s="77"/>
      <c r="AA285" s="78"/>
      <c r="AB285" s="78"/>
    </row>
    <row r="286" ht="14.25" customHeight="1">
      <c r="A286" s="79"/>
      <c r="W286" s="77"/>
      <c r="AA286" s="78"/>
      <c r="AB286" s="78"/>
    </row>
    <row r="287" ht="14.25" customHeight="1">
      <c r="A287" s="79"/>
      <c r="W287" s="77"/>
      <c r="AA287" s="78"/>
      <c r="AB287" s="78"/>
    </row>
    <row r="288" ht="14.25" customHeight="1">
      <c r="A288" s="79"/>
      <c r="W288" s="77"/>
      <c r="AA288" s="78"/>
      <c r="AB288" s="78"/>
    </row>
    <row r="289" ht="14.25" customHeight="1">
      <c r="A289" s="79"/>
      <c r="W289" s="77"/>
      <c r="AA289" s="78"/>
      <c r="AB289" s="78"/>
    </row>
    <row r="290" ht="14.25" customHeight="1">
      <c r="A290" s="79"/>
      <c r="W290" s="77"/>
      <c r="AA290" s="78"/>
      <c r="AB290" s="78"/>
    </row>
    <row r="291" ht="14.25" customHeight="1">
      <c r="A291" s="79"/>
      <c r="W291" s="77"/>
      <c r="AA291" s="78"/>
      <c r="AB291" s="78"/>
    </row>
    <row r="292" ht="14.25" customHeight="1">
      <c r="A292" s="79"/>
      <c r="W292" s="77"/>
      <c r="AA292" s="78"/>
      <c r="AB292" s="78"/>
    </row>
    <row r="293" ht="14.25" customHeight="1">
      <c r="A293" s="79"/>
      <c r="W293" s="77"/>
      <c r="AA293" s="78"/>
      <c r="AB293" s="78"/>
    </row>
    <row r="294" ht="14.25" customHeight="1">
      <c r="A294" s="79"/>
      <c r="W294" s="77"/>
      <c r="AA294" s="78"/>
      <c r="AB294" s="78"/>
    </row>
    <row r="295" ht="14.25" customHeight="1">
      <c r="A295" s="79"/>
      <c r="W295" s="77"/>
      <c r="AA295" s="78"/>
      <c r="AB295" s="78"/>
    </row>
    <row r="296" ht="14.25" customHeight="1">
      <c r="A296" s="79"/>
      <c r="W296" s="77"/>
      <c r="AA296" s="78"/>
      <c r="AB296" s="78"/>
    </row>
    <row r="297" ht="14.25" customHeight="1">
      <c r="A297" s="79"/>
      <c r="W297" s="77"/>
      <c r="AA297" s="78"/>
      <c r="AB297" s="78"/>
    </row>
    <row r="298" ht="14.25" customHeight="1">
      <c r="A298" s="79"/>
      <c r="W298" s="77"/>
      <c r="AA298" s="78"/>
      <c r="AB298" s="78"/>
    </row>
    <row r="299" ht="14.25" customHeight="1">
      <c r="A299" s="79"/>
      <c r="W299" s="77"/>
      <c r="AA299" s="78"/>
      <c r="AB299" s="78"/>
    </row>
    <row r="300" ht="14.25" customHeight="1">
      <c r="A300" s="79"/>
      <c r="W300" s="77"/>
      <c r="AA300" s="78"/>
      <c r="AB300" s="78"/>
    </row>
    <row r="301" ht="14.25" customHeight="1">
      <c r="A301" s="79"/>
      <c r="W301" s="77"/>
      <c r="AA301" s="78"/>
      <c r="AB301" s="78"/>
    </row>
    <row r="302" ht="14.25" customHeight="1">
      <c r="A302" s="79"/>
      <c r="W302" s="77"/>
      <c r="AA302" s="78"/>
      <c r="AB302" s="78"/>
    </row>
    <row r="303" ht="14.25" customHeight="1">
      <c r="A303" s="79"/>
      <c r="W303" s="77"/>
      <c r="AA303" s="78"/>
      <c r="AB303" s="78"/>
    </row>
    <row r="304" ht="14.25" customHeight="1">
      <c r="A304" s="79"/>
      <c r="W304" s="77"/>
      <c r="AA304" s="78"/>
      <c r="AB304" s="78"/>
    </row>
    <row r="305" ht="14.25" customHeight="1">
      <c r="A305" s="79"/>
      <c r="W305" s="77"/>
      <c r="AA305" s="78"/>
      <c r="AB305" s="78"/>
    </row>
    <row r="306" ht="14.25" customHeight="1">
      <c r="A306" s="79"/>
      <c r="W306" s="77"/>
      <c r="AA306" s="78"/>
      <c r="AB306" s="78"/>
    </row>
    <row r="307" ht="14.25" customHeight="1">
      <c r="A307" s="79"/>
      <c r="W307" s="77"/>
      <c r="AA307" s="78"/>
      <c r="AB307" s="78"/>
    </row>
    <row r="308" ht="14.25" customHeight="1">
      <c r="A308" s="79"/>
      <c r="W308" s="77"/>
      <c r="AA308" s="78"/>
      <c r="AB308" s="78"/>
    </row>
    <row r="309" ht="14.25" customHeight="1">
      <c r="A309" s="79"/>
      <c r="W309" s="77"/>
      <c r="AA309" s="78"/>
      <c r="AB309" s="78"/>
    </row>
    <row r="310" ht="14.25" customHeight="1">
      <c r="A310" s="79"/>
      <c r="W310" s="77"/>
      <c r="AA310" s="78"/>
      <c r="AB310" s="78"/>
    </row>
    <row r="311" ht="14.25" customHeight="1">
      <c r="A311" s="79"/>
      <c r="W311" s="77"/>
      <c r="AA311" s="78"/>
      <c r="AB311" s="78"/>
    </row>
    <row r="312" ht="14.25" customHeight="1">
      <c r="A312" s="79"/>
      <c r="W312" s="77"/>
      <c r="AA312" s="78"/>
      <c r="AB312" s="78"/>
    </row>
    <row r="313" ht="14.25" customHeight="1">
      <c r="A313" s="79"/>
      <c r="W313" s="77"/>
      <c r="AA313" s="78"/>
      <c r="AB313" s="78"/>
    </row>
    <row r="314" ht="14.25" customHeight="1">
      <c r="A314" s="79"/>
      <c r="W314" s="77"/>
      <c r="AA314" s="78"/>
      <c r="AB314" s="78"/>
    </row>
    <row r="315" ht="14.25" customHeight="1">
      <c r="A315" s="79"/>
      <c r="W315" s="77"/>
      <c r="AA315" s="78"/>
      <c r="AB315" s="78"/>
    </row>
    <row r="316" ht="14.25" customHeight="1">
      <c r="A316" s="79"/>
      <c r="W316" s="77"/>
      <c r="AA316" s="78"/>
      <c r="AB316" s="78"/>
    </row>
    <row r="317" ht="14.25" customHeight="1">
      <c r="A317" s="79"/>
      <c r="W317" s="77"/>
      <c r="AA317" s="78"/>
      <c r="AB317" s="78"/>
    </row>
    <row r="318" ht="14.25" customHeight="1">
      <c r="A318" s="79"/>
      <c r="W318" s="77"/>
      <c r="AA318" s="78"/>
      <c r="AB318" s="78"/>
    </row>
    <row r="319" ht="14.25" customHeight="1">
      <c r="A319" s="79"/>
      <c r="W319" s="77"/>
      <c r="AA319" s="78"/>
      <c r="AB319" s="78"/>
    </row>
    <row r="320" ht="14.25" customHeight="1">
      <c r="A320" s="79"/>
      <c r="W320" s="77"/>
      <c r="AA320" s="78"/>
      <c r="AB320" s="78"/>
    </row>
    <row r="321" ht="14.25" customHeight="1">
      <c r="A321" s="79"/>
      <c r="W321" s="77"/>
      <c r="AA321" s="78"/>
      <c r="AB321" s="78"/>
    </row>
    <row r="322" ht="14.25" customHeight="1">
      <c r="A322" s="79"/>
      <c r="W322" s="77"/>
      <c r="AA322" s="78"/>
      <c r="AB322" s="78"/>
    </row>
    <row r="323" ht="14.25" customHeight="1">
      <c r="A323" s="79"/>
      <c r="W323" s="77"/>
      <c r="AA323" s="78"/>
      <c r="AB323" s="78"/>
    </row>
    <row r="324" ht="14.25" customHeight="1">
      <c r="A324" s="79"/>
      <c r="W324" s="77"/>
      <c r="AA324" s="78"/>
      <c r="AB324" s="78"/>
    </row>
    <row r="325" ht="14.25" customHeight="1">
      <c r="A325" s="79"/>
      <c r="W325" s="77"/>
      <c r="AA325" s="78"/>
      <c r="AB325" s="78"/>
    </row>
    <row r="326" ht="14.25" customHeight="1">
      <c r="A326" s="79"/>
      <c r="W326" s="77"/>
      <c r="AA326" s="78"/>
      <c r="AB326" s="78"/>
    </row>
    <row r="327" ht="14.25" customHeight="1">
      <c r="A327" s="79"/>
      <c r="W327" s="77"/>
      <c r="AA327" s="78"/>
      <c r="AB327" s="78"/>
    </row>
    <row r="328" ht="14.25" customHeight="1">
      <c r="A328" s="79"/>
      <c r="W328" s="77"/>
      <c r="AA328" s="78"/>
      <c r="AB328" s="78"/>
    </row>
    <row r="329" ht="14.25" customHeight="1">
      <c r="A329" s="79"/>
      <c r="W329" s="77"/>
      <c r="AA329" s="78"/>
      <c r="AB329" s="78"/>
    </row>
    <row r="330" ht="14.25" customHeight="1">
      <c r="A330" s="79"/>
      <c r="W330" s="77"/>
      <c r="AA330" s="78"/>
      <c r="AB330" s="78"/>
    </row>
    <row r="331" ht="14.25" customHeight="1">
      <c r="A331" s="79"/>
      <c r="W331" s="77"/>
      <c r="AA331" s="78"/>
      <c r="AB331" s="78"/>
    </row>
    <row r="332" ht="14.25" customHeight="1">
      <c r="A332" s="79"/>
      <c r="W332" s="77"/>
      <c r="AA332" s="78"/>
      <c r="AB332" s="78"/>
    </row>
    <row r="333" ht="14.25" customHeight="1">
      <c r="A333" s="79"/>
      <c r="W333" s="77"/>
      <c r="AA333" s="78"/>
      <c r="AB333" s="78"/>
    </row>
    <row r="334" ht="14.25" customHeight="1">
      <c r="A334" s="79"/>
      <c r="W334" s="77"/>
      <c r="AA334" s="78"/>
      <c r="AB334" s="78"/>
    </row>
    <row r="335" ht="14.25" customHeight="1">
      <c r="A335" s="79"/>
      <c r="W335" s="77"/>
      <c r="AA335" s="78"/>
      <c r="AB335" s="78"/>
    </row>
    <row r="336" ht="14.25" customHeight="1">
      <c r="A336" s="79"/>
      <c r="W336" s="77"/>
      <c r="AA336" s="78"/>
      <c r="AB336" s="78"/>
    </row>
    <row r="337" ht="14.25" customHeight="1">
      <c r="A337" s="79"/>
      <c r="W337" s="77"/>
      <c r="AA337" s="78"/>
      <c r="AB337" s="78"/>
    </row>
    <row r="338" ht="14.25" customHeight="1">
      <c r="A338" s="79"/>
      <c r="W338" s="77"/>
      <c r="AA338" s="78"/>
      <c r="AB338" s="78"/>
    </row>
    <row r="339" ht="14.25" customHeight="1">
      <c r="A339" s="79"/>
      <c r="W339" s="77"/>
      <c r="AA339" s="78"/>
      <c r="AB339" s="78"/>
    </row>
    <row r="340" ht="14.25" customHeight="1">
      <c r="A340" s="79"/>
      <c r="W340" s="77"/>
      <c r="AA340" s="78"/>
      <c r="AB340" s="78"/>
    </row>
    <row r="341" ht="14.25" customHeight="1">
      <c r="A341" s="79"/>
      <c r="W341" s="77"/>
      <c r="AA341" s="78"/>
      <c r="AB341" s="78"/>
    </row>
    <row r="342" ht="14.25" customHeight="1">
      <c r="A342" s="79"/>
      <c r="W342" s="77"/>
      <c r="AA342" s="78"/>
      <c r="AB342" s="78"/>
    </row>
    <row r="343" ht="14.25" customHeight="1">
      <c r="A343" s="79"/>
      <c r="W343" s="77"/>
      <c r="AA343" s="78"/>
      <c r="AB343" s="78"/>
    </row>
    <row r="344" ht="14.25" customHeight="1">
      <c r="A344" s="79"/>
      <c r="W344" s="77"/>
      <c r="AA344" s="78"/>
      <c r="AB344" s="78"/>
    </row>
    <row r="345" ht="14.25" customHeight="1">
      <c r="A345" s="79"/>
      <c r="W345" s="77"/>
      <c r="AA345" s="78"/>
      <c r="AB345" s="78"/>
    </row>
    <row r="346" ht="14.25" customHeight="1">
      <c r="A346" s="79"/>
      <c r="W346" s="77"/>
      <c r="AA346" s="78"/>
      <c r="AB346" s="78"/>
    </row>
    <row r="347" ht="14.25" customHeight="1">
      <c r="A347" s="79"/>
      <c r="W347" s="77"/>
      <c r="AA347" s="78"/>
      <c r="AB347" s="78"/>
    </row>
    <row r="348" ht="14.25" customHeight="1">
      <c r="A348" s="79"/>
      <c r="W348" s="77"/>
      <c r="AA348" s="78"/>
      <c r="AB348" s="78"/>
    </row>
    <row r="349" ht="14.25" customHeight="1">
      <c r="A349" s="79"/>
      <c r="W349" s="77"/>
      <c r="AA349" s="78"/>
      <c r="AB349" s="78"/>
    </row>
    <row r="350" ht="14.25" customHeight="1">
      <c r="A350" s="79"/>
      <c r="W350" s="77"/>
      <c r="AA350" s="78"/>
      <c r="AB350" s="78"/>
    </row>
    <row r="351" ht="14.25" customHeight="1">
      <c r="A351" s="79"/>
      <c r="W351" s="77"/>
      <c r="AA351" s="78"/>
      <c r="AB351" s="78"/>
    </row>
    <row r="352" ht="14.25" customHeight="1">
      <c r="A352" s="79"/>
      <c r="W352" s="77"/>
      <c r="AA352" s="78"/>
      <c r="AB352" s="78"/>
    </row>
    <row r="353" ht="14.25" customHeight="1">
      <c r="A353" s="79"/>
      <c r="W353" s="77"/>
      <c r="AA353" s="78"/>
      <c r="AB353" s="78"/>
    </row>
    <row r="354" ht="14.25" customHeight="1">
      <c r="A354" s="79"/>
      <c r="W354" s="77"/>
      <c r="AA354" s="78"/>
      <c r="AB354" s="78"/>
    </row>
    <row r="355" ht="14.25" customHeight="1">
      <c r="A355" s="79"/>
      <c r="W355" s="77"/>
      <c r="AA355" s="78"/>
      <c r="AB355" s="78"/>
    </row>
    <row r="356" ht="14.25" customHeight="1">
      <c r="A356" s="79"/>
      <c r="W356" s="77"/>
      <c r="AA356" s="78"/>
      <c r="AB356" s="78"/>
    </row>
    <row r="357" ht="14.25" customHeight="1">
      <c r="A357" s="79"/>
      <c r="W357" s="77"/>
      <c r="AA357" s="78"/>
      <c r="AB357" s="78"/>
    </row>
    <row r="358" ht="14.25" customHeight="1">
      <c r="A358" s="79"/>
      <c r="W358" s="77"/>
      <c r="AA358" s="78"/>
      <c r="AB358" s="78"/>
    </row>
    <row r="359" ht="14.25" customHeight="1">
      <c r="A359" s="79"/>
      <c r="W359" s="77"/>
      <c r="AA359" s="78"/>
      <c r="AB359" s="78"/>
    </row>
    <row r="360" ht="14.25" customHeight="1">
      <c r="A360" s="79"/>
      <c r="W360" s="77"/>
      <c r="AA360" s="78"/>
      <c r="AB360" s="78"/>
    </row>
    <row r="361" ht="14.25" customHeight="1">
      <c r="A361" s="79"/>
      <c r="W361" s="77"/>
      <c r="AA361" s="78"/>
      <c r="AB361" s="78"/>
    </row>
    <row r="362" ht="14.25" customHeight="1">
      <c r="A362" s="79"/>
      <c r="W362" s="77"/>
      <c r="AA362" s="78"/>
      <c r="AB362" s="78"/>
    </row>
    <row r="363" ht="14.25" customHeight="1">
      <c r="A363" s="79"/>
      <c r="W363" s="77"/>
      <c r="AA363" s="78"/>
      <c r="AB363" s="78"/>
    </row>
    <row r="364" ht="14.25" customHeight="1">
      <c r="A364" s="79"/>
      <c r="W364" s="77"/>
      <c r="AA364" s="78"/>
      <c r="AB364" s="78"/>
    </row>
    <row r="365" ht="14.25" customHeight="1">
      <c r="A365" s="79"/>
      <c r="W365" s="77"/>
      <c r="AA365" s="78"/>
      <c r="AB365" s="78"/>
    </row>
    <row r="366" ht="14.25" customHeight="1">
      <c r="A366" s="79"/>
      <c r="W366" s="77"/>
      <c r="AA366" s="78"/>
      <c r="AB366" s="78"/>
    </row>
    <row r="367" ht="14.25" customHeight="1">
      <c r="A367" s="79"/>
      <c r="W367" s="77"/>
      <c r="AA367" s="78"/>
      <c r="AB367" s="78"/>
    </row>
    <row r="368" ht="14.25" customHeight="1">
      <c r="A368" s="79"/>
      <c r="W368" s="77"/>
      <c r="AA368" s="78"/>
      <c r="AB368" s="78"/>
    </row>
    <row r="369" ht="14.25" customHeight="1">
      <c r="A369" s="79"/>
      <c r="W369" s="77"/>
      <c r="AA369" s="78"/>
      <c r="AB369" s="78"/>
    </row>
    <row r="370" ht="14.25" customHeight="1">
      <c r="A370" s="79"/>
      <c r="W370" s="77"/>
      <c r="AA370" s="78"/>
      <c r="AB370" s="78"/>
    </row>
    <row r="371" ht="14.25" customHeight="1">
      <c r="A371" s="79"/>
      <c r="W371" s="77"/>
      <c r="AA371" s="78"/>
      <c r="AB371" s="78"/>
    </row>
    <row r="372" ht="14.25" customHeight="1">
      <c r="A372" s="79"/>
      <c r="W372" s="77"/>
      <c r="AA372" s="78"/>
      <c r="AB372" s="78"/>
    </row>
    <row r="373" ht="14.25" customHeight="1">
      <c r="A373" s="79"/>
      <c r="W373" s="77"/>
      <c r="AA373" s="78"/>
      <c r="AB373" s="78"/>
    </row>
    <row r="374" ht="14.25" customHeight="1">
      <c r="A374" s="79"/>
      <c r="W374" s="77"/>
      <c r="AA374" s="78"/>
      <c r="AB374" s="78"/>
    </row>
    <row r="375" ht="14.25" customHeight="1">
      <c r="A375" s="79"/>
      <c r="W375" s="77"/>
      <c r="AA375" s="78"/>
      <c r="AB375" s="78"/>
    </row>
    <row r="376" ht="14.25" customHeight="1">
      <c r="A376" s="79"/>
      <c r="W376" s="77"/>
      <c r="AA376" s="78"/>
      <c r="AB376" s="78"/>
    </row>
    <row r="377" ht="14.25" customHeight="1">
      <c r="A377" s="79"/>
      <c r="W377" s="77"/>
      <c r="AA377" s="78"/>
      <c r="AB377" s="78"/>
    </row>
    <row r="378" ht="14.25" customHeight="1">
      <c r="A378" s="79"/>
      <c r="W378" s="77"/>
      <c r="AA378" s="78"/>
      <c r="AB378" s="78"/>
    </row>
    <row r="379" ht="14.25" customHeight="1">
      <c r="A379" s="79"/>
      <c r="W379" s="77"/>
      <c r="AA379" s="78"/>
      <c r="AB379" s="78"/>
    </row>
    <row r="380" ht="14.25" customHeight="1">
      <c r="A380" s="79"/>
      <c r="W380" s="77"/>
      <c r="AA380" s="78"/>
      <c r="AB380" s="78"/>
    </row>
    <row r="381" ht="14.25" customHeight="1">
      <c r="A381" s="79"/>
      <c r="W381" s="77"/>
      <c r="AA381" s="78"/>
      <c r="AB381" s="78"/>
    </row>
    <row r="382" ht="14.25" customHeight="1">
      <c r="A382" s="79"/>
      <c r="W382" s="77"/>
      <c r="AA382" s="78"/>
      <c r="AB382" s="78"/>
    </row>
    <row r="383" ht="14.25" customHeight="1">
      <c r="A383" s="79"/>
      <c r="W383" s="77"/>
      <c r="AA383" s="78"/>
      <c r="AB383" s="78"/>
    </row>
    <row r="384" ht="14.25" customHeight="1">
      <c r="A384" s="79"/>
      <c r="W384" s="77"/>
      <c r="AA384" s="78"/>
      <c r="AB384" s="78"/>
    </row>
    <row r="385" ht="14.25" customHeight="1">
      <c r="A385" s="79"/>
      <c r="W385" s="77"/>
      <c r="AA385" s="78"/>
      <c r="AB385" s="78"/>
    </row>
    <row r="386" ht="14.25" customHeight="1">
      <c r="A386" s="79"/>
      <c r="W386" s="77"/>
      <c r="AA386" s="78"/>
      <c r="AB386" s="78"/>
    </row>
    <row r="387" ht="14.25" customHeight="1">
      <c r="A387" s="79"/>
      <c r="W387" s="77"/>
      <c r="AA387" s="78"/>
      <c r="AB387" s="78"/>
    </row>
    <row r="388" ht="14.25" customHeight="1">
      <c r="A388" s="79"/>
      <c r="W388" s="77"/>
      <c r="AA388" s="78"/>
      <c r="AB388" s="78"/>
    </row>
    <row r="389" ht="14.25" customHeight="1">
      <c r="A389" s="79"/>
      <c r="W389" s="77"/>
      <c r="AA389" s="78"/>
      <c r="AB389" s="78"/>
    </row>
    <row r="390" ht="14.25" customHeight="1">
      <c r="A390" s="79"/>
      <c r="W390" s="77"/>
      <c r="AA390" s="78"/>
      <c r="AB390" s="78"/>
    </row>
    <row r="391" ht="14.25" customHeight="1">
      <c r="A391" s="79"/>
      <c r="W391" s="77"/>
      <c r="AA391" s="78"/>
      <c r="AB391" s="78"/>
    </row>
    <row r="392" ht="14.25" customHeight="1">
      <c r="A392" s="79"/>
      <c r="W392" s="77"/>
      <c r="AA392" s="78"/>
      <c r="AB392" s="78"/>
    </row>
    <row r="393" ht="14.25" customHeight="1">
      <c r="A393" s="79"/>
      <c r="W393" s="77"/>
      <c r="AA393" s="78"/>
      <c r="AB393" s="78"/>
    </row>
    <row r="394" ht="14.25" customHeight="1">
      <c r="A394" s="79"/>
      <c r="W394" s="77"/>
      <c r="AA394" s="78"/>
      <c r="AB394" s="78"/>
    </row>
    <row r="395" ht="14.25" customHeight="1">
      <c r="A395" s="79"/>
      <c r="W395" s="77"/>
      <c r="AA395" s="78"/>
      <c r="AB395" s="78"/>
    </row>
    <row r="396" ht="14.25" customHeight="1">
      <c r="A396" s="79"/>
      <c r="W396" s="77"/>
      <c r="AA396" s="78"/>
      <c r="AB396" s="78"/>
    </row>
    <row r="397" ht="14.25" customHeight="1">
      <c r="A397" s="79"/>
      <c r="W397" s="77"/>
      <c r="AA397" s="78"/>
      <c r="AB397" s="78"/>
    </row>
    <row r="398" ht="14.25" customHeight="1">
      <c r="A398" s="79"/>
      <c r="W398" s="77"/>
      <c r="AA398" s="78"/>
      <c r="AB398" s="78"/>
    </row>
    <row r="399" ht="14.25" customHeight="1">
      <c r="A399" s="79"/>
      <c r="W399" s="77"/>
      <c r="AA399" s="78"/>
      <c r="AB399" s="78"/>
    </row>
    <row r="400" ht="14.25" customHeight="1">
      <c r="A400" s="79"/>
      <c r="W400" s="77"/>
      <c r="AA400" s="78"/>
      <c r="AB400" s="78"/>
    </row>
    <row r="401" ht="14.25" customHeight="1">
      <c r="A401" s="79"/>
      <c r="W401" s="77"/>
      <c r="AA401" s="78"/>
      <c r="AB401" s="78"/>
    </row>
    <row r="402" ht="14.25" customHeight="1">
      <c r="A402" s="79"/>
      <c r="W402" s="77"/>
      <c r="AA402" s="78"/>
      <c r="AB402" s="78"/>
    </row>
    <row r="403" ht="14.25" customHeight="1">
      <c r="A403" s="79"/>
      <c r="W403" s="77"/>
      <c r="AA403" s="78"/>
      <c r="AB403" s="78"/>
    </row>
    <row r="404" ht="14.25" customHeight="1">
      <c r="A404" s="79"/>
      <c r="W404" s="77"/>
      <c r="AA404" s="78"/>
      <c r="AB404" s="78"/>
    </row>
    <row r="405" ht="14.25" customHeight="1">
      <c r="A405" s="79"/>
      <c r="W405" s="77"/>
      <c r="AA405" s="78"/>
      <c r="AB405" s="78"/>
    </row>
    <row r="406" ht="14.25" customHeight="1">
      <c r="A406" s="79"/>
      <c r="W406" s="77"/>
      <c r="AA406" s="78"/>
      <c r="AB406" s="78"/>
    </row>
    <row r="407" ht="14.25" customHeight="1">
      <c r="A407" s="79"/>
      <c r="W407" s="77"/>
      <c r="AA407" s="78"/>
      <c r="AB407" s="78"/>
    </row>
    <row r="408" ht="14.25" customHeight="1">
      <c r="A408" s="79"/>
      <c r="W408" s="77"/>
      <c r="AA408" s="78"/>
      <c r="AB408" s="78"/>
    </row>
    <row r="409" ht="14.25" customHeight="1">
      <c r="A409" s="79"/>
      <c r="W409" s="77"/>
      <c r="AA409" s="78"/>
      <c r="AB409" s="78"/>
    </row>
    <row r="410" ht="14.25" customHeight="1">
      <c r="A410" s="79"/>
      <c r="W410" s="77"/>
      <c r="AA410" s="78"/>
      <c r="AB410" s="78"/>
    </row>
    <row r="411" ht="14.25" customHeight="1">
      <c r="A411" s="79"/>
      <c r="W411" s="77"/>
      <c r="AA411" s="78"/>
      <c r="AB411" s="78"/>
    </row>
    <row r="412" ht="14.25" customHeight="1">
      <c r="A412" s="79"/>
      <c r="W412" s="77"/>
      <c r="AA412" s="78"/>
      <c r="AB412" s="78"/>
    </row>
    <row r="413" ht="14.25" customHeight="1">
      <c r="A413" s="79"/>
      <c r="W413" s="77"/>
      <c r="AA413" s="78"/>
      <c r="AB413" s="78"/>
    </row>
    <row r="414" ht="14.25" customHeight="1">
      <c r="A414" s="79"/>
      <c r="W414" s="77"/>
      <c r="AA414" s="78"/>
      <c r="AB414" s="78"/>
    </row>
    <row r="415" ht="14.25" customHeight="1">
      <c r="A415" s="79"/>
      <c r="W415" s="77"/>
      <c r="AA415" s="78"/>
      <c r="AB415" s="78"/>
    </row>
    <row r="416" ht="14.25" customHeight="1">
      <c r="A416" s="79"/>
      <c r="W416" s="77"/>
      <c r="AA416" s="78"/>
      <c r="AB416" s="78"/>
    </row>
    <row r="417" ht="14.25" customHeight="1">
      <c r="A417" s="79"/>
      <c r="W417" s="77"/>
      <c r="AA417" s="78"/>
      <c r="AB417" s="78"/>
    </row>
    <row r="418" ht="14.25" customHeight="1">
      <c r="A418" s="79"/>
      <c r="W418" s="77"/>
      <c r="AA418" s="78"/>
      <c r="AB418" s="78"/>
    </row>
    <row r="419" ht="14.25" customHeight="1">
      <c r="A419" s="79"/>
      <c r="W419" s="77"/>
      <c r="AA419" s="78"/>
      <c r="AB419" s="78"/>
    </row>
    <row r="420" ht="14.25" customHeight="1">
      <c r="A420" s="79"/>
      <c r="W420" s="77"/>
      <c r="AA420" s="78"/>
      <c r="AB420" s="78"/>
    </row>
    <row r="421" ht="14.25" customHeight="1">
      <c r="A421" s="79"/>
      <c r="W421" s="77"/>
      <c r="AA421" s="78"/>
      <c r="AB421" s="78"/>
    </row>
    <row r="422" ht="14.25" customHeight="1">
      <c r="A422" s="79"/>
      <c r="W422" s="77"/>
      <c r="AA422" s="78"/>
      <c r="AB422" s="78"/>
    </row>
    <row r="423" ht="14.25" customHeight="1">
      <c r="A423" s="79"/>
      <c r="W423" s="77"/>
      <c r="AA423" s="78"/>
      <c r="AB423" s="78"/>
    </row>
    <row r="424" ht="14.25" customHeight="1">
      <c r="A424" s="79"/>
      <c r="W424" s="77"/>
      <c r="AA424" s="78"/>
      <c r="AB424" s="78"/>
    </row>
    <row r="425" ht="14.25" customHeight="1">
      <c r="A425" s="79"/>
      <c r="W425" s="77"/>
      <c r="AA425" s="78"/>
      <c r="AB425" s="78"/>
    </row>
    <row r="426" ht="14.25" customHeight="1">
      <c r="A426" s="79"/>
      <c r="W426" s="77"/>
      <c r="AA426" s="78"/>
      <c r="AB426" s="78"/>
    </row>
    <row r="427" ht="14.25" customHeight="1">
      <c r="A427" s="79"/>
      <c r="W427" s="77"/>
      <c r="AA427" s="78"/>
      <c r="AB427" s="78"/>
    </row>
    <row r="428" ht="14.25" customHeight="1">
      <c r="A428" s="79"/>
      <c r="W428" s="77"/>
      <c r="AA428" s="78"/>
      <c r="AB428" s="78"/>
    </row>
    <row r="429" ht="14.25" customHeight="1">
      <c r="A429" s="79"/>
      <c r="W429" s="77"/>
      <c r="AA429" s="78"/>
      <c r="AB429" s="78"/>
    </row>
    <row r="430" ht="14.25" customHeight="1">
      <c r="A430" s="79"/>
      <c r="W430" s="77"/>
      <c r="AA430" s="78"/>
      <c r="AB430" s="78"/>
    </row>
    <row r="431" ht="14.25" customHeight="1">
      <c r="A431" s="79"/>
      <c r="W431" s="77"/>
      <c r="AA431" s="78"/>
      <c r="AB431" s="78"/>
    </row>
    <row r="432" ht="14.25" customHeight="1">
      <c r="A432" s="79"/>
      <c r="W432" s="77"/>
      <c r="AA432" s="78"/>
      <c r="AB432" s="78"/>
    </row>
    <row r="433" ht="14.25" customHeight="1">
      <c r="A433" s="79"/>
      <c r="W433" s="77"/>
      <c r="AA433" s="78"/>
      <c r="AB433" s="78"/>
    </row>
    <row r="434" ht="14.25" customHeight="1">
      <c r="A434" s="79"/>
      <c r="W434" s="77"/>
      <c r="AA434" s="78"/>
      <c r="AB434" s="78"/>
    </row>
    <row r="435" ht="14.25" customHeight="1">
      <c r="A435" s="79"/>
      <c r="W435" s="77"/>
      <c r="AA435" s="78"/>
      <c r="AB435" s="78"/>
    </row>
    <row r="436" ht="14.25" customHeight="1">
      <c r="A436" s="79"/>
      <c r="W436" s="77"/>
      <c r="AA436" s="78"/>
      <c r="AB436" s="78"/>
    </row>
    <row r="437" ht="14.25" customHeight="1">
      <c r="A437" s="79"/>
      <c r="W437" s="77"/>
      <c r="AA437" s="78"/>
      <c r="AB437" s="78"/>
    </row>
    <row r="438" ht="14.25" customHeight="1">
      <c r="A438" s="79"/>
      <c r="W438" s="77"/>
      <c r="AA438" s="78"/>
      <c r="AB438" s="78"/>
    </row>
    <row r="439" ht="14.25" customHeight="1">
      <c r="A439" s="79"/>
      <c r="W439" s="77"/>
      <c r="AA439" s="78"/>
      <c r="AB439" s="78"/>
    </row>
    <row r="440" ht="14.25" customHeight="1">
      <c r="A440" s="79"/>
      <c r="W440" s="77"/>
      <c r="AA440" s="78"/>
      <c r="AB440" s="78"/>
    </row>
    <row r="441" ht="14.25" customHeight="1">
      <c r="A441" s="79"/>
      <c r="W441" s="77"/>
      <c r="AA441" s="78"/>
      <c r="AB441" s="78"/>
    </row>
    <row r="442" ht="14.25" customHeight="1">
      <c r="A442" s="79"/>
      <c r="W442" s="77"/>
      <c r="AA442" s="78"/>
      <c r="AB442" s="78"/>
    </row>
    <row r="443" ht="14.25" customHeight="1">
      <c r="A443" s="79"/>
      <c r="W443" s="77"/>
      <c r="AA443" s="78"/>
      <c r="AB443" s="78"/>
    </row>
    <row r="444" ht="14.25" customHeight="1">
      <c r="A444" s="79"/>
      <c r="W444" s="77"/>
      <c r="AA444" s="78"/>
      <c r="AB444" s="78"/>
    </row>
    <row r="445" ht="14.25" customHeight="1">
      <c r="A445" s="79"/>
      <c r="W445" s="77"/>
      <c r="AA445" s="78"/>
      <c r="AB445" s="78"/>
    </row>
    <row r="446" ht="14.25" customHeight="1">
      <c r="A446" s="79"/>
      <c r="W446" s="77"/>
      <c r="AA446" s="78"/>
      <c r="AB446" s="78"/>
    </row>
    <row r="447" ht="14.25" customHeight="1">
      <c r="A447" s="79"/>
      <c r="W447" s="77"/>
      <c r="AA447" s="78"/>
      <c r="AB447" s="78"/>
    </row>
    <row r="448" ht="14.25" customHeight="1">
      <c r="A448" s="79"/>
      <c r="W448" s="77"/>
      <c r="AA448" s="78"/>
      <c r="AB448" s="78"/>
    </row>
    <row r="449" ht="14.25" customHeight="1">
      <c r="A449" s="79"/>
      <c r="W449" s="77"/>
      <c r="AA449" s="78"/>
      <c r="AB449" s="78"/>
    </row>
    <row r="450" ht="14.25" customHeight="1">
      <c r="A450" s="79"/>
      <c r="W450" s="77"/>
      <c r="AA450" s="78"/>
      <c r="AB450" s="78"/>
    </row>
    <row r="451" ht="14.25" customHeight="1">
      <c r="A451" s="79"/>
      <c r="W451" s="77"/>
      <c r="AA451" s="78"/>
      <c r="AB451" s="78"/>
    </row>
    <row r="452" ht="14.25" customHeight="1">
      <c r="A452" s="79"/>
      <c r="W452" s="77"/>
      <c r="AA452" s="78"/>
      <c r="AB452" s="78"/>
    </row>
    <row r="453" ht="14.25" customHeight="1">
      <c r="A453" s="79"/>
      <c r="W453" s="77"/>
      <c r="AA453" s="78"/>
      <c r="AB453" s="78"/>
    </row>
    <row r="454" ht="14.25" customHeight="1">
      <c r="A454" s="79"/>
      <c r="W454" s="77"/>
      <c r="AA454" s="78"/>
      <c r="AB454" s="78"/>
    </row>
    <row r="455" ht="14.25" customHeight="1">
      <c r="A455" s="79"/>
      <c r="W455" s="77"/>
      <c r="AA455" s="78"/>
      <c r="AB455" s="78"/>
    </row>
    <row r="456" ht="14.25" customHeight="1">
      <c r="A456" s="79"/>
      <c r="W456" s="77"/>
      <c r="AA456" s="78"/>
      <c r="AB456" s="78"/>
    </row>
    <row r="457" ht="14.25" customHeight="1">
      <c r="A457" s="79"/>
      <c r="W457" s="77"/>
      <c r="AA457" s="78"/>
      <c r="AB457" s="78"/>
    </row>
    <row r="458" ht="14.25" customHeight="1">
      <c r="A458" s="79"/>
      <c r="W458" s="77"/>
      <c r="AA458" s="78"/>
      <c r="AB458" s="78"/>
    </row>
    <row r="459" ht="14.25" customHeight="1">
      <c r="A459" s="79"/>
      <c r="W459" s="77"/>
      <c r="AA459" s="78"/>
      <c r="AB459" s="78"/>
    </row>
    <row r="460" ht="14.25" customHeight="1">
      <c r="A460" s="79"/>
      <c r="W460" s="77"/>
      <c r="AA460" s="78"/>
      <c r="AB460" s="78"/>
    </row>
    <row r="461" ht="14.25" customHeight="1">
      <c r="A461" s="79"/>
      <c r="W461" s="77"/>
      <c r="AA461" s="78"/>
      <c r="AB461" s="78"/>
    </row>
    <row r="462" ht="14.25" customHeight="1">
      <c r="A462" s="79"/>
      <c r="W462" s="77"/>
      <c r="AA462" s="78"/>
      <c r="AB462" s="78"/>
    </row>
    <row r="463" ht="14.25" customHeight="1">
      <c r="A463" s="79"/>
      <c r="W463" s="77"/>
      <c r="AA463" s="78"/>
      <c r="AB463" s="78"/>
    </row>
    <row r="464" ht="14.25" customHeight="1">
      <c r="A464" s="79"/>
      <c r="W464" s="77"/>
      <c r="AA464" s="78"/>
      <c r="AB464" s="78"/>
    </row>
    <row r="465" ht="14.25" customHeight="1">
      <c r="A465" s="79"/>
      <c r="W465" s="77"/>
      <c r="AA465" s="78"/>
      <c r="AB465" s="78"/>
    </row>
    <row r="466" ht="14.25" customHeight="1">
      <c r="A466" s="79"/>
      <c r="W466" s="77"/>
      <c r="AA466" s="78"/>
      <c r="AB466" s="78"/>
    </row>
    <row r="467" ht="14.25" customHeight="1">
      <c r="A467" s="79"/>
      <c r="W467" s="77"/>
      <c r="AA467" s="78"/>
      <c r="AB467" s="78"/>
    </row>
    <row r="468" ht="14.25" customHeight="1">
      <c r="A468" s="79"/>
      <c r="W468" s="77"/>
      <c r="AA468" s="78"/>
      <c r="AB468" s="78"/>
    </row>
    <row r="469" ht="14.25" customHeight="1">
      <c r="A469" s="79"/>
      <c r="W469" s="77"/>
      <c r="AA469" s="78"/>
      <c r="AB469" s="78"/>
    </row>
    <row r="470" ht="14.25" customHeight="1">
      <c r="A470" s="79"/>
      <c r="W470" s="77"/>
      <c r="AA470" s="78"/>
      <c r="AB470" s="78"/>
    </row>
    <row r="471" ht="14.25" customHeight="1">
      <c r="A471" s="79"/>
      <c r="W471" s="77"/>
      <c r="AA471" s="78"/>
      <c r="AB471" s="78"/>
    </row>
    <row r="472" ht="14.25" customHeight="1">
      <c r="A472" s="79"/>
      <c r="W472" s="77"/>
      <c r="AA472" s="78"/>
      <c r="AB472" s="78"/>
    </row>
    <row r="473" ht="14.25" customHeight="1">
      <c r="A473" s="79"/>
      <c r="W473" s="77"/>
      <c r="AA473" s="78"/>
      <c r="AB473" s="78"/>
    </row>
    <row r="474" ht="14.25" customHeight="1">
      <c r="A474" s="79"/>
      <c r="W474" s="77"/>
      <c r="AA474" s="78"/>
      <c r="AB474" s="78"/>
    </row>
    <row r="475" ht="14.25" customHeight="1">
      <c r="A475" s="79"/>
      <c r="W475" s="77"/>
      <c r="AA475" s="78"/>
      <c r="AB475" s="78"/>
    </row>
    <row r="476" ht="14.25" customHeight="1">
      <c r="A476" s="79"/>
      <c r="W476" s="77"/>
      <c r="AA476" s="78"/>
      <c r="AB476" s="78"/>
    </row>
    <row r="477" ht="14.25" customHeight="1">
      <c r="A477" s="79"/>
      <c r="W477" s="77"/>
      <c r="AA477" s="78"/>
      <c r="AB477" s="78"/>
    </row>
    <row r="478" ht="14.25" customHeight="1">
      <c r="A478" s="79"/>
      <c r="W478" s="77"/>
      <c r="AA478" s="78"/>
      <c r="AB478" s="78"/>
    </row>
    <row r="479" ht="14.25" customHeight="1">
      <c r="A479" s="79"/>
      <c r="W479" s="77"/>
      <c r="AA479" s="78"/>
      <c r="AB479" s="78"/>
    </row>
    <row r="480" ht="14.25" customHeight="1">
      <c r="A480" s="79"/>
      <c r="W480" s="77"/>
      <c r="AA480" s="78"/>
      <c r="AB480" s="78"/>
    </row>
    <row r="481" ht="14.25" customHeight="1">
      <c r="A481" s="79"/>
      <c r="W481" s="77"/>
      <c r="AA481" s="78"/>
      <c r="AB481" s="78"/>
    </row>
    <row r="482" ht="14.25" customHeight="1">
      <c r="A482" s="79"/>
      <c r="W482" s="77"/>
      <c r="AA482" s="78"/>
      <c r="AB482" s="78"/>
    </row>
    <row r="483" ht="14.25" customHeight="1">
      <c r="A483" s="79"/>
      <c r="W483" s="77"/>
      <c r="AA483" s="78"/>
      <c r="AB483" s="78"/>
    </row>
    <row r="484" ht="14.25" customHeight="1">
      <c r="A484" s="79"/>
      <c r="W484" s="77"/>
      <c r="AA484" s="78"/>
      <c r="AB484" s="78"/>
    </row>
    <row r="485" ht="14.25" customHeight="1">
      <c r="A485" s="79"/>
      <c r="W485" s="77"/>
      <c r="AA485" s="78"/>
      <c r="AB485" s="78"/>
    </row>
    <row r="486" ht="14.25" customHeight="1">
      <c r="A486" s="79"/>
      <c r="W486" s="77"/>
      <c r="AA486" s="78"/>
      <c r="AB486" s="78"/>
    </row>
    <row r="487" ht="14.25" customHeight="1">
      <c r="A487" s="79"/>
      <c r="W487" s="77"/>
      <c r="AA487" s="78"/>
      <c r="AB487" s="78"/>
    </row>
    <row r="488" ht="14.25" customHeight="1">
      <c r="A488" s="79"/>
      <c r="W488" s="77"/>
      <c r="AA488" s="78"/>
      <c r="AB488" s="78"/>
    </row>
    <row r="489" ht="14.25" customHeight="1">
      <c r="A489" s="79"/>
      <c r="W489" s="77"/>
      <c r="AA489" s="78"/>
      <c r="AB489" s="78"/>
    </row>
    <row r="490" ht="14.25" customHeight="1">
      <c r="A490" s="79"/>
      <c r="W490" s="77"/>
      <c r="AA490" s="78"/>
      <c r="AB490" s="78"/>
    </row>
    <row r="491" ht="14.25" customHeight="1">
      <c r="A491" s="79"/>
      <c r="W491" s="77"/>
      <c r="AA491" s="78"/>
      <c r="AB491" s="78"/>
    </row>
    <row r="492" ht="14.25" customHeight="1">
      <c r="A492" s="79"/>
      <c r="W492" s="77"/>
      <c r="AA492" s="78"/>
      <c r="AB492" s="78"/>
    </row>
    <row r="493" ht="14.25" customHeight="1">
      <c r="A493" s="79"/>
      <c r="W493" s="77"/>
      <c r="AA493" s="78"/>
      <c r="AB493" s="78"/>
    </row>
    <row r="494" ht="14.25" customHeight="1">
      <c r="A494" s="79"/>
      <c r="W494" s="77"/>
      <c r="AA494" s="78"/>
      <c r="AB494" s="78"/>
    </row>
    <row r="495" ht="14.25" customHeight="1">
      <c r="A495" s="79"/>
      <c r="W495" s="77"/>
      <c r="AA495" s="78"/>
      <c r="AB495" s="78"/>
    </row>
    <row r="496" ht="14.25" customHeight="1">
      <c r="A496" s="79"/>
      <c r="W496" s="77"/>
      <c r="AA496" s="78"/>
      <c r="AB496" s="78"/>
    </row>
    <row r="497" ht="14.25" customHeight="1">
      <c r="A497" s="79"/>
      <c r="W497" s="77"/>
      <c r="AA497" s="78"/>
      <c r="AB497" s="78"/>
    </row>
    <row r="498" ht="14.25" customHeight="1">
      <c r="A498" s="79"/>
      <c r="W498" s="77"/>
      <c r="AA498" s="78"/>
      <c r="AB498" s="78"/>
    </row>
    <row r="499" ht="14.25" customHeight="1">
      <c r="A499" s="79"/>
      <c r="W499" s="77"/>
      <c r="AA499" s="78"/>
      <c r="AB499" s="78"/>
    </row>
    <row r="500" ht="14.25" customHeight="1">
      <c r="A500" s="79"/>
      <c r="W500" s="77"/>
      <c r="AA500" s="78"/>
      <c r="AB500" s="78"/>
    </row>
    <row r="501" ht="14.25" customHeight="1">
      <c r="A501" s="79"/>
      <c r="W501" s="77"/>
      <c r="AA501" s="78"/>
      <c r="AB501" s="78"/>
    </row>
    <row r="502" ht="14.25" customHeight="1">
      <c r="A502" s="79"/>
      <c r="W502" s="77"/>
      <c r="AA502" s="78"/>
      <c r="AB502" s="78"/>
    </row>
    <row r="503" ht="14.25" customHeight="1">
      <c r="A503" s="79"/>
      <c r="W503" s="77"/>
      <c r="AA503" s="78"/>
      <c r="AB503" s="78"/>
    </row>
    <row r="504" ht="14.25" customHeight="1">
      <c r="A504" s="79"/>
      <c r="W504" s="77"/>
      <c r="AA504" s="78"/>
      <c r="AB504" s="78"/>
    </row>
    <row r="505" ht="14.25" customHeight="1">
      <c r="A505" s="79"/>
      <c r="W505" s="77"/>
      <c r="AA505" s="78"/>
      <c r="AB505" s="78"/>
    </row>
    <row r="506" ht="14.25" customHeight="1">
      <c r="A506" s="79"/>
      <c r="W506" s="77"/>
      <c r="AA506" s="78"/>
      <c r="AB506" s="78"/>
    </row>
    <row r="507" ht="14.25" customHeight="1">
      <c r="A507" s="79"/>
      <c r="W507" s="77"/>
      <c r="AA507" s="78"/>
      <c r="AB507" s="78"/>
    </row>
    <row r="508" ht="14.25" customHeight="1">
      <c r="A508" s="79"/>
      <c r="W508" s="77"/>
      <c r="AA508" s="78"/>
      <c r="AB508" s="78"/>
    </row>
    <row r="509" ht="14.25" customHeight="1">
      <c r="A509" s="79"/>
      <c r="W509" s="77"/>
      <c r="AA509" s="78"/>
      <c r="AB509" s="78"/>
    </row>
    <row r="510" ht="14.25" customHeight="1">
      <c r="A510" s="79"/>
      <c r="W510" s="77"/>
      <c r="AA510" s="78"/>
      <c r="AB510" s="78"/>
    </row>
    <row r="511" ht="14.25" customHeight="1">
      <c r="A511" s="79"/>
      <c r="W511" s="77"/>
      <c r="AA511" s="78"/>
      <c r="AB511" s="78"/>
    </row>
    <row r="512" ht="14.25" customHeight="1">
      <c r="A512" s="79"/>
      <c r="W512" s="77"/>
      <c r="AA512" s="78"/>
      <c r="AB512" s="78"/>
    </row>
    <row r="513" ht="14.25" customHeight="1">
      <c r="A513" s="79"/>
      <c r="W513" s="77"/>
      <c r="AA513" s="78"/>
      <c r="AB513" s="78"/>
    </row>
    <row r="514" ht="14.25" customHeight="1">
      <c r="A514" s="79"/>
      <c r="W514" s="77"/>
      <c r="AA514" s="78"/>
      <c r="AB514" s="78"/>
    </row>
    <row r="515" ht="14.25" customHeight="1">
      <c r="A515" s="79"/>
      <c r="W515" s="77"/>
      <c r="AA515" s="78"/>
      <c r="AB515" s="78"/>
    </row>
    <row r="516" ht="14.25" customHeight="1">
      <c r="A516" s="79"/>
      <c r="W516" s="77"/>
      <c r="AA516" s="78"/>
      <c r="AB516" s="78"/>
    </row>
    <row r="517" ht="14.25" customHeight="1">
      <c r="A517" s="79"/>
      <c r="W517" s="77"/>
      <c r="AA517" s="78"/>
      <c r="AB517" s="78"/>
    </row>
    <row r="518" ht="14.25" customHeight="1">
      <c r="A518" s="79"/>
      <c r="W518" s="77"/>
      <c r="AA518" s="78"/>
      <c r="AB518" s="78"/>
    </row>
    <row r="519" ht="14.25" customHeight="1">
      <c r="A519" s="79"/>
      <c r="W519" s="77"/>
      <c r="AA519" s="78"/>
      <c r="AB519" s="78"/>
    </row>
    <row r="520" ht="14.25" customHeight="1">
      <c r="A520" s="79"/>
      <c r="W520" s="77"/>
      <c r="AA520" s="78"/>
      <c r="AB520" s="78"/>
    </row>
    <row r="521" ht="14.25" customHeight="1">
      <c r="A521" s="79"/>
      <c r="W521" s="77"/>
      <c r="AA521" s="78"/>
      <c r="AB521" s="78"/>
    </row>
    <row r="522" ht="14.25" customHeight="1">
      <c r="A522" s="79"/>
      <c r="W522" s="77"/>
      <c r="AA522" s="78"/>
      <c r="AB522" s="78"/>
    </row>
    <row r="523" ht="14.25" customHeight="1">
      <c r="A523" s="79"/>
      <c r="W523" s="77"/>
      <c r="AA523" s="78"/>
      <c r="AB523" s="78"/>
    </row>
    <row r="524" ht="14.25" customHeight="1">
      <c r="A524" s="79"/>
      <c r="W524" s="77"/>
      <c r="AA524" s="78"/>
      <c r="AB524" s="78"/>
    </row>
    <row r="525" ht="14.25" customHeight="1">
      <c r="A525" s="79"/>
      <c r="W525" s="77"/>
      <c r="AA525" s="78"/>
      <c r="AB525" s="78"/>
    </row>
    <row r="526" ht="14.25" customHeight="1">
      <c r="A526" s="79"/>
      <c r="W526" s="77"/>
      <c r="AA526" s="78"/>
      <c r="AB526" s="78"/>
    </row>
    <row r="527" ht="14.25" customHeight="1">
      <c r="A527" s="79"/>
      <c r="W527" s="77"/>
      <c r="AA527" s="78"/>
      <c r="AB527" s="78"/>
    </row>
    <row r="528" ht="14.25" customHeight="1">
      <c r="A528" s="79"/>
      <c r="W528" s="77"/>
      <c r="AA528" s="78"/>
      <c r="AB528" s="78"/>
    </row>
    <row r="529" ht="14.25" customHeight="1">
      <c r="A529" s="79"/>
      <c r="W529" s="77"/>
      <c r="AA529" s="78"/>
      <c r="AB529" s="78"/>
    </row>
    <row r="530" ht="14.25" customHeight="1">
      <c r="A530" s="79"/>
      <c r="W530" s="77"/>
      <c r="AA530" s="78"/>
      <c r="AB530" s="78"/>
    </row>
    <row r="531" ht="14.25" customHeight="1">
      <c r="A531" s="79"/>
      <c r="W531" s="77"/>
      <c r="AA531" s="78"/>
      <c r="AB531" s="78"/>
    </row>
    <row r="532" ht="14.25" customHeight="1">
      <c r="A532" s="79"/>
      <c r="W532" s="77"/>
      <c r="AA532" s="78"/>
      <c r="AB532" s="78"/>
    </row>
    <row r="533" ht="14.25" customHeight="1">
      <c r="A533" s="79"/>
      <c r="W533" s="77"/>
      <c r="AA533" s="78"/>
      <c r="AB533" s="78"/>
    </row>
    <row r="534" ht="14.25" customHeight="1">
      <c r="A534" s="79"/>
      <c r="W534" s="77"/>
      <c r="AA534" s="78"/>
      <c r="AB534" s="78"/>
    </row>
    <row r="535" ht="14.25" customHeight="1">
      <c r="A535" s="79"/>
      <c r="W535" s="77"/>
      <c r="AA535" s="78"/>
      <c r="AB535" s="78"/>
    </row>
    <row r="536" ht="14.25" customHeight="1">
      <c r="A536" s="79"/>
      <c r="W536" s="77"/>
      <c r="AA536" s="78"/>
      <c r="AB536" s="78"/>
    </row>
    <row r="537" ht="14.25" customHeight="1">
      <c r="A537" s="79"/>
      <c r="W537" s="77"/>
      <c r="AA537" s="78"/>
      <c r="AB537" s="78"/>
    </row>
    <row r="538" ht="14.25" customHeight="1">
      <c r="A538" s="79"/>
      <c r="W538" s="77"/>
      <c r="AA538" s="78"/>
      <c r="AB538" s="78"/>
    </row>
    <row r="539" ht="14.25" customHeight="1">
      <c r="A539" s="79"/>
      <c r="W539" s="77"/>
      <c r="AA539" s="78"/>
      <c r="AB539" s="78"/>
    </row>
    <row r="540" ht="14.25" customHeight="1">
      <c r="A540" s="79"/>
      <c r="W540" s="77"/>
      <c r="AA540" s="78"/>
      <c r="AB540" s="78"/>
    </row>
    <row r="541" ht="14.25" customHeight="1">
      <c r="A541" s="79"/>
      <c r="W541" s="77"/>
      <c r="AA541" s="78"/>
      <c r="AB541" s="78"/>
    </row>
    <row r="542" ht="14.25" customHeight="1">
      <c r="A542" s="79"/>
      <c r="W542" s="77"/>
      <c r="AA542" s="78"/>
      <c r="AB542" s="78"/>
    </row>
    <row r="543" ht="14.25" customHeight="1">
      <c r="A543" s="79"/>
      <c r="W543" s="77"/>
      <c r="AA543" s="78"/>
      <c r="AB543" s="78"/>
    </row>
    <row r="544" ht="14.25" customHeight="1">
      <c r="A544" s="79"/>
      <c r="W544" s="77"/>
      <c r="AA544" s="78"/>
      <c r="AB544" s="78"/>
    </row>
    <row r="545" ht="14.25" customHeight="1">
      <c r="A545" s="79"/>
      <c r="W545" s="77"/>
      <c r="AA545" s="78"/>
      <c r="AB545" s="78"/>
    </row>
    <row r="546" ht="14.25" customHeight="1">
      <c r="A546" s="79"/>
      <c r="W546" s="77"/>
      <c r="AA546" s="78"/>
      <c r="AB546" s="78"/>
    </row>
    <row r="547" ht="14.25" customHeight="1">
      <c r="A547" s="79"/>
      <c r="W547" s="77"/>
      <c r="AA547" s="78"/>
      <c r="AB547" s="78"/>
    </row>
    <row r="548" ht="14.25" customHeight="1">
      <c r="A548" s="79"/>
      <c r="W548" s="77"/>
      <c r="AA548" s="78"/>
      <c r="AB548" s="78"/>
    </row>
    <row r="549" ht="14.25" customHeight="1">
      <c r="A549" s="79"/>
      <c r="W549" s="77"/>
      <c r="AA549" s="78"/>
      <c r="AB549" s="78"/>
    </row>
    <row r="550" ht="14.25" customHeight="1">
      <c r="A550" s="79"/>
      <c r="W550" s="77"/>
      <c r="AA550" s="78"/>
      <c r="AB550" s="78"/>
    </row>
    <row r="551" ht="14.25" customHeight="1">
      <c r="A551" s="79"/>
      <c r="W551" s="77"/>
      <c r="AA551" s="78"/>
      <c r="AB551" s="78"/>
    </row>
    <row r="552" ht="14.25" customHeight="1">
      <c r="A552" s="79"/>
      <c r="W552" s="77"/>
      <c r="AA552" s="78"/>
      <c r="AB552" s="78"/>
    </row>
    <row r="553" ht="14.25" customHeight="1">
      <c r="A553" s="79"/>
      <c r="W553" s="77"/>
      <c r="AA553" s="78"/>
      <c r="AB553" s="78"/>
    </row>
    <row r="554" ht="14.25" customHeight="1">
      <c r="A554" s="79"/>
      <c r="W554" s="77"/>
      <c r="AA554" s="78"/>
      <c r="AB554" s="78"/>
    </row>
    <row r="555" ht="14.25" customHeight="1">
      <c r="A555" s="79"/>
      <c r="W555" s="77"/>
      <c r="AA555" s="78"/>
      <c r="AB555" s="78"/>
    </row>
    <row r="556" ht="14.25" customHeight="1">
      <c r="A556" s="79"/>
      <c r="W556" s="77"/>
      <c r="AA556" s="78"/>
      <c r="AB556" s="78"/>
    </row>
    <row r="557" ht="14.25" customHeight="1">
      <c r="A557" s="79"/>
      <c r="W557" s="77"/>
      <c r="AA557" s="78"/>
      <c r="AB557" s="78"/>
    </row>
    <row r="558" ht="14.25" customHeight="1">
      <c r="A558" s="79"/>
      <c r="W558" s="77"/>
      <c r="AA558" s="78"/>
      <c r="AB558" s="78"/>
    </row>
    <row r="559" ht="14.25" customHeight="1">
      <c r="A559" s="79"/>
      <c r="W559" s="77"/>
      <c r="AA559" s="78"/>
      <c r="AB559" s="78"/>
    </row>
    <row r="560" ht="14.25" customHeight="1">
      <c r="A560" s="79"/>
      <c r="W560" s="77"/>
      <c r="AA560" s="78"/>
      <c r="AB560" s="78"/>
    </row>
    <row r="561" ht="14.25" customHeight="1">
      <c r="A561" s="79"/>
      <c r="W561" s="77"/>
      <c r="AA561" s="78"/>
      <c r="AB561" s="78"/>
    </row>
    <row r="562" ht="14.25" customHeight="1">
      <c r="A562" s="79"/>
      <c r="W562" s="77"/>
      <c r="AA562" s="78"/>
      <c r="AB562" s="78"/>
    </row>
    <row r="563" ht="14.25" customHeight="1">
      <c r="A563" s="79"/>
      <c r="W563" s="77"/>
      <c r="AA563" s="78"/>
      <c r="AB563" s="78"/>
    </row>
    <row r="564" ht="14.25" customHeight="1">
      <c r="A564" s="79"/>
      <c r="W564" s="77"/>
      <c r="AA564" s="78"/>
      <c r="AB564" s="78"/>
    </row>
    <row r="565" ht="14.25" customHeight="1">
      <c r="A565" s="79"/>
      <c r="W565" s="77"/>
      <c r="AA565" s="78"/>
      <c r="AB565" s="78"/>
    </row>
    <row r="566" ht="14.25" customHeight="1">
      <c r="A566" s="79"/>
      <c r="W566" s="77"/>
      <c r="AA566" s="78"/>
      <c r="AB566" s="78"/>
    </row>
    <row r="567" ht="14.25" customHeight="1">
      <c r="A567" s="79"/>
      <c r="W567" s="77"/>
      <c r="AA567" s="78"/>
      <c r="AB567" s="78"/>
    </row>
    <row r="568" ht="14.25" customHeight="1">
      <c r="A568" s="79"/>
      <c r="W568" s="77"/>
      <c r="AA568" s="78"/>
      <c r="AB568" s="78"/>
    </row>
    <row r="569" ht="14.25" customHeight="1">
      <c r="A569" s="79"/>
      <c r="W569" s="77"/>
      <c r="AA569" s="78"/>
      <c r="AB569" s="78"/>
    </row>
    <row r="570" ht="14.25" customHeight="1">
      <c r="A570" s="79"/>
      <c r="W570" s="77"/>
      <c r="AA570" s="78"/>
      <c r="AB570" s="78"/>
    </row>
    <row r="571" ht="14.25" customHeight="1">
      <c r="A571" s="79"/>
      <c r="W571" s="77"/>
      <c r="AA571" s="78"/>
      <c r="AB571" s="78"/>
    </row>
    <row r="572" ht="14.25" customHeight="1">
      <c r="A572" s="79"/>
      <c r="W572" s="77"/>
      <c r="AA572" s="78"/>
      <c r="AB572" s="78"/>
    </row>
    <row r="573" ht="14.25" customHeight="1">
      <c r="A573" s="79"/>
      <c r="W573" s="77"/>
      <c r="AA573" s="78"/>
      <c r="AB573" s="78"/>
    </row>
    <row r="574" ht="14.25" customHeight="1">
      <c r="A574" s="79"/>
      <c r="W574" s="77"/>
      <c r="AA574" s="78"/>
      <c r="AB574" s="78"/>
    </row>
    <row r="575" ht="14.25" customHeight="1">
      <c r="A575" s="79"/>
      <c r="W575" s="77"/>
      <c r="AA575" s="78"/>
      <c r="AB575" s="78"/>
    </row>
    <row r="576" ht="14.25" customHeight="1">
      <c r="A576" s="79"/>
      <c r="W576" s="77"/>
      <c r="AA576" s="78"/>
      <c r="AB576" s="78"/>
    </row>
    <row r="577" ht="14.25" customHeight="1">
      <c r="A577" s="79"/>
      <c r="W577" s="77"/>
      <c r="AA577" s="78"/>
      <c r="AB577" s="78"/>
    </row>
    <row r="578" ht="14.25" customHeight="1">
      <c r="A578" s="79"/>
      <c r="W578" s="77"/>
      <c r="AA578" s="78"/>
      <c r="AB578" s="78"/>
    </row>
    <row r="579" ht="14.25" customHeight="1">
      <c r="A579" s="79"/>
      <c r="W579" s="77"/>
      <c r="AA579" s="78"/>
      <c r="AB579" s="78"/>
    </row>
    <row r="580" ht="14.25" customHeight="1">
      <c r="A580" s="79"/>
      <c r="W580" s="77"/>
      <c r="AA580" s="78"/>
      <c r="AB580" s="78"/>
    </row>
    <row r="581" ht="14.25" customHeight="1">
      <c r="A581" s="79"/>
      <c r="W581" s="77"/>
      <c r="AA581" s="78"/>
      <c r="AB581" s="78"/>
    </row>
    <row r="582" ht="14.25" customHeight="1">
      <c r="A582" s="79"/>
      <c r="W582" s="77"/>
      <c r="AA582" s="78"/>
      <c r="AB582" s="78"/>
    </row>
    <row r="583" ht="14.25" customHeight="1">
      <c r="A583" s="79"/>
      <c r="W583" s="77"/>
      <c r="AA583" s="78"/>
      <c r="AB583" s="78"/>
    </row>
    <row r="584" ht="14.25" customHeight="1">
      <c r="A584" s="79"/>
      <c r="W584" s="77"/>
      <c r="AA584" s="78"/>
      <c r="AB584" s="78"/>
    </row>
    <row r="585" ht="14.25" customHeight="1">
      <c r="A585" s="79"/>
      <c r="W585" s="77"/>
      <c r="AA585" s="78"/>
      <c r="AB585" s="78"/>
    </row>
    <row r="586" ht="14.25" customHeight="1">
      <c r="A586" s="79"/>
      <c r="W586" s="77"/>
      <c r="AA586" s="78"/>
      <c r="AB586" s="78"/>
    </row>
    <row r="587" ht="14.25" customHeight="1">
      <c r="A587" s="79"/>
      <c r="W587" s="77"/>
      <c r="AA587" s="78"/>
      <c r="AB587" s="78"/>
    </row>
    <row r="588" ht="14.25" customHeight="1">
      <c r="A588" s="79"/>
      <c r="W588" s="77"/>
      <c r="AA588" s="78"/>
      <c r="AB588" s="78"/>
    </row>
    <row r="589" ht="14.25" customHeight="1">
      <c r="A589" s="79"/>
      <c r="W589" s="77"/>
      <c r="AA589" s="78"/>
      <c r="AB589" s="78"/>
    </row>
    <row r="590" ht="14.25" customHeight="1">
      <c r="A590" s="79"/>
      <c r="W590" s="77"/>
      <c r="AA590" s="78"/>
      <c r="AB590" s="78"/>
    </row>
    <row r="591" ht="14.25" customHeight="1">
      <c r="A591" s="79"/>
      <c r="W591" s="77"/>
      <c r="AA591" s="78"/>
      <c r="AB591" s="78"/>
    </row>
    <row r="592" ht="14.25" customHeight="1">
      <c r="A592" s="79"/>
      <c r="W592" s="77"/>
      <c r="AA592" s="78"/>
      <c r="AB592" s="78"/>
    </row>
    <row r="593" ht="14.25" customHeight="1">
      <c r="A593" s="79"/>
      <c r="W593" s="77"/>
      <c r="AA593" s="78"/>
      <c r="AB593" s="78"/>
    </row>
    <row r="594" ht="14.25" customHeight="1">
      <c r="A594" s="79"/>
      <c r="W594" s="77"/>
      <c r="AA594" s="78"/>
      <c r="AB594" s="78"/>
    </row>
    <row r="595" ht="14.25" customHeight="1">
      <c r="A595" s="79"/>
      <c r="W595" s="77"/>
      <c r="AA595" s="78"/>
      <c r="AB595" s="78"/>
    </row>
    <row r="596" ht="14.25" customHeight="1">
      <c r="A596" s="79"/>
      <c r="W596" s="77"/>
      <c r="AA596" s="78"/>
      <c r="AB596" s="78"/>
    </row>
    <row r="597" ht="14.25" customHeight="1">
      <c r="A597" s="79"/>
      <c r="W597" s="77"/>
      <c r="AA597" s="78"/>
      <c r="AB597" s="78"/>
    </row>
    <row r="598" ht="14.25" customHeight="1">
      <c r="A598" s="79"/>
      <c r="W598" s="77"/>
      <c r="AA598" s="78"/>
      <c r="AB598" s="78"/>
    </row>
    <row r="599" ht="14.25" customHeight="1">
      <c r="A599" s="79"/>
      <c r="W599" s="77"/>
      <c r="AA599" s="78"/>
      <c r="AB599" s="78"/>
    </row>
    <row r="600" ht="14.25" customHeight="1">
      <c r="A600" s="79"/>
      <c r="W600" s="77"/>
      <c r="AA600" s="78"/>
      <c r="AB600" s="78"/>
    </row>
    <row r="601" ht="14.25" customHeight="1">
      <c r="A601" s="79"/>
      <c r="W601" s="77"/>
      <c r="AA601" s="78"/>
      <c r="AB601" s="78"/>
    </row>
    <row r="602" ht="14.25" customHeight="1">
      <c r="A602" s="79"/>
      <c r="W602" s="77"/>
      <c r="AA602" s="78"/>
      <c r="AB602" s="78"/>
    </row>
    <row r="603" ht="14.25" customHeight="1">
      <c r="A603" s="79"/>
      <c r="W603" s="77"/>
      <c r="AA603" s="78"/>
      <c r="AB603" s="78"/>
    </row>
    <row r="604" ht="14.25" customHeight="1">
      <c r="A604" s="79"/>
      <c r="W604" s="77"/>
      <c r="AA604" s="78"/>
      <c r="AB604" s="78"/>
    </row>
    <row r="605" ht="14.25" customHeight="1">
      <c r="A605" s="79"/>
      <c r="W605" s="77"/>
      <c r="AA605" s="78"/>
      <c r="AB605" s="78"/>
    </row>
    <row r="606" ht="14.25" customHeight="1">
      <c r="A606" s="79"/>
      <c r="W606" s="77"/>
      <c r="AA606" s="78"/>
      <c r="AB606" s="78"/>
    </row>
    <row r="607" ht="14.25" customHeight="1">
      <c r="A607" s="79"/>
      <c r="W607" s="77"/>
      <c r="AA607" s="78"/>
      <c r="AB607" s="78"/>
    </row>
    <row r="608" ht="14.25" customHeight="1">
      <c r="A608" s="79"/>
      <c r="W608" s="77"/>
      <c r="AA608" s="78"/>
      <c r="AB608" s="78"/>
    </row>
    <row r="609" ht="14.25" customHeight="1">
      <c r="A609" s="79"/>
      <c r="W609" s="77"/>
      <c r="AA609" s="78"/>
      <c r="AB609" s="78"/>
    </row>
    <row r="610" ht="14.25" customHeight="1">
      <c r="A610" s="79"/>
      <c r="W610" s="77"/>
      <c r="AA610" s="78"/>
      <c r="AB610" s="78"/>
    </row>
    <row r="611" ht="14.25" customHeight="1">
      <c r="A611" s="79"/>
      <c r="W611" s="77"/>
      <c r="AA611" s="78"/>
      <c r="AB611" s="78"/>
    </row>
    <row r="612" ht="14.25" customHeight="1">
      <c r="A612" s="79"/>
      <c r="W612" s="77"/>
      <c r="AA612" s="78"/>
      <c r="AB612" s="78"/>
    </row>
    <row r="613" ht="14.25" customHeight="1">
      <c r="A613" s="79"/>
      <c r="W613" s="77"/>
      <c r="AA613" s="78"/>
      <c r="AB613" s="78"/>
    </row>
    <row r="614" ht="14.25" customHeight="1">
      <c r="A614" s="79"/>
      <c r="W614" s="77"/>
      <c r="AA614" s="78"/>
      <c r="AB614" s="78"/>
    </row>
    <row r="615" ht="14.25" customHeight="1">
      <c r="A615" s="79"/>
      <c r="W615" s="77"/>
      <c r="AA615" s="78"/>
      <c r="AB615" s="78"/>
    </row>
    <row r="616" ht="14.25" customHeight="1">
      <c r="A616" s="79"/>
      <c r="W616" s="77"/>
      <c r="AA616" s="78"/>
      <c r="AB616" s="78"/>
    </row>
    <row r="617" ht="14.25" customHeight="1">
      <c r="A617" s="79"/>
      <c r="W617" s="77"/>
      <c r="AA617" s="78"/>
      <c r="AB617" s="78"/>
    </row>
    <row r="618" ht="14.25" customHeight="1">
      <c r="A618" s="79"/>
      <c r="W618" s="77"/>
      <c r="AA618" s="78"/>
      <c r="AB618" s="78"/>
    </row>
    <row r="619" ht="14.25" customHeight="1">
      <c r="A619" s="79"/>
      <c r="W619" s="77"/>
      <c r="AA619" s="78"/>
      <c r="AB619" s="78"/>
    </row>
    <row r="620" ht="14.25" customHeight="1">
      <c r="A620" s="79"/>
      <c r="W620" s="77"/>
      <c r="AA620" s="78"/>
      <c r="AB620" s="78"/>
    </row>
    <row r="621" ht="14.25" customHeight="1">
      <c r="A621" s="79"/>
      <c r="W621" s="77"/>
      <c r="AA621" s="78"/>
      <c r="AB621" s="78"/>
    </row>
    <row r="622" ht="14.25" customHeight="1">
      <c r="A622" s="79"/>
      <c r="W622" s="77"/>
      <c r="AA622" s="78"/>
      <c r="AB622" s="78"/>
    </row>
    <row r="623" ht="14.25" customHeight="1">
      <c r="A623" s="79"/>
      <c r="W623" s="77"/>
      <c r="AA623" s="78"/>
      <c r="AB623" s="78"/>
    </row>
    <row r="624" ht="14.25" customHeight="1">
      <c r="A624" s="79"/>
      <c r="W624" s="77"/>
      <c r="AA624" s="78"/>
      <c r="AB624" s="78"/>
    </row>
    <row r="625" ht="14.25" customHeight="1">
      <c r="A625" s="79"/>
      <c r="W625" s="77"/>
      <c r="AA625" s="78"/>
      <c r="AB625" s="78"/>
    </row>
    <row r="626" ht="14.25" customHeight="1">
      <c r="A626" s="79"/>
      <c r="W626" s="77"/>
      <c r="AA626" s="78"/>
      <c r="AB626" s="78"/>
    </row>
    <row r="627" ht="14.25" customHeight="1">
      <c r="A627" s="79"/>
      <c r="W627" s="77"/>
      <c r="AA627" s="78"/>
      <c r="AB627" s="78"/>
    </row>
    <row r="628" ht="14.25" customHeight="1">
      <c r="A628" s="79"/>
      <c r="W628" s="77"/>
      <c r="AA628" s="78"/>
      <c r="AB628" s="78"/>
    </row>
    <row r="629" ht="14.25" customHeight="1">
      <c r="A629" s="79"/>
      <c r="W629" s="77"/>
      <c r="AA629" s="78"/>
      <c r="AB629" s="78"/>
    </row>
    <row r="630" ht="14.25" customHeight="1">
      <c r="A630" s="79"/>
      <c r="W630" s="77"/>
      <c r="AA630" s="78"/>
      <c r="AB630" s="78"/>
    </row>
    <row r="631" ht="14.25" customHeight="1">
      <c r="A631" s="79"/>
      <c r="W631" s="77"/>
      <c r="AA631" s="78"/>
      <c r="AB631" s="78"/>
    </row>
    <row r="632" ht="14.25" customHeight="1">
      <c r="A632" s="79"/>
      <c r="W632" s="77"/>
      <c r="AA632" s="78"/>
      <c r="AB632" s="78"/>
    </row>
    <row r="633" ht="14.25" customHeight="1">
      <c r="A633" s="79"/>
      <c r="W633" s="77"/>
      <c r="AA633" s="78"/>
      <c r="AB633" s="78"/>
    </row>
    <row r="634" ht="14.25" customHeight="1">
      <c r="A634" s="79"/>
      <c r="W634" s="77"/>
      <c r="AA634" s="78"/>
      <c r="AB634" s="78"/>
    </row>
    <row r="635" ht="14.25" customHeight="1">
      <c r="A635" s="79"/>
      <c r="W635" s="77"/>
      <c r="AA635" s="78"/>
      <c r="AB635" s="78"/>
    </row>
    <row r="636" ht="14.25" customHeight="1">
      <c r="A636" s="79"/>
      <c r="W636" s="77"/>
      <c r="AA636" s="78"/>
      <c r="AB636" s="78"/>
    </row>
    <row r="637" ht="14.25" customHeight="1">
      <c r="A637" s="79"/>
      <c r="W637" s="77"/>
      <c r="AA637" s="78"/>
      <c r="AB637" s="78"/>
    </row>
    <row r="638" ht="14.25" customHeight="1">
      <c r="A638" s="79"/>
      <c r="W638" s="77"/>
      <c r="AA638" s="78"/>
      <c r="AB638" s="78"/>
    </row>
    <row r="639" ht="14.25" customHeight="1">
      <c r="A639" s="79"/>
      <c r="W639" s="77"/>
      <c r="AA639" s="78"/>
      <c r="AB639" s="78"/>
    </row>
    <row r="640" ht="14.25" customHeight="1">
      <c r="A640" s="79"/>
      <c r="W640" s="77"/>
      <c r="AA640" s="78"/>
      <c r="AB640" s="78"/>
    </row>
    <row r="641" ht="14.25" customHeight="1">
      <c r="A641" s="79"/>
      <c r="W641" s="77"/>
      <c r="AA641" s="78"/>
      <c r="AB641" s="78"/>
    </row>
    <row r="642" ht="14.25" customHeight="1">
      <c r="A642" s="79"/>
      <c r="W642" s="77"/>
      <c r="AA642" s="78"/>
      <c r="AB642" s="78"/>
    </row>
    <row r="643" ht="14.25" customHeight="1">
      <c r="A643" s="79"/>
      <c r="W643" s="77"/>
      <c r="AA643" s="78"/>
      <c r="AB643" s="78"/>
    </row>
    <row r="644" ht="14.25" customHeight="1">
      <c r="A644" s="79"/>
      <c r="W644" s="77"/>
      <c r="AA644" s="78"/>
      <c r="AB644" s="78"/>
    </row>
    <row r="645" ht="14.25" customHeight="1">
      <c r="A645" s="79"/>
      <c r="W645" s="77"/>
      <c r="AA645" s="78"/>
      <c r="AB645" s="78"/>
    </row>
    <row r="646" ht="14.25" customHeight="1">
      <c r="A646" s="79"/>
      <c r="W646" s="77"/>
      <c r="AA646" s="78"/>
      <c r="AB646" s="78"/>
    </row>
    <row r="647" ht="14.25" customHeight="1">
      <c r="A647" s="79"/>
      <c r="W647" s="77"/>
      <c r="AA647" s="78"/>
      <c r="AB647" s="78"/>
    </row>
    <row r="648" ht="14.25" customHeight="1">
      <c r="A648" s="79"/>
      <c r="W648" s="77"/>
      <c r="AA648" s="78"/>
      <c r="AB648" s="78"/>
    </row>
    <row r="649" ht="14.25" customHeight="1">
      <c r="A649" s="79"/>
      <c r="W649" s="77"/>
      <c r="AA649" s="78"/>
      <c r="AB649" s="78"/>
    </row>
    <row r="650" ht="14.25" customHeight="1">
      <c r="A650" s="79"/>
      <c r="W650" s="77"/>
      <c r="AA650" s="78"/>
      <c r="AB650" s="78"/>
    </row>
    <row r="651" ht="14.25" customHeight="1">
      <c r="A651" s="79"/>
      <c r="W651" s="77"/>
      <c r="AA651" s="78"/>
      <c r="AB651" s="78"/>
    </row>
    <row r="652" ht="14.25" customHeight="1">
      <c r="A652" s="79"/>
      <c r="W652" s="77"/>
      <c r="AA652" s="78"/>
      <c r="AB652" s="78"/>
    </row>
    <row r="653" ht="14.25" customHeight="1">
      <c r="A653" s="79"/>
      <c r="W653" s="77"/>
      <c r="AA653" s="78"/>
      <c r="AB653" s="78"/>
    </row>
    <row r="654" ht="14.25" customHeight="1">
      <c r="A654" s="79"/>
      <c r="W654" s="77"/>
      <c r="AA654" s="78"/>
      <c r="AB654" s="78"/>
    </row>
    <row r="655" ht="14.25" customHeight="1">
      <c r="A655" s="79"/>
      <c r="W655" s="77"/>
      <c r="AA655" s="78"/>
      <c r="AB655" s="78"/>
    </row>
    <row r="656" ht="14.25" customHeight="1">
      <c r="A656" s="79"/>
      <c r="W656" s="77"/>
      <c r="AA656" s="78"/>
      <c r="AB656" s="78"/>
    </row>
    <row r="657" ht="14.25" customHeight="1">
      <c r="A657" s="79"/>
      <c r="W657" s="77"/>
      <c r="AA657" s="78"/>
      <c r="AB657" s="78"/>
    </row>
    <row r="658" ht="14.25" customHeight="1">
      <c r="A658" s="79"/>
      <c r="W658" s="77"/>
      <c r="AA658" s="78"/>
      <c r="AB658" s="78"/>
    </row>
    <row r="659" ht="14.25" customHeight="1">
      <c r="A659" s="79"/>
      <c r="W659" s="77"/>
      <c r="AA659" s="78"/>
      <c r="AB659" s="78"/>
    </row>
    <row r="660" ht="14.25" customHeight="1">
      <c r="A660" s="79"/>
      <c r="W660" s="77"/>
      <c r="AA660" s="78"/>
      <c r="AB660" s="78"/>
    </row>
    <row r="661" ht="14.25" customHeight="1">
      <c r="A661" s="79"/>
      <c r="W661" s="77"/>
      <c r="AA661" s="78"/>
      <c r="AB661" s="78"/>
    </row>
    <row r="662" ht="14.25" customHeight="1">
      <c r="A662" s="79"/>
      <c r="W662" s="77"/>
      <c r="AA662" s="78"/>
      <c r="AB662" s="78"/>
    </row>
    <row r="663" ht="14.25" customHeight="1">
      <c r="A663" s="79"/>
      <c r="W663" s="77"/>
      <c r="AA663" s="78"/>
      <c r="AB663" s="78"/>
    </row>
    <row r="664" ht="14.25" customHeight="1">
      <c r="A664" s="79"/>
      <c r="W664" s="77"/>
      <c r="AA664" s="78"/>
      <c r="AB664" s="78"/>
    </row>
    <row r="665" ht="14.25" customHeight="1">
      <c r="A665" s="79"/>
      <c r="W665" s="77"/>
      <c r="AA665" s="78"/>
      <c r="AB665" s="78"/>
    </row>
    <row r="666" ht="14.25" customHeight="1">
      <c r="A666" s="79"/>
      <c r="W666" s="77"/>
      <c r="AA666" s="78"/>
      <c r="AB666" s="78"/>
    </row>
    <row r="667" ht="14.25" customHeight="1">
      <c r="A667" s="79"/>
      <c r="W667" s="77"/>
      <c r="AA667" s="78"/>
      <c r="AB667" s="78"/>
    </row>
    <row r="668" ht="14.25" customHeight="1">
      <c r="A668" s="79"/>
      <c r="W668" s="77"/>
      <c r="AA668" s="78"/>
      <c r="AB668" s="78"/>
    </row>
    <row r="669" ht="14.25" customHeight="1">
      <c r="A669" s="79"/>
      <c r="W669" s="77"/>
      <c r="AA669" s="78"/>
      <c r="AB669" s="78"/>
    </row>
    <row r="670" ht="14.25" customHeight="1">
      <c r="A670" s="79"/>
      <c r="W670" s="77"/>
      <c r="AA670" s="78"/>
      <c r="AB670" s="78"/>
    </row>
    <row r="671" ht="14.25" customHeight="1">
      <c r="A671" s="79"/>
      <c r="W671" s="77"/>
      <c r="AA671" s="78"/>
      <c r="AB671" s="78"/>
    </row>
    <row r="672" ht="14.25" customHeight="1">
      <c r="A672" s="79"/>
      <c r="W672" s="77"/>
      <c r="AA672" s="78"/>
      <c r="AB672" s="78"/>
    </row>
    <row r="673" ht="14.25" customHeight="1">
      <c r="A673" s="79"/>
      <c r="W673" s="77"/>
      <c r="AA673" s="78"/>
      <c r="AB673" s="78"/>
    </row>
    <row r="674" ht="14.25" customHeight="1">
      <c r="A674" s="79"/>
      <c r="W674" s="77"/>
      <c r="AA674" s="78"/>
      <c r="AB674" s="78"/>
    </row>
    <row r="675" ht="14.25" customHeight="1">
      <c r="A675" s="79"/>
      <c r="W675" s="77"/>
      <c r="AA675" s="78"/>
      <c r="AB675" s="78"/>
    </row>
    <row r="676" ht="14.25" customHeight="1">
      <c r="A676" s="79"/>
      <c r="W676" s="77"/>
      <c r="AA676" s="78"/>
      <c r="AB676" s="78"/>
    </row>
    <row r="677" ht="14.25" customHeight="1">
      <c r="A677" s="79"/>
      <c r="W677" s="77"/>
      <c r="AA677" s="78"/>
      <c r="AB677" s="78"/>
    </row>
    <row r="678" ht="14.25" customHeight="1">
      <c r="A678" s="79"/>
      <c r="W678" s="77"/>
      <c r="AA678" s="78"/>
      <c r="AB678" s="78"/>
    </row>
    <row r="679" ht="14.25" customHeight="1">
      <c r="A679" s="79"/>
      <c r="W679" s="77"/>
      <c r="AA679" s="78"/>
      <c r="AB679" s="78"/>
    </row>
    <row r="680" ht="14.25" customHeight="1">
      <c r="A680" s="79"/>
      <c r="W680" s="77"/>
      <c r="AA680" s="78"/>
      <c r="AB680" s="78"/>
    </row>
    <row r="681" ht="14.25" customHeight="1">
      <c r="A681" s="79"/>
      <c r="W681" s="77"/>
      <c r="AA681" s="78"/>
      <c r="AB681" s="78"/>
    </row>
    <row r="682" ht="14.25" customHeight="1">
      <c r="A682" s="79"/>
      <c r="W682" s="77"/>
      <c r="AA682" s="78"/>
      <c r="AB682" s="78"/>
    </row>
    <row r="683" ht="14.25" customHeight="1">
      <c r="A683" s="79"/>
      <c r="W683" s="77"/>
      <c r="AA683" s="78"/>
      <c r="AB683" s="78"/>
    </row>
    <row r="684" ht="14.25" customHeight="1">
      <c r="A684" s="79"/>
      <c r="W684" s="77"/>
      <c r="AA684" s="78"/>
      <c r="AB684" s="78"/>
    </row>
    <row r="685" ht="14.25" customHeight="1">
      <c r="A685" s="79"/>
      <c r="W685" s="77"/>
      <c r="AA685" s="78"/>
      <c r="AB685" s="78"/>
    </row>
    <row r="686" ht="14.25" customHeight="1">
      <c r="A686" s="79"/>
      <c r="W686" s="77"/>
      <c r="AA686" s="78"/>
      <c r="AB686" s="78"/>
    </row>
    <row r="687" ht="14.25" customHeight="1">
      <c r="A687" s="79"/>
      <c r="W687" s="77"/>
      <c r="AA687" s="78"/>
      <c r="AB687" s="78"/>
    </row>
    <row r="688" ht="14.25" customHeight="1">
      <c r="A688" s="79"/>
      <c r="W688" s="77"/>
      <c r="AA688" s="78"/>
      <c r="AB688" s="78"/>
    </row>
    <row r="689" ht="14.25" customHeight="1">
      <c r="A689" s="79"/>
      <c r="W689" s="77"/>
      <c r="AA689" s="78"/>
      <c r="AB689" s="78"/>
    </row>
    <row r="690" ht="14.25" customHeight="1">
      <c r="A690" s="79"/>
      <c r="W690" s="77"/>
      <c r="AA690" s="78"/>
      <c r="AB690" s="78"/>
    </row>
    <row r="691" ht="14.25" customHeight="1">
      <c r="A691" s="79"/>
      <c r="W691" s="77"/>
      <c r="AA691" s="78"/>
      <c r="AB691" s="78"/>
    </row>
    <row r="692" ht="14.25" customHeight="1">
      <c r="A692" s="79"/>
      <c r="W692" s="77"/>
      <c r="AA692" s="78"/>
      <c r="AB692" s="78"/>
    </row>
    <row r="693" ht="14.25" customHeight="1">
      <c r="A693" s="79"/>
      <c r="W693" s="77"/>
      <c r="AA693" s="78"/>
      <c r="AB693" s="78"/>
    </row>
    <row r="694" ht="14.25" customHeight="1">
      <c r="A694" s="79"/>
      <c r="W694" s="77"/>
      <c r="AA694" s="78"/>
      <c r="AB694" s="78"/>
    </row>
    <row r="695" ht="14.25" customHeight="1">
      <c r="A695" s="79"/>
      <c r="W695" s="77"/>
      <c r="AA695" s="78"/>
      <c r="AB695" s="78"/>
    </row>
    <row r="696" ht="14.25" customHeight="1">
      <c r="A696" s="79"/>
      <c r="W696" s="77"/>
      <c r="AA696" s="78"/>
      <c r="AB696" s="78"/>
    </row>
    <row r="697" ht="14.25" customHeight="1">
      <c r="A697" s="79"/>
      <c r="W697" s="77"/>
      <c r="AA697" s="78"/>
      <c r="AB697" s="78"/>
    </row>
    <row r="698" ht="14.25" customHeight="1">
      <c r="A698" s="79"/>
      <c r="W698" s="77"/>
      <c r="AA698" s="78"/>
      <c r="AB698" s="78"/>
    </row>
    <row r="699" ht="14.25" customHeight="1">
      <c r="A699" s="79"/>
      <c r="W699" s="77"/>
      <c r="AA699" s="78"/>
      <c r="AB699" s="78"/>
    </row>
    <row r="700" ht="14.25" customHeight="1">
      <c r="A700" s="79"/>
      <c r="W700" s="77"/>
      <c r="AA700" s="78"/>
      <c r="AB700" s="78"/>
    </row>
    <row r="701" ht="14.25" customHeight="1">
      <c r="A701" s="79"/>
      <c r="W701" s="77"/>
      <c r="AA701" s="78"/>
      <c r="AB701" s="78"/>
    </row>
    <row r="702" ht="14.25" customHeight="1">
      <c r="A702" s="79"/>
      <c r="W702" s="77"/>
      <c r="AA702" s="78"/>
      <c r="AB702" s="78"/>
    </row>
    <row r="703" ht="14.25" customHeight="1">
      <c r="A703" s="79"/>
      <c r="W703" s="77"/>
      <c r="AA703" s="78"/>
      <c r="AB703" s="78"/>
    </row>
    <row r="704" ht="14.25" customHeight="1">
      <c r="A704" s="79"/>
      <c r="W704" s="77"/>
      <c r="AA704" s="78"/>
      <c r="AB704" s="78"/>
    </row>
    <row r="705" ht="14.25" customHeight="1">
      <c r="A705" s="79"/>
      <c r="W705" s="77"/>
      <c r="AA705" s="78"/>
      <c r="AB705" s="78"/>
    </row>
    <row r="706" ht="14.25" customHeight="1">
      <c r="A706" s="79"/>
      <c r="W706" s="77"/>
      <c r="AA706" s="78"/>
      <c r="AB706" s="78"/>
    </row>
    <row r="707" ht="14.25" customHeight="1">
      <c r="A707" s="79"/>
      <c r="W707" s="77"/>
      <c r="AA707" s="78"/>
      <c r="AB707" s="78"/>
    </row>
    <row r="708" ht="14.25" customHeight="1">
      <c r="A708" s="79"/>
      <c r="W708" s="77"/>
      <c r="AA708" s="78"/>
      <c r="AB708" s="78"/>
    </row>
    <row r="709" ht="14.25" customHeight="1">
      <c r="A709" s="79"/>
      <c r="W709" s="77"/>
      <c r="AA709" s="78"/>
      <c r="AB709" s="78"/>
    </row>
    <row r="710" ht="14.25" customHeight="1">
      <c r="A710" s="79"/>
      <c r="W710" s="77"/>
      <c r="AA710" s="78"/>
      <c r="AB710" s="78"/>
    </row>
    <row r="711" ht="14.25" customHeight="1">
      <c r="A711" s="79"/>
      <c r="W711" s="77"/>
      <c r="AA711" s="78"/>
      <c r="AB711" s="78"/>
    </row>
    <row r="712" ht="14.25" customHeight="1">
      <c r="A712" s="79"/>
      <c r="W712" s="77"/>
      <c r="AA712" s="78"/>
      <c r="AB712" s="78"/>
    </row>
    <row r="713" ht="14.25" customHeight="1">
      <c r="A713" s="79"/>
      <c r="W713" s="77"/>
      <c r="AA713" s="78"/>
      <c r="AB713" s="78"/>
    </row>
    <row r="714" ht="14.25" customHeight="1">
      <c r="A714" s="79"/>
      <c r="W714" s="77"/>
      <c r="AA714" s="78"/>
      <c r="AB714" s="78"/>
    </row>
    <row r="715" ht="14.25" customHeight="1">
      <c r="A715" s="79"/>
      <c r="W715" s="77"/>
      <c r="AA715" s="78"/>
      <c r="AB715" s="78"/>
    </row>
    <row r="716" ht="14.25" customHeight="1">
      <c r="A716" s="79"/>
      <c r="W716" s="77"/>
      <c r="AA716" s="78"/>
      <c r="AB716" s="78"/>
    </row>
    <row r="717" ht="14.25" customHeight="1">
      <c r="A717" s="79"/>
      <c r="W717" s="77"/>
      <c r="AA717" s="78"/>
      <c r="AB717" s="78"/>
    </row>
    <row r="718" ht="14.25" customHeight="1">
      <c r="A718" s="79"/>
      <c r="W718" s="77"/>
      <c r="AA718" s="78"/>
      <c r="AB718" s="78"/>
    </row>
    <row r="719" ht="14.25" customHeight="1">
      <c r="A719" s="79"/>
      <c r="W719" s="77"/>
      <c r="AA719" s="78"/>
      <c r="AB719" s="78"/>
    </row>
    <row r="720" ht="14.25" customHeight="1">
      <c r="A720" s="79"/>
      <c r="W720" s="77"/>
      <c r="AA720" s="78"/>
      <c r="AB720" s="78"/>
    </row>
    <row r="721" ht="14.25" customHeight="1">
      <c r="A721" s="79"/>
      <c r="W721" s="77"/>
      <c r="AA721" s="78"/>
      <c r="AB721" s="78"/>
    </row>
    <row r="722" ht="14.25" customHeight="1">
      <c r="A722" s="79"/>
      <c r="W722" s="77"/>
      <c r="AA722" s="78"/>
      <c r="AB722" s="78"/>
    </row>
    <row r="723" ht="14.25" customHeight="1">
      <c r="A723" s="79"/>
      <c r="W723" s="77"/>
      <c r="AA723" s="78"/>
      <c r="AB723" s="78"/>
    </row>
    <row r="724" ht="14.25" customHeight="1">
      <c r="A724" s="79"/>
      <c r="W724" s="77"/>
      <c r="AA724" s="78"/>
      <c r="AB724" s="78"/>
    </row>
    <row r="725" ht="14.25" customHeight="1">
      <c r="A725" s="79"/>
      <c r="W725" s="77"/>
      <c r="AA725" s="78"/>
      <c r="AB725" s="78"/>
    </row>
    <row r="726" ht="14.25" customHeight="1">
      <c r="A726" s="79"/>
      <c r="W726" s="77"/>
      <c r="AA726" s="78"/>
      <c r="AB726" s="78"/>
    </row>
    <row r="727" ht="14.25" customHeight="1">
      <c r="A727" s="79"/>
      <c r="W727" s="77"/>
      <c r="AA727" s="78"/>
      <c r="AB727" s="78"/>
    </row>
    <row r="728" ht="14.25" customHeight="1">
      <c r="A728" s="79"/>
      <c r="W728" s="77"/>
      <c r="AA728" s="78"/>
      <c r="AB728" s="78"/>
    </row>
    <row r="729" ht="14.25" customHeight="1">
      <c r="A729" s="79"/>
      <c r="W729" s="77"/>
      <c r="AA729" s="78"/>
      <c r="AB729" s="78"/>
    </row>
    <row r="730" ht="14.25" customHeight="1">
      <c r="A730" s="79"/>
      <c r="W730" s="77"/>
      <c r="AA730" s="78"/>
      <c r="AB730" s="78"/>
    </row>
    <row r="731" ht="14.25" customHeight="1">
      <c r="A731" s="79"/>
      <c r="W731" s="77"/>
      <c r="AA731" s="78"/>
      <c r="AB731" s="78"/>
    </row>
    <row r="732" ht="14.25" customHeight="1">
      <c r="A732" s="79"/>
      <c r="W732" s="77"/>
      <c r="AA732" s="78"/>
      <c r="AB732" s="78"/>
    </row>
    <row r="733" ht="14.25" customHeight="1">
      <c r="A733" s="79"/>
      <c r="W733" s="77"/>
      <c r="AA733" s="78"/>
      <c r="AB733" s="78"/>
    </row>
    <row r="734" ht="14.25" customHeight="1">
      <c r="A734" s="79"/>
      <c r="W734" s="77"/>
      <c r="AA734" s="78"/>
      <c r="AB734" s="78"/>
    </row>
    <row r="735" ht="14.25" customHeight="1">
      <c r="A735" s="79"/>
      <c r="W735" s="77"/>
      <c r="AA735" s="78"/>
      <c r="AB735" s="78"/>
    </row>
    <row r="736" ht="14.25" customHeight="1">
      <c r="A736" s="79"/>
      <c r="W736" s="77"/>
      <c r="AA736" s="78"/>
      <c r="AB736" s="78"/>
    </row>
    <row r="737" ht="14.25" customHeight="1">
      <c r="A737" s="79"/>
      <c r="W737" s="77"/>
      <c r="AA737" s="78"/>
      <c r="AB737" s="78"/>
    </row>
    <row r="738" ht="14.25" customHeight="1">
      <c r="A738" s="79"/>
      <c r="W738" s="77"/>
      <c r="AA738" s="78"/>
      <c r="AB738" s="78"/>
    </row>
    <row r="739" ht="14.25" customHeight="1">
      <c r="A739" s="79"/>
      <c r="W739" s="77"/>
      <c r="AA739" s="78"/>
      <c r="AB739" s="78"/>
    </row>
    <row r="740" ht="14.25" customHeight="1">
      <c r="A740" s="79"/>
      <c r="W740" s="77"/>
      <c r="AA740" s="78"/>
      <c r="AB740" s="78"/>
    </row>
    <row r="741" ht="14.25" customHeight="1">
      <c r="A741" s="79"/>
      <c r="W741" s="77"/>
      <c r="AA741" s="78"/>
      <c r="AB741" s="78"/>
    </row>
    <row r="742" ht="14.25" customHeight="1">
      <c r="A742" s="79"/>
      <c r="W742" s="77"/>
      <c r="AA742" s="78"/>
      <c r="AB742" s="78"/>
    </row>
    <row r="743" ht="14.25" customHeight="1">
      <c r="A743" s="79"/>
      <c r="W743" s="77"/>
      <c r="AA743" s="78"/>
      <c r="AB743" s="78"/>
    </row>
    <row r="744" ht="14.25" customHeight="1">
      <c r="A744" s="79"/>
      <c r="W744" s="77"/>
      <c r="AA744" s="78"/>
      <c r="AB744" s="78"/>
    </row>
    <row r="745" ht="14.25" customHeight="1">
      <c r="A745" s="79"/>
      <c r="W745" s="77"/>
      <c r="AA745" s="78"/>
      <c r="AB745" s="78"/>
    </row>
    <row r="746" ht="14.25" customHeight="1">
      <c r="A746" s="79"/>
      <c r="W746" s="77"/>
      <c r="AA746" s="78"/>
      <c r="AB746" s="78"/>
    </row>
    <row r="747" ht="14.25" customHeight="1">
      <c r="A747" s="79"/>
      <c r="W747" s="77"/>
      <c r="AA747" s="78"/>
      <c r="AB747" s="78"/>
    </row>
    <row r="748" ht="14.25" customHeight="1">
      <c r="A748" s="79"/>
      <c r="W748" s="77"/>
      <c r="AA748" s="78"/>
      <c r="AB748" s="78"/>
    </row>
    <row r="749" ht="14.25" customHeight="1">
      <c r="A749" s="79"/>
      <c r="W749" s="77"/>
      <c r="AA749" s="78"/>
      <c r="AB749" s="78"/>
    </row>
    <row r="750" ht="14.25" customHeight="1">
      <c r="A750" s="79"/>
      <c r="W750" s="77"/>
      <c r="AA750" s="78"/>
      <c r="AB750" s="78"/>
    </row>
    <row r="751" ht="14.25" customHeight="1">
      <c r="A751" s="79"/>
      <c r="W751" s="77"/>
      <c r="AA751" s="78"/>
      <c r="AB751" s="78"/>
    </row>
    <row r="752" ht="14.25" customHeight="1">
      <c r="A752" s="79"/>
      <c r="W752" s="77"/>
      <c r="AA752" s="78"/>
      <c r="AB752" s="78"/>
    </row>
    <row r="753" ht="14.25" customHeight="1">
      <c r="A753" s="79"/>
      <c r="W753" s="77"/>
      <c r="AA753" s="78"/>
      <c r="AB753" s="78"/>
    </row>
    <row r="754" ht="14.25" customHeight="1">
      <c r="A754" s="79"/>
      <c r="W754" s="77"/>
      <c r="AA754" s="78"/>
      <c r="AB754" s="78"/>
    </row>
    <row r="755" ht="14.25" customHeight="1">
      <c r="A755" s="79"/>
      <c r="W755" s="77"/>
      <c r="AA755" s="78"/>
      <c r="AB755" s="78"/>
    </row>
    <row r="756" ht="14.25" customHeight="1">
      <c r="A756" s="79"/>
      <c r="W756" s="77"/>
      <c r="AA756" s="78"/>
      <c r="AB756" s="78"/>
    </row>
    <row r="757" ht="14.25" customHeight="1">
      <c r="A757" s="79"/>
      <c r="W757" s="77"/>
      <c r="AA757" s="78"/>
      <c r="AB757" s="78"/>
    </row>
    <row r="758" ht="14.25" customHeight="1">
      <c r="A758" s="79"/>
      <c r="W758" s="77"/>
      <c r="AA758" s="78"/>
      <c r="AB758" s="78"/>
    </row>
    <row r="759" ht="14.25" customHeight="1">
      <c r="A759" s="79"/>
      <c r="W759" s="77"/>
      <c r="AA759" s="78"/>
      <c r="AB759" s="78"/>
    </row>
    <row r="760" ht="14.25" customHeight="1">
      <c r="A760" s="79"/>
      <c r="W760" s="77"/>
      <c r="AA760" s="78"/>
      <c r="AB760" s="78"/>
    </row>
    <row r="761" ht="14.25" customHeight="1">
      <c r="A761" s="79"/>
      <c r="W761" s="77"/>
      <c r="AA761" s="78"/>
      <c r="AB761" s="78"/>
    </row>
    <row r="762" ht="14.25" customHeight="1">
      <c r="A762" s="79"/>
      <c r="W762" s="77"/>
      <c r="AA762" s="78"/>
      <c r="AB762" s="78"/>
    </row>
    <row r="763" ht="14.25" customHeight="1">
      <c r="A763" s="79"/>
      <c r="W763" s="77"/>
      <c r="AA763" s="78"/>
      <c r="AB763" s="78"/>
    </row>
    <row r="764" ht="14.25" customHeight="1">
      <c r="A764" s="79"/>
      <c r="W764" s="77"/>
      <c r="AA764" s="78"/>
      <c r="AB764" s="78"/>
    </row>
    <row r="765" ht="14.25" customHeight="1">
      <c r="A765" s="79"/>
      <c r="W765" s="77"/>
      <c r="AA765" s="78"/>
      <c r="AB765" s="78"/>
    </row>
    <row r="766" ht="14.25" customHeight="1">
      <c r="A766" s="79"/>
      <c r="W766" s="77"/>
      <c r="AA766" s="78"/>
      <c r="AB766" s="78"/>
    </row>
    <row r="767" ht="14.25" customHeight="1">
      <c r="A767" s="79"/>
      <c r="W767" s="77"/>
      <c r="AA767" s="78"/>
      <c r="AB767" s="78"/>
    </row>
    <row r="768" ht="14.25" customHeight="1">
      <c r="A768" s="79"/>
      <c r="W768" s="77"/>
      <c r="AA768" s="78"/>
      <c r="AB768" s="78"/>
    </row>
    <row r="769" ht="14.25" customHeight="1">
      <c r="A769" s="79"/>
      <c r="W769" s="77"/>
      <c r="AA769" s="78"/>
      <c r="AB769" s="78"/>
    </row>
    <row r="770" ht="14.25" customHeight="1">
      <c r="A770" s="79"/>
      <c r="W770" s="77"/>
      <c r="AA770" s="78"/>
      <c r="AB770" s="78"/>
    </row>
    <row r="771" ht="14.25" customHeight="1">
      <c r="A771" s="79"/>
      <c r="W771" s="77"/>
      <c r="AA771" s="78"/>
      <c r="AB771" s="78"/>
    </row>
    <row r="772" ht="14.25" customHeight="1">
      <c r="A772" s="79"/>
      <c r="W772" s="77"/>
      <c r="AA772" s="78"/>
      <c r="AB772" s="78"/>
    </row>
    <row r="773" ht="14.25" customHeight="1">
      <c r="A773" s="79"/>
      <c r="W773" s="77"/>
      <c r="AA773" s="78"/>
      <c r="AB773" s="78"/>
    </row>
    <row r="774" ht="14.25" customHeight="1">
      <c r="A774" s="79"/>
      <c r="W774" s="77"/>
      <c r="AA774" s="78"/>
      <c r="AB774" s="78"/>
    </row>
    <row r="775" ht="14.25" customHeight="1">
      <c r="A775" s="79"/>
      <c r="W775" s="77"/>
      <c r="AA775" s="78"/>
      <c r="AB775" s="78"/>
    </row>
    <row r="776" ht="14.25" customHeight="1">
      <c r="A776" s="79"/>
      <c r="W776" s="77"/>
      <c r="AA776" s="78"/>
      <c r="AB776" s="78"/>
    </row>
    <row r="777" ht="14.25" customHeight="1">
      <c r="A777" s="79"/>
      <c r="W777" s="77"/>
      <c r="AA777" s="78"/>
      <c r="AB777" s="78"/>
    </row>
    <row r="778" ht="14.25" customHeight="1">
      <c r="A778" s="79"/>
      <c r="W778" s="77"/>
      <c r="AA778" s="78"/>
      <c r="AB778" s="78"/>
    </row>
    <row r="779" ht="14.25" customHeight="1">
      <c r="A779" s="79"/>
      <c r="W779" s="77"/>
      <c r="AA779" s="78"/>
      <c r="AB779" s="78"/>
    </row>
    <row r="780" ht="14.25" customHeight="1">
      <c r="A780" s="79"/>
      <c r="W780" s="77"/>
      <c r="AA780" s="78"/>
      <c r="AB780" s="78"/>
    </row>
    <row r="781" ht="14.25" customHeight="1">
      <c r="A781" s="79"/>
      <c r="W781" s="77"/>
      <c r="AA781" s="78"/>
      <c r="AB781" s="78"/>
    </row>
    <row r="782" ht="14.25" customHeight="1">
      <c r="A782" s="79"/>
      <c r="W782" s="77"/>
      <c r="AA782" s="78"/>
      <c r="AB782" s="78"/>
    </row>
    <row r="783" ht="14.25" customHeight="1">
      <c r="A783" s="79"/>
      <c r="W783" s="77"/>
      <c r="AA783" s="78"/>
      <c r="AB783" s="78"/>
    </row>
    <row r="784" ht="14.25" customHeight="1">
      <c r="A784" s="79"/>
      <c r="W784" s="77"/>
      <c r="AA784" s="78"/>
      <c r="AB784" s="78"/>
    </row>
    <row r="785" ht="14.25" customHeight="1">
      <c r="A785" s="79"/>
      <c r="W785" s="77"/>
      <c r="AA785" s="78"/>
      <c r="AB785" s="78"/>
    </row>
    <row r="786" ht="14.25" customHeight="1">
      <c r="A786" s="79"/>
      <c r="W786" s="77"/>
      <c r="AA786" s="78"/>
      <c r="AB786" s="78"/>
    </row>
    <row r="787" ht="14.25" customHeight="1">
      <c r="A787" s="79"/>
      <c r="W787" s="77"/>
      <c r="AA787" s="78"/>
      <c r="AB787" s="78"/>
    </row>
    <row r="788" ht="14.25" customHeight="1">
      <c r="A788" s="79"/>
      <c r="W788" s="77"/>
      <c r="AA788" s="78"/>
      <c r="AB788" s="78"/>
    </row>
    <row r="789" ht="14.25" customHeight="1">
      <c r="A789" s="79"/>
      <c r="W789" s="77"/>
      <c r="AA789" s="78"/>
      <c r="AB789" s="78"/>
    </row>
    <row r="790" ht="14.25" customHeight="1">
      <c r="A790" s="79"/>
      <c r="W790" s="77"/>
      <c r="AA790" s="78"/>
      <c r="AB790" s="78"/>
    </row>
    <row r="791" ht="14.25" customHeight="1">
      <c r="A791" s="79"/>
      <c r="W791" s="77"/>
      <c r="AA791" s="78"/>
      <c r="AB791" s="78"/>
    </row>
    <row r="792" ht="14.25" customHeight="1">
      <c r="A792" s="79"/>
      <c r="W792" s="77"/>
      <c r="AA792" s="78"/>
      <c r="AB792" s="78"/>
    </row>
    <row r="793" ht="14.25" customHeight="1">
      <c r="A793" s="79"/>
      <c r="W793" s="77"/>
      <c r="AA793" s="78"/>
      <c r="AB793" s="78"/>
    </row>
    <row r="794" ht="14.25" customHeight="1">
      <c r="A794" s="79"/>
      <c r="W794" s="77"/>
      <c r="AA794" s="78"/>
      <c r="AB794" s="78"/>
    </row>
    <row r="795" ht="14.25" customHeight="1">
      <c r="A795" s="79"/>
      <c r="W795" s="77"/>
      <c r="AA795" s="78"/>
      <c r="AB795" s="78"/>
    </row>
    <row r="796" ht="14.25" customHeight="1">
      <c r="A796" s="79"/>
      <c r="W796" s="77"/>
      <c r="AA796" s="78"/>
      <c r="AB796" s="78"/>
    </row>
    <row r="797" ht="14.25" customHeight="1">
      <c r="A797" s="79"/>
      <c r="W797" s="77"/>
      <c r="AA797" s="78"/>
      <c r="AB797" s="78"/>
    </row>
    <row r="798" ht="14.25" customHeight="1">
      <c r="A798" s="79"/>
      <c r="W798" s="77"/>
      <c r="AA798" s="78"/>
      <c r="AB798" s="78"/>
    </row>
    <row r="799" ht="14.25" customHeight="1">
      <c r="A799" s="79"/>
      <c r="W799" s="77"/>
      <c r="AA799" s="78"/>
      <c r="AB799" s="78"/>
    </row>
    <row r="800" ht="14.25" customHeight="1">
      <c r="A800" s="79"/>
      <c r="W800" s="77"/>
      <c r="AA800" s="78"/>
      <c r="AB800" s="78"/>
    </row>
    <row r="801" ht="14.25" customHeight="1">
      <c r="A801" s="79"/>
      <c r="W801" s="77"/>
      <c r="AA801" s="78"/>
      <c r="AB801" s="78"/>
    </row>
    <row r="802" ht="14.25" customHeight="1">
      <c r="A802" s="79"/>
      <c r="W802" s="77"/>
      <c r="AA802" s="78"/>
      <c r="AB802" s="78"/>
    </row>
    <row r="803" ht="14.25" customHeight="1">
      <c r="A803" s="79"/>
      <c r="W803" s="77"/>
      <c r="AA803" s="78"/>
      <c r="AB803" s="78"/>
    </row>
    <row r="804" ht="14.25" customHeight="1">
      <c r="A804" s="79"/>
      <c r="W804" s="77"/>
      <c r="AA804" s="78"/>
      <c r="AB804" s="78"/>
    </row>
    <row r="805" ht="14.25" customHeight="1">
      <c r="A805" s="79"/>
      <c r="W805" s="77"/>
      <c r="AA805" s="78"/>
      <c r="AB805" s="78"/>
    </row>
    <row r="806" ht="14.25" customHeight="1">
      <c r="A806" s="79"/>
      <c r="W806" s="77"/>
      <c r="AA806" s="78"/>
      <c r="AB806" s="78"/>
    </row>
    <row r="807" ht="14.25" customHeight="1">
      <c r="A807" s="79"/>
      <c r="W807" s="77"/>
      <c r="AA807" s="78"/>
      <c r="AB807" s="78"/>
    </row>
    <row r="808" ht="14.25" customHeight="1">
      <c r="A808" s="79"/>
      <c r="W808" s="77"/>
      <c r="AA808" s="78"/>
      <c r="AB808" s="78"/>
    </row>
    <row r="809" ht="14.25" customHeight="1">
      <c r="A809" s="79"/>
      <c r="W809" s="77"/>
      <c r="AA809" s="78"/>
      <c r="AB809" s="78"/>
    </row>
    <row r="810" ht="14.25" customHeight="1">
      <c r="A810" s="79"/>
      <c r="W810" s="77"/>
      <c r="AA810" s="78"/>
      <c r="AB810" s="78"/>
    </row>
    <row r="811" ht="14.25" customHeight="1">
      <c r="A811" s="79"/>
      <c r="W811" s="77"/>
      <c r="AA811" s="78"/>
      <c r="AB811" s="78"/>
    </row>
    <row r="812" ht="14.25" customHeight="1">
      <c r="A812" s="79"/>
      <c r="W812" s="77"/>
      <c r="AA812" s="78"/>
      <c r="AB812" s="78"/>
    </row>
    <row r="813" ht="14.25" customHeight="1">
      <c r="A813" s="79"/>
      <c r="W813" s="77"/>
      <c r="AA813" s="78"/>
      <c r="AB813" s="78"/>
    </row>
    <row r="814" ht="14.25" customHeight="1">
      <c r="A814" s="79"/>
      <c r="W814" s="77"/>
      <c r="AA814" s="78"/>
      <c r="AB814" s="78"/>
    </row>
    <row r="815" ht="14.25" customHeight="1">
      <c r="A815" s="79"/>
      <c r="W815" s="77"/>
      <c r="AA815" s="78"/>
      <c r="AB815" s="78"/>
    </row>
    <row r="816" ht="14.25" customHeight="1">
      <c r="A816" s="79"/>
      <c r="W816" s="77"/>
      <c r="AA816" s="78"/>
      <c r="AB816" s="78"/>
    </row>
    <row r="817" ht="14.25" customHeight="1">
      <c r="A817" s="79"/>
      <c r="W817" s="77"/>
      <c r="AA817" s="78"/>
      <c r="AB817" s="78"/>
    </row>
    <row r="818" ht="14.25" customHeight="1">
      <c r="A818" s="79"/>
      <c r="W818" s="77"/>
      <c r="AA818" s="78"/>
      <c r="AB818" s="78"/>
    </row>
    <row r="819" ht="14.25" customHeight="1">
      <c r="A819" s="79"/>
      <c r="W819" s="77"/>
      <c r="AA819" s="78"/>
      <c r="AB819" s="78"/>
    </row>
    <row r="820" ht="14.25" customHeight="1">
      <c r="A820" s="79"/>
      <c r="W820" s="77"/>
      <c r="AA820" s="78"/>
      <c r="AB820" s="78"/>
    </row>
    <row r="821" ht="14.25" customHeight="1">
      <c r="A821" s="79"/>
      <c r="W821" s="77"/>
      <c r="AA821" s="78"/>
      <c r="AB821" s="78"/>
    </row>
    <row r="822" ht="14.25" customHeight="1">
      <c r="A822" s="79"/>
      <c r="W822" s="77"/>
      <c r="AA822" s="78"/>
      <c r="AB822" s="78"/>
    </row>
    <row r="823" ht="14.25" customHeight="1">
      <c r="A823" s="79"/>
      <c r="W823" s="77"/>
      <c r="AA823" s="78"/>
      <c r="AB823" s="78"/>
    </row>
    <row r="824" ht="14.25" customHeight="1">
      <c r="A824" s="79"/>
      <c r="W824" s="77"/>
      <c r="AA824" s="78"/>
      <c r="AB824" s="78"/>
    </row>
    <row r="825" ht="14.25" customHeight="1">
      <c r="A825" s="79"/>
      <c r="W825" s="77"/>
      <c r="AA825" s="78"/>
      <c r="AB825" s="78"/>
    </row>
    <row r="826" ht="14.25" customHeight="1">
      <c r="A826" s="79"/>
      <c r="W826" s="77"/>
      <c r="AA826" s="78"/>
      <c r="AB826" s="78"/>
    </row>
    <row r="827" ht="14.25" customHeight="1">
      <c r="A827" s="79"/>
      <c r="W827" s="77"/>
      <c r="AA827" s="78"/>
      <c r="AB827" s="78"/>
    </row>
    <row r="828" ht="14.25" customHeight="1">
      <c r="A828" s="79"/>
      <c r="W828" s="77"/>
      <c r="AA828" s="78"/>
      <c r="AB828" s="78"/>
    </row>
    <row r="829" ht="14.25" customHeight="1">
      <c r="A829" s="79"/>
      <c r="W829" s="77"/>
      <c r="AA829" s="78"/>
      <c r="AB829" s="78"/>
    </row>
    <row r="830" ht="14.25" customHeight="1">
      <c r="A830" s="79"/>
      <c r="W830" s="77"/>
      <c r="AA830" s="78"/>
      <c r="AB830" s="78"/>
    </row>
    <row r="831" ht="14.25" customHeight="1">
      <c r="A831" s="79"/>
      <c r="W831" s="77"/>
      <c r="AA831" s="78"/>
      <c r="AB831" s="78"/>
    </row>
    <row r="832" ht="14.25" customHeight="1">
      <c r="A832" s="79"/>
      <c r="W832" s="77"/>
      <c r="AA832" s="78"/>
      <c r="AB832" s="78"/>
    </row>
    <row r="833" ht="14.25" customHeight="1">
      <c r="A833" s="79"/>
      <c r="W833" s="77"/>
      <c r="AA833" s="78"/>
      <c r="AB833" s="78"/>
    </row>
    <row r="834" ht="14.25" customHeight="1">
      <c r="A834" s="79"/>
      <c r="W834" s="77"/>
      <c r="AA834" s="78"/>
      <c r="AB834" s="78"/>
    </row>
    <row r="835" ht="14.25" customHeight="1">
      <c r="A835" s="79"/>
      <c r="W835" s="77"/>
      <c r="AA835" s="78"/>
      <c r="AB835" s="78"/>
    </row>
    <row r="836" ht="14.25" customHeight="1">
      <c r="A836" s="79"/>
      <c r="W836" s="77"/>
      <c r="AA836" s="78"/>
      <c r="AB836" s="78"/>
    </row>
    <row r="837" ht="14.25" customHeight="1">
      <c r="A837" s="79"/>
      <c r="W837" s="77"/>
      <c r="AA837" s="78"/>
      <c r="AB837" s="78"/>
    </row>
    <row r="838" ht="14.25" customHeight="1">
      <c r="A838" s="79"/>
      <c r="W838" s="77"/>
      <c r="AA838" s="78"/>
      <c r="AB838" s="78"/>
    </row>
    <row r="839" ht="14.25" customHeight="1">
      <c r="A839" s="79"/>
      <c r="W839" s="77"/>
      <c r="AA839" s="78"/>
      <c r="AB839" s="78"/>
    </row>
    <row r="840" ht="14.25" customHeight="1">
      <c r="A840" s="79"/>
      <c r="W840" s="77"/>
      <c r="AA840" s="78"/>
      <c r="AB840" s="78"/>
    </row>
    <row r="841" ht="14.25" customHeight="1">
      <c r="A841" s="79"/>
      <c r="W841" s="77"/>
      <c r="AA841" s="78"/>
      <c r="AB841" s="78"/>
    </row>
    <row r="842" ht="14.25" customHeight="1">
      <c r="A842" s="79"/>
      <c r="W842" s="77"/>
      <c r="AA842" s="78"/>
      <c r="AB842" s="78"/>
    </row>
    <row r="843" ht="14.25" customHeight="1">
      <c r="A843" s="79"/>
      <c r="W843" s="77"/>
      <c r="AA843" s="78"/>
      <c r="AB843" s="78"/>
    </row>
    <row r="844" ht="14.25" customHeight="1">
      <c r="A844" s="79"/>
      <c r="W844" s="77"/>
      <c r="AA844" s="78"/>
      <c r="AB844" s="78"/>
    </row>
    <row r="845" ht="14.25" customHeight="1">
      <c r="A845" s="79"/>
      <c r="W845" s="77"/>
      <c r="AA845" s="78"/>
      <c r="AB845" s="78"/>
    </row>
    <row r="846" ht="14.25" customHeight="1">
      <c r="A846" s="79"/>
      <c r="W846" s="77"/>
      <c r="AA846" s="78"/>
      <c r="AB846" s="78"/>
    </row>
    <row r="847" ht="14.25" customHeight="1">
      <c r="A847" s="79"/>
      <c r="W847" s="77"/>
      <c r="AA847" s="78"/>
      <c r="AB847" s="78"/>
    </row>
    <row r="848" ht="14.25" customHeight="1">
      <c r="A848" s="79"/>
      <c r="W848" s="77"/>
      <c r="AA848" s="78"/>
      <c r="AB848" s="78"/>
    </row>
    <row r="849" ht="14.25" customHeight="1">
      <c r="A849" s="79"/>
      <c r="W849" s="77"/>
      <c r="AA849" s="78"/>
      <c r="AB849" s="78"/>
    </row>
    <row r="850" ht="14.25" customHeight="1">
      <c r="A850" s="79"/>
      <c r="W850" s="77"/>
      <c r="AA850" s="78"/>
      <c r="AB850" s="78"/>
    </row>
    <row r="851" ht="14.25" customHeight="1">
      <c r="A851" s="79"/>
      <c r="W851" s="77"/>
      <c r="AA851" s="78"/>
      <c r="AB851" s="78"/>
    </row>
    <row r="852" ht="14.25" customHeight="1">
      <c r="A852" s="79"/>
      <c r="W852" s="77"/>
      <c r="AA852" s="78"/>
      <c r="AB852" s="78"/>
    </row>
    <row r="853" ht="14.25" customHeight="1">
      <c r="A853" s="79"/>
      <c r="W853" s="77"/>
      <c r="AA853" s="78"/>
      <c r="AB853" s="78"/>
    </row>
    <row r="854" ht="14.25" customHeight="1">
      <c r="A854" s="79"/>
      <c r="W854" s="77"/>
      <c r="AA854" s="78"/>
      <c r="AB854" s="78"/>
    </row>
    <row r="855" ht="14.25" customHeight="1">
      <c r="A855" s="79"/>
      <c r="W855" s="77"/>
      <c r="AA855" s="78"/>
      <c r="AB855" s="78"/>
    </row>
    <row r="856" ht="14.25" customHeight="1">
      <c r="A856" s="79"/>
      <c r="W856" s="77"/>
      <c r="AA856" s="78"/>
      <c r="AB856" s="78"/>
    </row>
    <row r="857" ht="14.25" customHeight="1">
      <c r="A857" s="79"/>
      <c r="W857" s="77"/>
      <c r="AA857" s="78"/>
      <c r="AB857" s="78"/>
    </row>
    <row r="858" ht="14.25" customHeight="1">
      <c r="A858" s="79"/>
      <c r="W858" s="77"/>
      <c r="AA858" s="78"/>
      <c r="AB858" s="78"/>
    </row>
    <row r="859" ht="14.25" customHeight="1">
      <c r="A859" s="79"/>
      <c r="W859" s="77"/>
      <c r="AA859" s="78"/>
      <c r="AB859" s="78"/>
    </row>
    <row r="860" ht="14.25" customHeight="1">
      <c r="A860" s="79"/>
      <c r="W860" s="77"/>
      <c r="AA860" s="78"/>
      <c r="AB860" s="78"/>
    </row>
    <row r="861" ht="14.25" customHeight="1">
      <c r="A861" s="79"/>
      <c r="W861" s="77"/>
      <c r="AA861" s="78"/>
      <c r="AB861" s="78"/>
    </row>
    <row r="862" ht="14.25" customHeight="1">
      <c r="A862" s="79"/>
      <c r="W862" s="77"/>
      <c r="AA862" s="78"/>
      <c r="AB862" s="78"/>
    </row>
    <row r="863" ht="14.25" customHeight="1">
      <c r="A863" s="79"/>
      <c r="W863" s="77"/>
      <c r="AA863" s="78"/>
      <c r="AB863" s="78"/>
    </row>
    <row r="864" ht="14.25" customHeight="1">
      <c r="A864" s="79"/>
      <c r="W864" s="77"/>
      <c r="AA864" s="78"/>
      <c r="AB864" s="78"/>
    </row>
    <row r="865" ht="14.25" customHeight="1">
      <c r="A865" s="79"/>
      <c r="W865" s="77"/>
      <c r="AA865" s="78"/>
      <c r="AB865" s="78"/>
    </row>
    <row r="866" ht="14.25" customHeight="1">
      <c r="A866" s="79"/>
      <c r="W866" s="77"/>
      <c r="AA866" s="78"/>
      <c r="AB866" s="78"/>
    </row>
    <row r="867" ht="14.25" customHeight="1">
      <c r="A867" s="79"/>
      <c r="W867" s="77"/>
      <c r="AA867" s="78"/>
      <c r="AB867" s="78"/>
    </row>
    <row r="868" ht="14.25" customHeight="1">
      <c r="A868" s="79"/>
      <c r="W868" s="77"/>
      <c r="AA868" s="78"/>
      <c r="AB868" s="78"/>
    </row>
    <row r="869" ht="14.25" customHeight="1">
      <c r="A869" s="79"/>
      <c r="W869" s="77"/>
      <c r="AA869" s="78"/>
      <c r="AB869" s="78"/>
    </row>
    <row r="870" ht="14.25" customHeight="1">
      <c r="A870" s="79"/>
      <c r="W870" s="77"/>
      <c r="AA870" s="78"/>
      <c r="AB870" s="78"/>
    </row>
    <row r="871" ht="14.25" customHeight="1">
      <c r="A871" s="79"/>
      <c r="W871" s="77"/>
      <c r="AA871" s="78"/>
      <c r="AB871" s="78"/>
    </row>
    <row r="872" ht="14.25" customHeight="1">
      <c r="A872" s="79"/>
      <c r="W872" s="77"/>
      <c r="AA872" s="78"/>
      <c r="AB872" s="78"/>
    </row>
    <row r="873" ht="14.25" customHeight="1">
      <c r="A873" s="79"/>
      <c r="W873" s="77"/>
      <c r="AA873" s="78"/>
      <c r="AB873" s="78"/>
    </row>
    <row r="874" ht="14.25" customHeight="1">
      <c r="A874" s="79"/>
      <c r="W874" s="77"/>
      <c r="AA874" s="78"/>
      <c r="AB874" s="78"/>
    </row>
    <row r="875" ht="14.25" customHeight="1">
      <c r="A875" s="79"/>
      <c r="W875" s="77"/>
      <c r="AA875" s="78"/>
      <c r="AB875" s="78"/>
    </row>
    <row r="876" ht="14.25" customHeight="1">
      <c r="A876" s="79"/>
      <c r="W876" s="77"/>
      <c r="AA876" s="78"/>
      <c r="AB876" s="78"/>
    </row>
    <row r="877" ht="14.25" customHeight="1">
      <c r="A877" s="79"/>
      <c r="W877" s="77"/>
      <c r="AA877" s="78"/>
      <c r="AB877" s="78"/>
    </row>
    <row r="878" ht="14.25" customHeight="1">
      <c r="A878" s="79"/>
      <c r="W878" s="77"/>
      <c r="AA878" s="78"/>
      <c r="AB878" s="78"/>
    </row>
    <row r="879" ht="14.25" customHeight="1">
      <c r="A879" s="79"/>
      <c r="W879" s="77"/>
      <c r="AA879" s="78"/>
      <c r="AB879" s="78"/>
    </row>
    <row r="880" ht="14.25" customHeight="1">
      <c r="A880" s="79"/>
      <c r="W880" s="77"/>
      <c r="AA880" s="78"/>
      <c r="AB880" s="78"/>
    </row>
    <row r="881" ht="14.25" customHeight="1">
      <c r="A881" s="79"/>
      <c r="W881" s="77"/>
      <c r="AA881" s="78"/>
      <c r="AB881" s="78"/>
    </row>
    <row r="882" ht="14.25" customHeight="1">
      <c r="A882" s="79"/>
      <c r="W882" s="77"/>
      <c r="AA882" s="78"/>
      <c r="AB882" s="78"/>
    </row>
    <row r="883" ht="14.25" customHeight="1">
      <c r="A883" s="79"/>
      <c r="W883" s="77"/>
      <c r="AA883" s="78"/>
      <c r="AB883" s="78"/>
    </row>
    <row r="884" ht="14.25" customHeight="1">
      <c r="A884" s="79"/>
      <c r="W884" s="77"/>
      <c r="AA884" s="78"/>
      <c r="AB884" s="78"/>
    </row>
    <row r="885" ht="14.25" customHeight="1">
      <c r="A885" s="79"/>
      <c r="W885" s="77"/>
      <c r="AA885" s="78"/>
      <c r="AB885" s="78"/>
    </row>
    <row r="886" ht="14.25" customHeight="1">
      <c r="A886" s="79"/>
      <c r="W886" s="77"/>
      <c r="AA886" s="78"/>
      <c r="AB886" s="78"/>
    </row>
    <row r="887" ht="14.25" customHeight="1">
      <c r="A887" s="79"/>
      <c r="W887" s="77"/>
      <c r="AA887" s="78"/>
      <c r="AB887" s="78"/>
    </row>
    <row r="888" ht="14.25" customHeight="1">
      <c r="A888" s="79"/>
      <c r="W888" s="77"/>
      <c r="AA888" s="78"/>
      <c r="AB888" s="78"/>
    </row>
    <row r="889" ht="14.25" customHeight="1">
      <c r="A889" s="79"/>
      <c r="W889" s="77"/>
      <c r="AA889" s="78"/>
      <c r="AB889" s="78"/>
    </row>
    <row r="890" ht="14.25" customHeight="1">
      <c r="A890" s="79"/>
      <c r="W890" s="77"/>
      <c r="AA890" s="78"/>
      <c r="AB890" s="78"/>
    </row>
    <row r="891" ht="14.25" customHeight="1">
      <c r="A891" s="79"/>
      <c r="W891" s="77"/>
      <c r="AA891" s="78"/>
      <c r="AB891" s="78"/>
    </row>
    <row r="892" ht="14.25" customHeight="1">
      <c r="A892" s="79"/>
      <c r="W892" s="77"/>
      <c r="AA892" s="78"/>
      <c r="AB892" s="78"/>
    </row>
    <row r="893" ht="14.25" customHeight="1">
      <c r="A893" s="79"/>
      <c r="W893" s="77"/>
      <c r="AA893" s="78"/>
      <c r="AB893" s="78"/>
    </row>
    <row r="894" ht="14.25" customHeight="1">
      <c r="A894" s="79"/>
      <c r="W894" s="77"/>
      <c r="AA894" s="78"/>
      <c r="AB894" s="78"/>
    </row>
    <row r="895" ht="14.25" customHeight="1">
      <c r="A895" s="79"/>
      <c r="W895" s="77"/>
      <c r="AA895" s="78"/>
      <c r="AB895" s="78"/>
    </row>
    <row r="896" ht="14.25" customHeight="1">
      <c r="A896" s="79"/>
      <c r="W896" s="77"/>
      <c r="AA896" s="78"/>
      <c r="AB896" s="78"/>
    </row>
    <row r="897" ht="14.25" customHeight="1">
      <c r="A897" s="79"/>
      <c r="W897" s="77"/>
      <c r="AA897" s="78"/>
      <c r="AB897" s="78"/>
    </row>
    <row r="898" ht="14.25" customHeight="1">
      <c r="A898" s="79"/>
      <c r="W898" s="77"/>
      <c r="AA898" s="78"/>
      <c r="AB898" s="78"/>
    </row>
    <row r="899" ht="14.25" customHeight="1">
      <c r="A899" s="79"/>
      <c r="W899" s="77"/>
      <c r="AA899" s="78"/>
      <c r="AB899" s="78"/>
    </row>
    <row r="900" ht="14.25" customHeight="1">
      <c r="A900" s="79"/>
      <c r="W900" s="77"/>
      <c r="AA900" s="78"/>
      <c r="AB900" s="78"/>
    </row>
    <row r="901" ht="14.25" customHeight="1">
      <c r="A901" s="79"/>
      <c r="W901" s="77"/>
      <c r="AA901" s="78"/>
      <c r="AB901" s="78"/>
    </row>
    <row r="902" ht="14.25" customHeight="1">
      <c r="A902" s="79"/>
      <c r="W902" s="77"/>
      <c r="AA902" s="78"/>
      <c r="AB902" s="78"/>
    </row>
    <row r="903" ht="14.25" customHeight="1">
      <c r="A903" s="79"/>
      <c r="W903" s="77"/>
      <c r="AA903" s="78"/>
      <c r="AB903" s="78"/>
    </row>
    <row r="904" ht="14.25" customHeight="1">
      <c r="A904" s="79"/>
      <c r="W904" s="77"/>
      <c r="AA904" s="78"/>
      <c r="AB904" s="78"/>
    </row>
    <row r="905" ht="14.25" customHeight="1">
      <c r="A905" s="79"/>
      <c r="W905" s="77"/>
      <c r="AA905" s="78"/>
      <c r="AB905" s="78"/>
    </row>
    <row r="906" ht="14.25" customHeight="1">
      <c r="A906" s="79"/>
      <c r="W906" s="77"/>
      <c r="AA906" s="78"/>
      <c r="AB906" s="78"/>
    </row>
    <row r="907" ht="14.25" customHeight="1">
      <c r="A907" s="79"/>
      <c r="W907" s="77"/>
      <c r="AA907" s="78"/>
      <c r="AB907" s="78"/>
    </row>
    <row r="908" ht="14.25" customHeight="1">
      <c r="A908" s="79"/>
      <c r="W908" s="77"/>
      <c r="AA908" s="78"/>
      <c r="AB908" s="78"/>
    </row>
    <row r="909" ht="14.25" customHeight="1">
      <c r="A909" s="79"/>
      <c r="W909" s="77"/>
      <c r="AA909" s="78"/>
      <c r="AB909" s="78"/>
    </row>
    <row r="910" ht="14.25" customHeight="1">
      <c r="A910" s="79"/>
      <c r="W910" s="77"/>
      <c r="AA910" s="78"/>
      <c r="AB910" s="78"/>
    </row>
    <row r="911" ht="14.25" customHeight="1">
      <c r="A911" s="79"/>
      <c r="W911" s="77"/>
      <c r="AA911" s="78"/>
      <c r="AB911" s="78"/>
    </row>
    <row r="912" ht="14.25" customHeight="1">
      <c r="A912" s="79"/>
      <c r="W912" s="77"/>
      <c r="AA912" s="78"/>
      <c r="AB912" s="78"/>
    </row>
    <row r="913" ht="14.25" customHeight="1">
      <c r="A913" s="79"/>
      <c r="W913" s="77"/>
      <c r="AA913" s="78"/>
      <c r="AB913" s="78"/>
    </row>
    <row r="914" ht="14.25" customHeight="1">
      <c r="A914" s="79"/>
      <c r="W914" s="77"/>
      <c r="AA914" s="78"/>
      <c r="AB914" s="78"/>
    </row>
    <row r="915" ht="14.25" customHeight="1">
      <c r="A915" s="79"/>
      <c r="W915" s="77"/>
      <c r="AA915" s="78"/>
      <c r="AB915" s="78"/>
    </row>
    <row r="916" ht="14.25" customHeight="1">
      <c r="A916" s="79"/>
      <c r="W916" s="77"/>
      <c r="AA916" s="78"/>
      <c r="AB916" s="78"/>
    </row>
    <row r="917" ht="14.25" customHeight="1">
      <c r="A917" s="79"/>
      <c r="W917" s="77"/>
      <c r="AA917" s="78"/>
      <c r="AB917" s="78"/>
    </row>
    <row r="918" ht="14.25" customHeight="1">
      <c r="A918" s="79"/>
      <c r="W918" s="77"/>
      <c r="AA918" s="78"/>
      <c r="AB918" s="78"/>
    </row>
    <row r="919" ht="14.25" customHeight="1">
      <c r="A919" s="79"/>
      <c r="W919" s="77"/>
      <c r="AA919" s="78"/>
      <c r="AB919" s="78"/>
    </row>
    <row r="920" ht="14.25" customHeight="1">
      <c r="A920" s="79"/>
      <c r="W920" s="77"/>
      <c r="AA920" s="78"/>
      <c r="AB920" s="78"/>
    </row>
    <row r="921" ht="14.25" customHeight="1">
      <c r="A921" s="79"/>
      <c r="W921" s="77"/>
      <c r="AA921" s="78"/>
      <c r="AB921" s="78"/>
    </row>
    <row r="922" ht="14.25" customHeight="1">
      <c r="A922" s="79"/>
      <c r="W922" s="77"/>
      <c r="AA922" s="78"/>
      <c r="AB922" s="78"/>
    </row>
    <row r="923" ht="14.25" customHeight="1">
      <c r="A923" s="79"/>
      <c r="W923" s="77"/>
      <c r="AA923" s="78"/>
      <c r="AB923" s="78"/>
    </row>
    <row r="924" ht="14.25" customHeight="1">
      <c r="A924" s="79"/>
      <c r="W924" s="77"/>
      <c r="AA924" s="78"/>
      <c r="AB924" s="78"/>
    </row>
    <row r="925" ht="14.25" customHeight="1">
      <c r="A925" s="79"/>
      <c r="W925" s="77"/>
      <c r="AA925" s="78"/>
      <c r="AB925" s="78"/>
    </row>
    <row r="926" ht="14.25" customHeight="1">
      <c r="A926" s="79"/>
      <c r="W926" s="77"/>
      <c r="AA926" s="78"/>
      <c r="AB926" s="78"/>
    </row>
    <row r="927" ht="14.25" customHeight="1">
      <c r="A927" s="79"/>
      <c r="W927" s="77"/>
      <c r="AA927" s="78"/>
      <c r="AB927" s="78"/>
    </row>
    <row r="928" ht="14.25" customHeight="1">
      <c r="A928" s="79"/>
      <c r="W928" s="77"/>
      <c r="AA928" s="78"/>
      <c r="AB928" s="78"/>
    </row>
    <row r="929" ht="14.25" customHeight="1">
      <c r="A929" s="79"/>
      <c r="W929" s="77"/>
      <c r="AA929" s="78"/>
      <c r="AB929" s="78"/>
    </row>
    <row r="930" ht="14.25" customHeight="1">
      <c r="A930" s="79"/>
      <c r="W930" s="77"/>
      <c r="AA930" s="78"/>
      <c r="AB930" s="78"/>
    </row>
    <row r="931" ht="14.25" customHeight="1">
      <c r="A931" s="79"/>
      <c r="W931" s="77"/>
      <c r="AA931" s="78"/>
      <c r="AB931" s="78"/>
    </row>
    <row r="932" ht="14.25" customHeight="1">
      <c r="A932" s="79"/>
      <c r="W932" s="77"/>
      <c r="AA932" s="78"/>
      <c r="AB932" s="78"/>
    </row>
    <row r="933" ht="14.25" customHeight="1">
      <c r="A933" s="79"/>
      <c r="W933" s="77"/>
      <c r="AA933" s="78"/>
      <c r="AB933" s="78"/>
    </row>
    <row r="934" ht="14.25" customHeight="1">
      <c r="A934" s="79"/>
      <c r="W934" s="77"/>
      <c r="AA934" s="78"/>
      <c r="AB934" s="78"/>
    </row>
    <row r="935" ht="14.25" customHeight="1">
      <c r="A935" s="79"/>
      <c r="W935" s="77"/>
      <c r="AA935" s="78"/>
      <c r="AB935" s="78"/>
    </row>
    <row r="936" ht="14.25" customHeight="1">
      <c r="A936" s="79"/>
      <c r="W936" s="77"/>
      <c r="AA936" s="78"/>
      <c r="AB936" s="78"/>
    </row>
    <row r="937" ht="14.25" customHeight="1">
      <c r="A937" s="79"/>
      <c r="W937" s="77"/>
      <c r="AA937" s="78"/>
      <c r="AB937" s="78"/>
    </row>
    <row r="938" ht="14.25" customHeight="1">
      <c r="A938" s="79"/>
      <c r="W938" s="77"/>
      <c r="AA938" s="78"/>
      <c r="AB938" s="78"/>
    </row>
    <row r="939" ht="14.25" customHeight="1">
      <c r="A939" s="79"/>
      <c r="W939" s="77"/>
      <c r="AA939" s="78"/>
      <c r="AB939" s="78"/>
    </row>
    <row r="940" ht="14.25" customHeight="1">
      <c r="A940" s="79"/>
      <c r="W940" s="77"/>
      <c r="AA940" s="78"/>
      <c r="AB940" s="78"/>
    </row>
    <row r="941" ht="14.25" customHeight="1">
      <c r="A941" s="79"/>
      <c r="W941" s="77"/>
      <c r="AA941" s="78"/>
      <c r="AB941" s="78"/>
    </row>
    <row r="942" ht="14.25" customHeight="1">
      <c r="A942" s="79"/>
      <c r="W942" s="77"/>
      <c r="AA942" s="78"/>
      <c r="AB942" s="78"/>
    </row>
    <row r="943" ht="14.25" customHeight="1">
      <c r="A943" s="79"/>
      <c r="W943" s="77"/>
      <c r="AA943" s="78"/>
      <c r="AB943" s="78"/>
    </row>
    <row r="944" ht="14.25" customHeight="1">
      <c r="A944" s="79"/>
      <c r="W944" s="77"/>
      <c r="AA944" s="78"/>
      <c r="AB944" s="78"/>
    </row>
    <row r="945" ht="14.25" customHeight="1">
      <c r="A945" s="79"/>
      <c r="W945" s="77"/>
      <c r="AA945" s="78"/>
      <c r="AB945" s="78"/>
    </row>
    <row r="946" ht="14.25" customHeight="1">
      <c r="A946" s="79"/>
      <c r="W946" s="77"/>
      <c r="AA946" s="78"/>
      <c r="AB946" s="78"/>
    </row>
    <row r="947" ht="14.25" customHeight="1">
      <c r="A947" s="79"/>
      <c r="W947" s="77"/>
      <c r="AA947" s="78"/>
      <c r="AB947" s="78"/>
    </row>
    <row r="948" ht="14.25" customHeight="1">
      <c r="A948" s="79"/>
      <c r="W948" s="77"/>
      <c r="AA948" s="78"/>
      <c r="AB948" s="78"/>
    </row>
    <row r="949" ht="14.25" customHeight="1">
      <c r="A949" s="79"/>
      <c r="W949" s="77"/>
      <c r="AA949" s="78"/>
      <c r="AB949" s="78"/>
    </row>
    <row r="950" ht="14.25" customHeight="1">
      <c r="A950" s="79"/>
      <c r="W950" s="77"/>
      <c r="AA950" s="78"/>
      <c r="AB950" s="78"/>
    </row>
    <row r="951" ht="14.25" customHeight="1">
      <c r="A951" s="79"/>
      <c r="W951" s="77"/>
      <c r="AA951" s="78"/>
      <c r="AB951" s="78"/>
    </row>
    <row r="952" ht="14.25" customHeight="1">
      <c r="A952" s="79"/>
      <c r="W952" s="77"/>
      <c r="AA952" s="78"/>
      <c r="AB952" s="78"/>
    </row>
    <row r="953" ht="14.25" customHeight="1">
      <c r="A953" s="79"/>
      <c r="W953" s="77"/>
      <c r="AA953" s="78"/>
      <c r="AB953" s="78"/>
    </row>
    <row r="954" ht="14.25" customHeight="1">
      <c r="A954" s="79"/>
      <c r="W954" s="77"/>
      <c r="AA954" s="78"/>
      <c r="AB954" s="78"/>
    </row>
    <row r="955" ht="14.25" customHeight="1">
      <c r="A955" s="79"/>
      <c r="W955" s="77"/>
      <c r="AA955" s="78"/>
      <c r="AB955" s="78"/>
    </row>
    <row r="956" ht="14.25" customHeight="1">
      <c r="A956" s="79"/>
      <c r="W956" s="77"/>
      <c r="AA956" s="78"/>
      <c r="AB956" s="78"/>
    </row>
    <row r="957" ht="14.25" customHeight="1">
      <c r="A957" s="79"/>
      <c r="W957" s="77"/>
      <c r="AA957" s="78"/>
      <c r="AB957" s="78"/>
    </row>
    <row r="958" ht="14.25" customHeight="1">
      <c r="A958" s="79"/>
      <c r="W958" s="77"/>
      <c r="AA958" s="78"/>
      <c r="AB958" s="78"/>
    </row>
    <row r="959" ht="14.25" customHeight="1">
      <c r="A959" s="79"/>
      <c r="W959" s="77"/>
      <c r="AA959" s="78"/>
      <c r="AB959" s="78"/>
    </row>
    <row r="960" ht="14.25" customHeight="1">
      <c r="A960" s="79"/>
      <c r="W960" s="77"/>
      <c r="AA960" s="78"/>
      <c r="AB960" s="78"/>
    </row>
    <row r="961" ht="14.25" customHeight="1">
      <c r="A961" s="79"/>
      <c r="W961" s="77"/>
      <c r="AA961" s="78"/>
      <c r="AB961" s="78"/>
    </row>
    <row r="962" ht="14.25" customHeight="1">
      <c r="A962" s="79"/>
      <c r="W962" s="77"/>
      <c r="AA962" s="78"/>
      <c r="AB962" s="78"/>
    </row>
    <row r="963" ht="14.25" customHeight="1">
      <c r="A963" s="79"/>
      <c r="W963" s="77"/>
      <c r="AA963" s="78"/>
      <c r="AB963" s="78"/>
    </row>
    <row r="964" ht="14.25" customHeight="1">
      <c r="A964" s="79"/>
      <c r="W964" s="77"/>
      <c r="AA964" s="78"/>
      <c r="AB964" s="78"/>
    </row>
    <row r="965" ht="14.25" customHeight="1">
      <c r="A965" s="79"/>
      <c r="W965" s="77"/>
      <c r="AA965" s="78"/>
      <c r="AB965" s="78"/>
    </row>
    <row r="966" ht="14.25" customHeight="1">
      <c r="A966" s="79"/>
      <c r="W966" s="77"/>
      <c r="AA966" s="78"/>
      <c r="AB966" s="78"/>
    </row>
    <row r="967" ht="14.25" customHeight="1">
      <c r="A967" s="79"/>
      <c r="W967" s="77"/>
      <c r="AA967" s="78"/>
      <c r="AB967" s="78"/>
    </row>
    <row r="968" ht="14.25" customHeight="1">
      <c r="A968" s="79"/>
      <c r="W968" s="77"/>
      <c r="AA968" s="78"/>
      <c r="AB968" s="78"/>
    </row>
    <row r="969" ht="14.25" customHeight="1">
      <c r="A969" s="79"/>
      <c r="W969" s="77"/>
      <c r="AA969" s="78"/>
      <c r="AB969" s="78"/>
    </row>
    <row r="970" ht="14.25" customHeight="1">
      <c r="A970" s="79"/>
      <c r="W970" s="77"/>
      <c r="AA970" s="78"/>
      <c r="AB970" s="78"/>
    </row>
    <row r="971" ht="14.25" customHeight="1">
      <c r="A971" s="79"/>
      <c r="W971" s="77"/>
      <c r="AA971" s="78"/>
      <c r="AB971" s="78"/>
    </row>
    <row r="972" ht="14.25" customHeight="1">
      <c r="A972" s="79"/>
      <c r="W972" s="77"/>
      <c r="AA972" s="78"/>
      <c r="AB972" s="78"/>
    </row>
    <row r="973" ht="14.25" customHeight="1">
      <c r="A973" s="79"/>
      <c r="W973" s="77"/>
      <c r="AA973" s="78"/>
      <c r="AB973" s="78"/>
    </row>
    <row r="974" ht="14.25" customHeight="1">
      <c r="A974" s="79"/>
      <c r="W974" s="77"/>
      <c r="AA974" s="78"/>
      <c r="AB974" s="78"/>
    </row>
    <row r="975" ht="14.25" customHeight="1">
      <c r="A975" s="79"/>
      <c r="W975" s="77"/>
      <c r="AA975" s="78"/>
      <c r="AB975" s="78"/>
    </row>
    <row r="976" ht="14.25" customHeight="1">
      <c r="A976" s="79"/>
      <c r="W976" s="77"/>
      <c r="AA976" s="78"/>
      <c r="AB976" s="78"/>
    </row>
    <row r="977" ht="14.25" customHeight="1">
      <c r="A977" s="79"/>
      <c r="W977" s="77"/>
      <c r="AA977" s="78"/>
      <c r="AB977" s="78"/>
    </row>
    <row r="978" ht="14.25" customHeight="1">
      <c r="A978" s="79"/>
      <c r="W978" s="77"/>
      <c r="AA978" s="78"/>
      <c r="AB978" s="78"/>
    </row>
    <row r="979" ht="14.25" customHeight="1">
      <c r="A979" s="79"/>
      <c r="W979" s="77"/>
      <c r="AA979" s="78"/>
      <c r="AB979" s="78"/>
    </row>
    <row r="980" ht="14.25" customHeight="1">
      <c r="A980" s="79"/>
      <c r="W980" s="77"/>
      <c r="AA980" s="78"/>
      <c r="AB980" s="78"/>
    </row>
    <row r="981" ht="14.25" customHeight="1">
      <c r="A981" s="79"/>
      <c r="W981" s="77"/>
      <c r="AA981" s="78"/>
      <c r="AB981" s="78"/>
    </row>
    <row r="982" ht="14.25" customHeight="1">
      <c r="A982" s="79"/>
      <c r="W982" s="77"/>
      <c r="AA982" s="78"/>
      <c r="AB982" s="78"/>
    </row>
    <row r="983" ht="14.25" customHeight="1">
      <c r="A983" s="79"/>
      <c r="W983" s="77"/>
      <c r="AA983" s="78"/>
      <c r="AB983" s="78"/>
    </row>
    <row r="984" ht="14.25" customHeight="1">
      <c r="A984" s="79"/>
      <c r="W984" s="77"/>
      <c r="AA984" s="78"/>
      <c r="AB984" s="78"/>
    </row>
    <row r="985" ht="14.25" customHeight="1">
      <c r="A985" s="79"/>
      <c r="W985" s="77"/>
      <c r="AA985" s="78"/>
      <c r="AB985" s="78"/>
    </row>
    <row r="986" ht="14.25" customHeight="1">
      <c r="A986" s="79"/>
      <c r="W986" s="77"/>
      <c r="AA986" s="78"/>
      <c r="AB986" s="78"/>
    </row>
    <row r="987" ht="14.25" customHeight="1">
      <c r="A987" s="79"/>
      <c r="W987" s="77"/>
      <c r="AA987" s="78"/>
      <c r="AB987" s="78"/>
    </row>
    <row r="988" ht="14.25" customHeight="1">
      <c r="A988" s="79"/>
      <c r="W988" s="77"/>
      <c r="AA988" s="78"/>
      <c r="AB988" s="78"/>
    </row>
    <row r="989" ht="14.25" customHeight="1">
      <c r="A989" s="79"/>
      <c r="W989" s="77"/>
      <c r="AA989" s="78"/>
      <c r="AB989" s="78"/>
    </row>
    <row r="990" ht="14.25" customHeight="1">
      <c r="A990" s="79"/>
      <c r="W990" s="77"/>
      <c r="AA990" s="78"/>
      <c r="AB990" s="78"/>
    </row>
    <row r="991" ht="14.25" customHeight="1">
      <c r="A991" s="79"/>
      <c r="W991" s="77"/>
      <c r="AA991" s="78"/>
      <c r="AB991" s="78"/>
    </row>
    <row r="992" ht="14.25" customHeight="1">
      <c r="A992" s="79"/>
      <c r="W992" s="77"/>
      <c r="AA992" s="78"/>
      <c r="AB992" s="78"/>
    </row>
    <row r="993" ht="14.25" customHeight="1">
      <c r="A993" s="79"/>
      <c r="W993" s="77"/>
      <c r="AA993" s="78"/>
      <c r="AB993" s="78"/>
    </row>
    <row r="994" ht="14.25" customHeight="1">
      <c r="A994" s="79"/>
      <c r="W994" s="77"/>
      <c r="AA994" s="78"/>
      <c r="AB994" s="78"/>
    </row>
    <row r="995" ht="14.25" customHeight="1">
      <c r="A995" s="79"/>
      <c r="W995" s="77"/>
      <c r="AA995" s="78"/>
      <c r="AB995" s="78"/>
    </row>
    <row r="996" ht="14.25" customHeight="1">
      <c r="A996" s="79"/>
      <c r="W996" s="77"/>
      <c r="AA996" s="78"/>
      <c r="AB996" s="78"/>
    </row>
    <row r="997" ht="14.25" customHeight="1">
      <c r="A997" s="79"/>
      <c r="W997" s="77"/>
      <c r="AA997" s="78"/>
      <c r="AB997" s="78"/>
    </row>
    <row r="998" ht="14.25" customHeight="1">
      <c r="A998" s="79"/>
      <c r="W998" s="77"/>
      <c r="AA998" s="78"/>
      <c r="AB998" s="78"/>
    </row>
    <row r="999" ht="14.25" customHeight="1">
      <c r="A999" s="79"/>
      <c r="W999" s="77"/>
      <c r="AA999" s="78"/>
      <c r="AB999" s="78"/>
    </row>
    <row r="1000" ht="14.25" customHeight="1">
      <c r="A1000" s="79"/>
      <c r="W1000" s="77"/>
      <c r="AA1000" s="78"/>
      <c r="AB1000" s="78"/>
    </row>
    <row r="1001" ht="14.25" customHeight="1">
      <c r="A1001" s="79"/>
      <c r="W1001" s="77"/>
      <c r="AA1001" s="78"/>
      <c r="AB1001" s="78"/>
    </row>
  </sheetData>
  <mergeCells count="2">
    <mergeCell ref="A1:A3"/>
    <mergeCell ref="B1:V1"/>
  </mergeCells>
  <conditionalFormatting sqref="W6:W73 W79">
    <cfRule type="colorScale" priority="1">
      <colorScale>
        <cfvo type="min"/>
        <cfvo type="max"/>
        <color rgb="FFFFFFFF"/>
        <color rgb="FF00FF00"/>
      </colorScale>
    </cfRule>
  </conditionalFormatting>
  <conditionalFormatting sqref="V21">
    <cfRule type="notContainsBlanks" dxfId="1" priority="2">
      <formula>LEN(TRIM(V21))&gt;0</formula>
    </cfRule>
  </conditionalFormatting>
  <conditionalFormatting sqref="B7:V78">
    <cfRule type="colorScale" priority="3">
      <colorScale>
        <cfvo type="formula" val="0"/>
        <cfvo type="max"/>
        <color rgb="FFFFFFFF"/>
        <color rgb="FFFF6363"/>
      </colorScale>
    </cfRule>
  </conditionalFormatting>
  <conditionalFormatting sqref="W4">
    <cfRule type="colorScale" priority="4">
      <colorScale>
        <cfvo type="formula" val="0"/>
        <cfvo type="formula" val="388.5"/>
        <cfvo type="formula" val="777"/>
        <color rgb="FFFF0000"/>
        <color rgb="FFFFFF00"/>
        <color rgb="FF00FF00"/>
      </colorScale>
    </cfRule>
  </conditionalFormatting>
  <conditionalFormatting sqref="W5">
    <cfRule type="colorScale" priority="5">
      <colorScale>
        <cfvo type="formula" val="0"/>
        <cfvo type="formula" val="116550"/>
        <cfvo type="formula" val="233100"/>
        <color rgb="FFFF0000"/>
        <color rgb="FFFFFF00"/>
        <color rgb="FF00FF00"/>
      </colorScale>
    </cfRule>
  </conditionalFormatting>
  <conditionalFormatting sqref="J33">
    <cfRule type="colorScale" priority="6">
      <colorScale>
        <cfvo type="min"/>
        <cfvo type="max"/>
        <color rgb="FF57BB8A"/>
        <color rgb="FFFFFFFF"/>
      </colorScale>
    </cfRule>
  </conditionalFormatting>
  <conditionalFormatting sqref="Z7:Z73">
    <cfRule type="colorScale" priority="7">
      <colorScale>
        <cfvo type="formula" val="0"/>
        <cfvo type="percent" val="50"/>
        <cfvo type="max"/>
        <color rgb="FFFF6363"/>
        <color rgb="FFFFFC6C"/>
        <color rgb="FF47FF57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2021-02-13T11:10:49Z</dcterms:created>
  <dc:creator>james</dc:creator>
</cp:coreProperties>
</file>