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jagua\Downloads\"/>
    </mc:Choice>
  </mc:AlternateContent>
  <xr:revisionPtr revIDLastSave="0" documentId="13_ncr:1_{22C53A35-4018-4AA3-8301-DA4D1408D176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Combo chart" sheetId="3" r:id="rId1"/>
    <sheet name="Waterfall chart" sheetId="4" r:id="rId2"/>
    <sheet name="Pie chart" sheetId="5" r:id="rId3"/>
    <sheet name="Map chart" sheetId="6" r:id="rId4"/>
    <sheet name="Top 5" sheetId="7" r:id="rId5"/>
    <sheet name="KPI" sheetId="8" r:id="rId6"/>
    <sheet name="KPI YOY" sheetId="9" r:id="rId7"/>
    <sheet name="Data" sheetId="1" r:id="rId8"/>
    <sheet name="Layout" sheetId="2" r:id="rId9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5.10" hidden="1">'Map chart'!$E$2</definedName>
    <definedName name="_xlchart.v5.11" hidden="1">'Map chart'!$E$3</definedName>
    <definedName name="_xlchart.v5.12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chart'!$E$2</definedName>
    <definedName name="_xlchart.v5.6" hidden="1">'Map chart'!$E$3</definedName>
    <definedName name="_xlchart.v5.7" hidden="1">'Map chart'!$E$4:$E$52</definedName>
    <definedName name="_xlchart.v5.8" hidden="1">'Map chart'!$D$3</definedName>
    <definedName name="_xlchart.v5.9" hidden="1">'Map chart'!$D$4:$D$52</definedName>
  </definedNames>
  <calcPr calcId="191029"/>
  <pivotCaches>
    <pivotCache cacheId="2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5" i="4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F11" i="9"/>
  <c r="E11" i="9"/>
  <c r="D11" i="9"/>
  <c r="C11" i="9"/>
  <c r="B11" i="9"/>
  <c r="N17" i="8"/>
  <c r="K17" i="8"/>
  <c r="H17" i="8"/>
  <c r="E17" i="8"/>
  <c r="B17" i="8"/>
  <c r="E5" i="6"/>
  <c r="E13" i="6"/>
  <c r="E21" i="6"/>
  <c r="E29" i="6"/>
  <c r="E37" i="6"/>
  <c r="E45" i="6"/>
  <c r="E20" i="6"/>
  <c r="E6" i="6"/>
  <c r="E14" i="6"/>
  <c r="E22" i="6"/>
  <c r="E30" i="6"/>
  <c r="E38" i="6"/>
  <c r="E46" i="6"/>
  <c r="E36" i="6"/>
  <c r="E7" i="6"/>
  <c r="E15" i="6"/>
  <c r="E23" i="6"/>
  <c r="E31" i="6"/>
  <c r="E39" i="6"/>
  <c r="E47" i="6"/>
  <c r="E44" i="6"/>
  <c r="E8" i="6"/>
  <c r="E16" i="6"/>
  <c r="E24" i="6"/>
  <c r="E32" i="6"/>
  <c r="E40" i="6"/>
  <c r="E48" i="6"/>
  <c r="E52" i="6"/>
  <c r="E9" i="6"/>
  <c r="E17" i="6"/>
  <c r="E25" i="6"/>
  <c r="E33" i="6"/>
  <c r="E41" i="6"/>
  <c r="E49" i="6"/>
  <c r="E28" i="6"/>
  <c r="E10" i="6"/>
  <c r="E18" i="6"/>
  <c r="E26" i="6"/>
  <c r="E34" i="6"/>
  <c r="E42" i="6"/>
  <c r="E50" i="6"/>
  <c r="E11" i="6"/>
  <c r="E19" i="6"/>
  <c r="E27" i="6"/>
  <c r="E35" i="6"/>
  <c r="E43" i="6"/>
  <c r="E51" i="6"/>
  <c r="E12" i="6"/>
  <c r="E4" i="6"/>
  <c r="E7" i="4"/>
  <c r="E5" i="4"/>
  <c r="E6" i="4"/>
  <c r="E4" i="4"/>
</calcChain>
</file>

<file path=xl/sharedStrings.xml><?xml version="1.0" encoding="utf-8"?>
<sst xmlns="http://schemas.openxmlformats.org/spreadsheetml/2006/main" count="130133" uniqueCount="10957">
  <si>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</si>
  <si>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</si>
  <si>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</si>
  <si>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</si>
  <si>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</si>
  <si>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</si>
  <si>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</si>
  <si>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</si>
  <si>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</si>
  <si>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</si>
  <si>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</si>
  <si>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</si>
  <si>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</si>
  <si>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</si>
  <si>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</si>
  <si>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</si>
  <si>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</si>
  <si>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</si>
  <si>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</si>
  <si>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</si>
  <si>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</si>
  <si>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</si>
  <si>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</si>
  <si>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</si>
  <si>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</si>
  <si>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</si>
  <si>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</si>
  <si>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</si>
  <si>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</si>
  <si>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</si>
  <si>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</si>
  <si>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</si>
  <si>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</si>
  <si>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</si>
  <si>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</si>
  <si>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</si>
  <si>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</si>
  <si>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</si>
  <si>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</si>
  <si>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</si>
  <si>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</si>
  <si>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</si>
  <si>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</si>
  <si>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</si>
  <si>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</si>
  <si>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</si>
  <si>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</si>
  <si>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</si>
  <si>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</si>
  <si>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</si>
  <si>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</si>
  <si>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</si>
  <si>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</si>
  <si>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</si>
  <si>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</si>
  <si>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</si>
  <si>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</si>
  <si>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</si>
  <si>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</si>
  <si>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</si>
  <si>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</si>
  <si>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</si>
  <si>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</si>
  <si>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</si>
  <si>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</si>
  <si>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</si>
  <si>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</si>
  <si>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</si>
  <si>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</si>
  <si>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</si>
  <si>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</si>
  <si>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</si>
  <si>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</si>
  <si>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</si>
  <si>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</si>
  <si>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</si>
  <si>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</si>
  <si>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</si>
  <si>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</si>
  <si>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</si>
  <si>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</si>
  <si>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</si>
  <si>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</si>
  <si>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</si>
  <si>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</si>
  <si>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</si>
  <si>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</si>
  <si>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</si>
  <si>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</si>
  <si>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</si>
  <si>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</si>
  <si>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</si>
  <si>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</si>
  <si>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</si>
  <si>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</si>
  <si>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</si>
  <si>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</si>
  <si>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</si>
  <si>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</si>
  <si>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</si>
  <si>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</si>
  <si>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</si>
  <si>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</si>
  <si>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</si>
  <si>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</si>
  <si>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</si>
  <si>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</si>
  <si>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</si>
  <si>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</si>
  <si>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</si>
  <si>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</si>
  <si>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</si>
  <si>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</si>
  <si>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</si>
  <si>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</si>
  <si>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</si>
  <si>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</si>
  <si>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</si>
  <si>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</si>
  <si>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</si>
  <si>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</si>
  <si>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</si>
  <si>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</si>
  <si>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</si>
  <si>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</si>
  <si>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</si>
  <si>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</si>
  <si>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</si>
  <si>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</si>
  <si>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</si>
  <si>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</si>
  <si>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</si>
  <si>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</si>
  <si>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</si>
  <si>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</si>
  <si>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</si>
  <si>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</si>
  <si>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</si>
  <si>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</si>
  <si>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</si>
  <si>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</si>
  <si>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</si>
  <si>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</si>
  <si>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</si>
  <si>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</si>
  <si>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</si>
  <si>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</si>
  <si>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</si>
  <si>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</si>
  <si>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</si>
  <si>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</si>
  <si>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</si>
  <si>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</si>
  <si>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</si>
  <si>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</si>
  <si>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</si>
  <si>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</si>
  <si>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</si>
  <si>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</si>
  <si>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</si>
  <si>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</si>
  <si>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</si>
  <si>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</si>
  <si>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</si>
  <si>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</si>
  <si>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</si>
  <si>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</si>
  <si>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</si>
  <si>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</si>
  <si>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</si>
  <si>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</si>
  <si>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</si>
  <si>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</si>
  <si>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</si>
  <si>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</si>
  <si>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</si>
  <si>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</si>
  <si>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</si>
  <si>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</si>
  <si>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</si>
  <si>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</si>
  <si>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</si>
  <si>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</si>
  <si>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</si>
  <si>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</si>
  <si>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</si>
  <si>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</si>
  <si>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</si>
  <si>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</si>
  <si>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</si>
  <si>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</si>
  <si>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</si>
  <si>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</si>
  <si>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</si>
  <si>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</si>
  <si>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</si>
  <si>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</si>
  <si>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</si>
  <si>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</si>
  <si>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</si>
  <si>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</si>
  <si>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</si>
  <si>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</si>
  <si>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</si>
  <si>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</si>
  <si>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</si>
  <si>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</si>
  <si>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</si>
  <si>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</si>
  <si>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</si>
  <si>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</si>
  <si>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</si>
  <si>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</si>
  <si>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</si>
  <si>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</si>
  <si>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</si>
  <si>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</si>
  <si>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</si>
  <si>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</si>
  <si>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</si>
  <si>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</si>
  <si>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</si>
  <si>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</si>
  <si>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</si>
  <si>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</si>
  <si>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</si>
  <si>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</si>
  <si>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</si>
  <si>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</si>
  <si>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</si>
  <si>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</si>
  <si>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</si>
  <si>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</si>
  <si>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</si>
  <si>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</si>
  <si>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</si>
  <si>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</si>
  <si>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</si>
  <si>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</si>
  <si>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</si>
  <si>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</si>
  <si>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</si>
  <si>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</si>
  <si>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</si>
  <si>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</si>
  <si>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</si>
  <si>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</si>
  <si>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</si>
  <si>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</si>
  <si>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</si>
  <si>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</si>
  <si>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</si>
  <si>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</si>
  <si>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</si>
  <si>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</si>
  <si>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</si>
  <si>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</si>
  <si>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</si>
  <si>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</si>
  <si>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</si>
  <si>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</si>
  <si>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</si>
  <si>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</si>
  <si>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</si>
  <si>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</si>
  <si>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</si>
  <si>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</si>
  <si>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</si>
  <si>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</si>
  <si>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</si>
  <si>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</si>
  <si>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</si>
  <si>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</si>
  <si>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</si>
  <si>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</si>
  <si>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</si>
  <si>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</si>
  <si>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</si>
  <si>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</si>
  <si>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</si>
  <si>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</si>
  <si>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</si>
  <si>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</si>
  <si>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</si>
  <si>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</si>
  <si>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</si>
  <si>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</si>
  <si>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</si>
  <si>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</si>
  <si>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</si>
  <si>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</si>
  <si>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</si>
  <si>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</si>
  <si>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</si>
  <si>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</si>
  <si>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</si>
  <si>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</si>
  <si>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</si>
  <si>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</si>
  <si>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</si>
  <si>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</si>
  <si>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</si>
  <si>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</si>
  <si>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</si>
  <si>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</si>
  <si>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</si>
  <si>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</si>
  <si>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</si>
  <si>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</si>
  <si>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</si>
  <si>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</si>
  <si>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</si>
  <si>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</si>
  <si>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</si>
  <si>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</si>
  <si>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</si>
  <si>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</si>
  <si>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</si>
  <si>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</si>
  <si>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</si>
  <si>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</si>
  <si>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</si>
  <si>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</si>
  <si>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</si>
  <si>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</si>
  <si>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</si>
  <si>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</si>
  <si>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</si>
  <si>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</si>
  <si>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</si>
  <si>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</si>
  <si>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</si>
  <si>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</si>
  <si>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</si>
  <si>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</si>
  <si>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</si>
  <si>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</si>
  <si>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</si>
  <si>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</si>
  <si>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</si>
  <si>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</si>
  <si>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</si>
  <si>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</si>
  <si>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</si>
  <si>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</si>
  <si>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</si>
  <si>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</si>
  <si>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</si>
  <si>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</si>
  <si>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</si>
  <si>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</si>
  <si>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</si>
  <si>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</si>
  <si>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</si>
  <si>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</si>
  <si>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</si>
  <si>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</si>
  <si>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</si>
  <si>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</si>
  <si>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</si>
  <si>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</si>
  <si>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</si>
  <si>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</si>
  <si>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</si>
  <si>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</si>
  <si>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</si>
  <si>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</si>
  <si>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</si>
  <si>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</si>
  <si>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</si>
  <si>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</si>
  <si>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</si>
  <si>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</si>
  <si>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</si>
  <si>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</si>
  <si>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</si>
  <si>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</si>
  <si>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</si>
  <si>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</si>
  <si>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</si>
  <si>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</si>
  <si>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</si>
  <si>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</si>
  <si>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</si>
  <si>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</si>
  <si>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</si>
  <si>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</si>
  <si>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</si>
  <si>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</si>
  <si>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</si>
  <si>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</si>
  <si>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</si>
  <si>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</si>
  <si>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</si>
  <si>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</si>
  <si>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</si>
  <si>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</si>
  <si>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</si>
  <si>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</si>
  <si>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</si>
  <si>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</si>
  <si>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</si>
  <si>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</si>
  <si>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</si>
  <si>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</si>
  <si>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</si>
  <si>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</si>
  <si>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</si>
  <si>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</si>
  <si>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</si>
  <si>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</si>
  <si>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</si>
  <si>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</si>
  <si>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</si>
  <si>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</si>
  <si>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</si>
  <si>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</si>
  <si>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</si>
  <si>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</si>
  <si>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</si>
  <si>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</si>
  <si>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</si>
  <si>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</si>
  <si>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</si>
  <si>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</si>
  <si>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</si>
  <si>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</si>
  <si>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</si>
  <si>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</si>
  <si>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</si>
  <si>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</si>
  <si>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</si>
  <si>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</si>
  <si>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</si>
  <si>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</si>
  <si>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</si>
  <si>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</si>
  <si>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</si>
  <si>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</si>
  <si>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</si>
  <si>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</si>
  <si>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</si>
  <si>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</si>
  <si>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</si>
  <si>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</si>
  <si>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</si>
  <si>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</si>
  <si>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</si>
  <si>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</si>
  <si>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</si>
  <si>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</si>
  <si>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</si>
  <si>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</si>
  <si>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</si>
  <si>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</si>
  <si>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</si>
  <si>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</si>
  <si>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</si>
  <si>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</si>
  <si>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</si>
  <si>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</si>
  <si>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</si>
  <si>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</si>
  <si>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</si>
  <si>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</si>
  <si>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</si>
  <si>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</si>
  <si>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</si>
  <si>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</si>
  <si>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</si>
  <si>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</si>
  <si>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</si>
  <si>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</si>
  <si>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</si>
  <si>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</si>
  <si>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</si>
  <si>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</si>
  <si>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</si>
  <si>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</si>
  <si>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</si>
  <si>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</si>
  <si>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</si>
  <si>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</si>
  <si>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</si>
  <si>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</si>
  <si>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</si>
  <si>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</si>
  <si>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</si>
  <si>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</si>
  <si>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</si>
  <si>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</si>
  <si>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</si>
  <si>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</si>
  <si>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</si>
  <si>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</si>
  <si>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</si>
  <si>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</si>
  <si>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</si>
  <si>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</si>
  <si>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</si>
  <si>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</si>
  <si>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</si>
  <si>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</si>
  <si>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</si>
  <si>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</si>
  <si>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</si>
  <si>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</si>
  <si>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</si>
  <si>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</si>
  <si>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</si>
  <si>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</si>
  <si>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</si>
  <si>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</si>
  <si>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</si>
  <si>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</si>
  <si>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</si>
  <si>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</si>
  <si>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</si>
  <si>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</si>
  <si>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</si>
  <si>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</si>
  <si>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</si>
  <si>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</si>
  <si>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</si>
  <si>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</si>
  <si>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</si>
  <si>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</si>
  <si>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</si>
  <si>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</si>
  <si>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</si>
  <si>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</si>
  <si>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</si>
  <si>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</si>
  <si>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</si>
  <si>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</si>
  <si>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</si>
  <si>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</si>
  <si>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</si>
  <si>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</si>
  <si>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</si>
  <si>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</si>
  <si>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</si>
  <si>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</si>
  <si>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</si>
  <si>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</si>
  <si>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</si>
  <si>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</si>
  <si>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</si>
  <si>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</si>
  <si>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</si>
  <si>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</si>
  <si>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</si>
  <si>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</si>
  <si>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</si>
  <si>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</si>
  <si>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</si>
  <si>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</si>
  <si>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</si>
  <si>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</si>
  <si>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</si>
  <si>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</si>
  <si>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</si>
  <si>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</si>
  <si>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</si>
  <si>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</si>
  <si>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</si>
  <si>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</si>
  <si>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</si>
  <si>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</si>
  <si>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</si>
  <si>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</si>
  <si>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</si>
  <si>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</si>
  <si>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</si>
  <si>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</si>
  <si>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</si>
  <si>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</si>
  <si>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</si>
  <si>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</si>
  <si>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</si>
  <si>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</si>
  <si>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</si>
  <si>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</si>
  <si>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</si>
  <si>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</si>
  <si>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</si>
  <si>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</si>
  <si>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</si>
  <si>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</si>
  <si>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</si>
  <si>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</si>
  <si>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</si>
  <si>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</si>
  <si>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</si>
  <si>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</si>
  <si>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</si>
  <si>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</si>
  <si>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</si>
  <si>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</si>
  <si>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</si>
  <si>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</si>
  <si>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</si>
  <si>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</si>
  <si>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</si>
  <si>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</si>
  <si>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</si>
  <si>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</si>
  <si>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</si>
  <si>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</si>
  <si>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</si>
  <si>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</si>
  <si>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</si>
  <si>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</si>
  <si>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</si>
  <si>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</si>
  <si>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</si>
  <si>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</si>
  <si>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</si>
  <si>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</si>
  <si>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</si>
  <si>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</si>
  <si>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</si>
  <si>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</si>
  <si>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</si>
  <si>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</si>
  <si>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</si>
  <si>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</si>
  <si>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</si>
  <si>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</si>
  <si>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</si>
  <si>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</si>
  <si>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</si>
  <si>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</si>
  <si>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</si>
  <si>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</si>
  <si>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</si>
  <si>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</si>
  <si>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</si>
  <si>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</si>
  <si>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</si>
  <si>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</si>
  <si>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</si>
  <si>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</si>
  <si>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</si>
  <si>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</si>
  <si>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</si>
  <si>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</si>
  <si>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</si>
  <si>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</si>
  <si>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</si>
  <si>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</si>
  <si>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</si>
  <si>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</si>
  <si>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</si>
  <si>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</si>
  <si>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</si>
  <si>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</si>
  <si>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</si>
  <si>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</si>
  <si>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</si>
  <si>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</si>
  <si>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</si>
  <si>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</si>
  <si>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</si>
  <si>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</si>
  <si>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</si>
  <si>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</si>
  <si>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</si>
  <si>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</si>
  <si>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</si>
  <si>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</si>
  <si>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</si>
  <si>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</si>
  <si>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</si>
  <si>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</si>
  <si>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</si>
  <si>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</si>
  <si>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</si>
  <si>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</si>
  <si>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</si>
  <si>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</si>
  <si>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</si>
  <si>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</si>
  <si>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</si>
  <si>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</si>
  <si>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</si>
  <si>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</si>
  <si>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</si>
  <si>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</si>
  <si>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</si>
  <si>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</si>
  <si>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</si>
  <si>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</si>
  <si>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</si>
  <si>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</si>
  <si>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</si>
  <si>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</si>
  <si>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</si>
  <si>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</si>
  <si>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</si>
  <si>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</si>
  <si>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</si>
  <si>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</si>
  <si>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</si>
  <si>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</si>
  <si>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</si>
  <si>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</si>
  <si>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</si>
  <si>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</si>
  <si>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</si>
  <si>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</si>
  <si>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</si>
  <si>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</si>
  <si>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</si>
  <si>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</si>
  <si>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</si>
  <si>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</si>
  <si>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</si>
  <si>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</si>
  <si>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</si>
  <si>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</si>
  <si>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</si>
  <si>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</si>
  <si>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</si>
  <si>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</si>
  <si>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</si>
  <si>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</si>
  <si>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</si>
  <si>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</si>
  <si>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</si>
  <si>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</si>
  <si>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</si>
  <si>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</si>
  <si>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</si>
  <si>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</si>
  <si>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</si>
  <si>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</si>
  <si>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</si>
  <si>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</si>
  <si>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</si>
  <si>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</si>
  <si>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</si>
  <si>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</si>
  <si>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</si>
  <si>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</si>
  <si>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</si>
  <si>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</si>
  <si>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</si>
  <si>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</si>
  <si>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</si>
  <si>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</si>
  <si>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</si>
  <si>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</si>
  <si>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</si>
  <si>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</si>
  <si>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</si>
  <si>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</si>
  <si>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</si>
  <si>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</si>
  <si>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</si>
  <si>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</si>
  <si>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</si>
  <si>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</si>
  <si>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</si>
  <si>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</si>
  <si>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</si>
  <si>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</si>
  <si>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</si>
  <si>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</si>
  <si>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</si>
  <si>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</si>
  <si>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</si>
  <si>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</si>
  <si>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</si>
  <si>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</si>
  <si>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</si>
  <si>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</si>
  <si>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</si>
  <si>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</si>
  <si>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</si>
  <si>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</si>
  <si>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</si>
  <si>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</si>
  <si>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</si>
  <si>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</si>
  <si>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</si>
  <si>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</si>
  <si>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</si>
  <si>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</si>
  <si>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</si>
  <si>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</si>
  <si>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</si>
  <si>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</si>
  <si>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</si>
  <si>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</si>
  <si>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</si>
  <si>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</si>
  <si>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</si>
  <si>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</si>
  <si>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</si>
  <si>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</si>
  <si>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</si>
  <si>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</si>
  <si>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</si>
  <si>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</si>
  <si>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</si>
  <si>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</si>
  <si>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</si>
  <si>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</si>
  <si>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</si>
  <si>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</si>
  <si>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</si>
  <si>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</si>
  <si>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</si>
  <si>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</si>
  <si>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</si>
  <si>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</si>
  <si>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</si>
  <si>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</si>
  <si>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</si>
  <si>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</si>
  <si>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</si>
  <si>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</si>
  <si>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</si>
  <si>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</si>
  <si>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</si>
  <si>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</si>
  <si>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</si>
  <si>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</si>
  <si>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</si>
  <si>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</si>
  <si>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</si>
  <si>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</si>
  <si>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</si>
  <si>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</si>
  <si>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</si>
  <si>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</si>
  <si>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</si>
  <si>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</si>
  <si>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</si>
  <si>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</si>
  <si>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</si>
  <si>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</si>
  <si>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</si>
  <si>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</si>
  <si>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</si>
  <si>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</si>
  <si>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</si>
  <si>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</si>
  <si>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</si>
  <si>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</si>
  <si>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</si>
  <si>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</si>
  <si>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</si>
  <si>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</si>
  <si>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</si>
  <si>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</si>
  <si>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</si>
  <si>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</si>
  <si>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</si>
  <si>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</si>
  <si>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</si>
  <si>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</si>
  <si>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</si>
  <si>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</si>
  <si>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</si>
  <si>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</si>
  <si>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</si>
  <si>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</si>
  <si>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</si>
  <si>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</si>
  <si>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</si>
  <si>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</si>
  <si>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</si>
  <si>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</si>
  <si>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</si>
  <si>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</si>
  <si>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</si>
  <si>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</si>
  <si>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</si>
  <si>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</si>
  <si>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</si>
  <si>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</si>
  <si>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</si>
  <si>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</si>
  <si>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</si>
  <si>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</si>
  <si>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</si>
  <si>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</si>
  <si>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</si>
  <si>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</si>
  <si>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</si>
  <si>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</si>
  <si>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</si>
  <si>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</si>
  <si>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</si>
  <si>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</si>
  <si>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</si>
  <si>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</si>
  <si>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</si>
  <si>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</si>
  <si>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</si>
  <si>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</si>
  <si>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</si>
  <si>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</si>
  <si>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</si>
  <si>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</si>
  <si>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</si>
  <si>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</si>
  <si>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</si>
  <si>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</si>
  <si>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</si>
  <si>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</si>
  <si>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</si>
  <si>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</si>
  <si>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</si>
  <si>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</si>
  <si>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</si>
  <si>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</si>
  <si>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</si>
  <si>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</si>
  <si>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</si>
  <si>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</si>
  <si>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</si>
  <si>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</si>
  <si>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</si>
  <si>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</si>
  <si>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</si>
  <si>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</si>
  <si>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</si>
  <si>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</si>
  <si>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</si>
  <si>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</si>
  <si>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</si>
  <si>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</si>
  <si>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</si>
  <si>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</si>
  <si>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</si>
  <si>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</si>
  <si>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</si>
  <si>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</si>
  <si>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</si>
  <si>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</si>
  <si>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</si>
  <si>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</si>
  <si>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</si>
  <si>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</si>
  <si>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</si>
  <si>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</si>
  <si>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</si>
  <si>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</si>
  <si>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</si>
  <si>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</si>
  <si>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</si>
  <si>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</si>
  <si>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</si>
  <si>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</si>
  <si>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</si>
  <si>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</si>
  <si>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</si>
  <si>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</si>
  <si>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</si>
  <si>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</si>
  <si>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</si>
  <si>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</si>
  <si>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</si>
  <si>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</si>
  <si>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</si>
  <si>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</si>
  <si>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</si>
  <si>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</si>
  <si>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</si>
  <si>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</si>
  <si>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</si>
  <si>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</si>
  <si>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</si>
  <si>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</si>
  <si>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</si>
  <si>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</si>
  <si>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</si>
  <si>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</si>
  <si>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</si>
  <si>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</si>
  <si>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</si>
  <si>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</si>
  <si>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</si>
  <si>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</si>
  <si>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</si>
  <si>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</si>
  <si>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</si>
  <si>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</si>
  <si>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</si>
  <si>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</si>
  <si>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</si>
  <si>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</si>
  <si>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</si>
  <si>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</si>
  <si>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</si>
  <si>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</si>
  <si>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</si>
  <si>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</si>
  <si>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</si>
  <si>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</si>
  <si>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</si>
  <si>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</si>
  <si>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</si>
  <si>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</si>
  <si>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</si>
  <si>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</si>
  <si>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</si>
  <si>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</si>
  <si>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</si>
  <si>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</si>
  <si>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</si>
  <si>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</si>
  <si>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</si>
  <si>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</si>
  <si>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</si>
  <si>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</si>
  <si>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</si>
  <si>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</si>
  <si>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</si>
  <si>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</si>
  <si>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</si>
  <si>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</si>
  <si>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</si>
  <si>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</si>
  <si>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</si>
  <si>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</si>
  <si>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</si>
  <si>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</si>
  <si>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</si>
  <si>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</si>
  <si>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</si>
  <si>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</si>
  <si>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</si>
  <si>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</si>
  <si>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</si>
  <si>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</si>
  <si>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</si>
  <si>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</si>
  <si>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</si>
  <si>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</si>
  <si>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</si>
  <si>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</si>
  <si>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</si>
  <si>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</si>
  <si>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</si>
  <si>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</si>
  <si>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</si>
  <si>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</si>
  <si>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</si>
  <si>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</si>
  <si>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</si>
  <si>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</si>
  <si>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</si>
  <si>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</si>
  <si>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</si>
  <si>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</si>
  <si>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</si>
  <si>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</si>
  <si>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</si>
  <si>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</si>
  <si>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</si>
  <si>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</si>
  <si>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</si>
  <si>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</si>
  <si>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</si>
  <si>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</si>
  <si>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</si>
  <si>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</si>
  <si>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</si>
  <si>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</si>
  <si>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</si>
  <si>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</si>
  <si>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</si>
  <si>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</si>
  <si>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</si>
  <si>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</si>
  <si>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</si>
  <si>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</si>
  <si>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</si>
  <si>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</si>
  <si>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</si>
  <si>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</si>
  <si>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</si>
  <si>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</si>
  <si>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</si>
  <si>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</si>
  <si>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</si>
  <si>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</si>
  <si>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</si>
  <si>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</si>
  <si>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</si>
  <si>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</si>
  <si>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</si>
  <si>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</si>
  <si>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</si>
  <si>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</si>
  <si>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</si>
  <si>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</si>
  <si>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</si>
  <si>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</si>
  <si>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</si>
  <si>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</si>
  <si>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</si>
  <si>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</si>
  <si>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</si>
  <si>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</si>
  <si>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</si>
  <si>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</si>
  <si>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</si>
  <si>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</si>
  <si>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</si>
  <si>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</si>
  <si>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</si>
  <si>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</si>
  <si>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</si>
  <si>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</si>
  <si>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</si>
  <si>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</si>
  <si>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</si>
  <si>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</si>
  <si>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</si>
  <si>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</si>
  <si>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</si>
  <si>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</si>
  <si>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</si>
  <si>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</si>
  <si>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</si>
  <si>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</si>
  <si>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</si>
  <si>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</si>
  <si>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</si>
  <si>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</si>
  <si>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</si>
  <si>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</si>
  <si>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</si>
  <si>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</si>
  <si>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</si>
  <si>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</si>
  <si>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</si>
  <si>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</si>
  <si>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</si>
  <si>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</si>
  <si>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</si>
  <si>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</si>
  <si>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</si>
  <si>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</si>
  <si>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</si>
  <si>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</si>
  <si>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</si>
  <si>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</si>
  <si>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</si>
  <si>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</si>
  <si>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</si>
  <si>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</si>
  <si>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</si>
  <si>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</si>
  <si>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</si>
  <si>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</si>
  <si>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</si>
  <si>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</si>
  <si>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</si>
  <si>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</si>
  <si>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</si>
  <si>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</si>
  <si>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</si>
  <si>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</si>
  <si>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</si>
  <si>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</si>
  <si>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</si>
  <si>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</si>
  <si>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</si>
  <si>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</si>
  <si>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</si>
  <si>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</si>
  <si>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</si>
  <si>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</si>
  <si>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</si>
  <si>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</si>
  <si>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</si>
  <si>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</si>
  <si>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</si>
  <si>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</si>
  <si>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</si>
  <si>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</si>
  <si>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</si>
  <si>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</si>
  <si>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</si>
  <si>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</si>
  <si>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</si>
  <si>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</si>
  <si>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</si>
  <si>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</si>
  <si>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</si>
  <si>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</si>
  <si>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</si>
  <si>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</si>
  <si>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</si>
  <si>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</si>
  <si>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</si>
  <si>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</si>
  <si>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</si>
  <si>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</si>
  <si>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</si>
  <si>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</si>
  <si>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</si>
  <si>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</si>
  <si>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</si>
  <si>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</si>
  <si>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</si>
  <si>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</si>
  <si>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</si>
  <si>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</si>
  <si>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</si>
  <si>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</si>
  <si>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</si>
  <si>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</si>
  <si>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</si>
  <si>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</si>
  <si>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</si>
  <si>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</si>
  <si>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</si>
  <si>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</si>
  <si>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</si>
  <si>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</si>
  <si>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</si>
  <si>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</si>
  <si>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</si>
  <si>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</si>
  <si>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</si>
  <si>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</si>
  <si>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</si>
  <si>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</si>
  <si>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</si>
  <si>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</si>
  <si>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</si>
  <si>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</si>
  <si>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</si>
  <si>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</si>
  <si>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</si>
  <si>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</si>
  <si>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</si>
  <si>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</si>
  <si>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</si>
  <si>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</si>
  <si>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</si>
  <si>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</si>
  <si>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</si>
  <si>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</si>
  <si>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</si>
  <si>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</si>
  <si>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</si>
  <si>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</si>
  <si>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</si>
  <si>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</si>
  <si>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</si>
  <si>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</si>
  <si>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</si>
  <si>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</si>
  <si>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</si>
  <si>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</si>
  <si>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</si>
  <si>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</si>
  <si>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</si>
  <si>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</si>
  <si>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</si>
  <si>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</si>
  <si>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</si>
  <si>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</si>
  <si>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</si>
  <si>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</si>
  <si>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</si>
  <si>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</si>
  <si>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</si>
  <si>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</si>
  <si>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</si>
  <si>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</si>
  <si>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</si>
  <si>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</si>
  <si>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</si>
  <si>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</si>
  <si>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</si>
  <si>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</si>
  <si>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</si>
  <si>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</si>
  <si>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</si>
  <si>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</si>
  <si>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</si>
  <si>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</si>
  <si>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</si>
  <si>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</si>
  <si>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</si>
  <si>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</si>
  <si>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</si>
  <si>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</si>
  <si>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</si>
  <si>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</si>
  <si>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</si>
  <si>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</si>
  <si>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</si>
  <si>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</si>
  <si>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</si>
  <si>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</si>
  <si>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</si>
  <si>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</si>
  <si>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</si>
  <si>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</si>
  <si>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</si>
  <si>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</si>
  <si>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</si>
  <si>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</si>
  <si>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</si>
  <si>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</si>
  <si>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</si>
  <si>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</si>
  <si>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</si>
  <si>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</si>
  <si>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</si>
  <si>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</si>
  <si>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</si>
  <si>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</si>
  <si>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</si>
  <si>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</si>
  <si>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</si>
  <si>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</si>
  <si>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</si>
  <si>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</si>
  <si>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</si>
  <si>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</si>
  <si>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</si>
  <si>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</si>
  <si>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</si>
  <si>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</si>
  <si>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</si>
  <si>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</si>
  <si>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</si>
  <si>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</si>
  <si>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</si>
  <si>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</si>
  <si>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</si>
  <si>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</si>
  <si>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</si>
  <si>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</si>
  <si>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</si>
  <si>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</si>
  <si>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</si>
  <si>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</si>
  <si>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</si>
  <si>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</si>
  <si>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</si>
  <si>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</si>
  <si>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</si>
  <si>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</si>
  <si>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</si>
  <si>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</si>
  <si>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</si>
  <si>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</si>
  <si>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</si>
  <si>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</si>
  <si>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</si>
  <si>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</si>
  <si>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</si>
  <si>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</si>
  <si>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</si>
  <si>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</si>
  <si>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</si>
  <si>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</si>
  <si>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</si>
  <si>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</si>
  <si>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</si>
  <si>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</si>
  <si>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</si>
  <si>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</si>
  <si>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</si>
  <si>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</si>
  <si>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</si>
  <si>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</si>
  <si>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</si>
  <si>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</si>
  <si>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</si>
  <si>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</si>
  <si>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</si>
  <si>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</si>
  <si>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</si>
  <si>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</si>
  <si>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</si>
  <si>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</si>
  <si>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</si>
  <si>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</si>
  <si>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</si>
  <si>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</si>
  <si>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</si>
  <si>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</si>
  <si>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</si>
  <si>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</si>
  <si>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</si>
  <si>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</si>
  <si>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</si>
  <si>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</si>
  <si>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</si>
  <si>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</si>
  <si>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</si>
  <si>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</si>
  <si>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</si>
  <si>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</si>
  <si>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</si>
  <si>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</si>
  <si>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</si>
  <si>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</si>
  <si>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</si>
  <si>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</si>
  <si>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</si>
  <si>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</si>
  <si>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</si>
  <si>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</si>
  <si>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</si>
  <si>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</si>
  <si>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</si>
  <si>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</si>
  <si>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</si>
  <si>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</si>
  <si>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</si>
  <si>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</si>
  <si>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</si>
  <si>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</si>
  <si>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</si>
  <si>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</si>
  <si>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</si>
  <si>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</si>
  <si>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</si>
  <si>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</si>
  <si>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</si>
  <si>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</si>
  <si>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</si>
  <si>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</si>
  <si>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</si>
  <si>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</si>
  <si>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</si>
  <si>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</si>
  <si>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</si>
  <si>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</si>
  <si>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</si>
  <si>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</si>
  <si>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</si>
  <si>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</si>
  <si>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</si>
  <si>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</si>
  <si>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</si>
  <si>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</si>
  <si>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</si>
  <si>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</si>
  <si>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</si>
  <si>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</si>
  <si>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</si>
  <si>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</si>
  <si>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</si>
  <si>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</si>
  <si>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</si>
  <si>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</si>
  <si>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</si>
  <si>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</si>
  <si>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</si>
  <si>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</si>
  <si>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</si>
  <si>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</si>
  <si>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</si>
  <si>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</si>
  <si>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</si>
  <si>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</si>
  <si>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</si>
  <si>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</si>
  <si>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</si>
  <si>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</si>
  <si>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</si>
  <si>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</si>
  <si>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</si>
  <si>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</si>
  <si>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</si>
  <si>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</si>
  <si>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</si>
  <si>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</si>
  <si>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</si>
  <si>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</si>
  <si>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</si>
  <si>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</si>
  <si>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</si>
  <si>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</si>
  <si>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</si>
  <si>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</si>
  <si>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</si>
  <si>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</si>
  <si>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</si>
  <si>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</si>
  <si>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</si>
  <si>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</si>
  <si>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</si>
  <si>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</si>
  <si>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</si>
  <si>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</si>
  <si>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</si>
  <si>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</si>
  <si>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</si>
  <si>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</si>
  <si>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</si>
  <si>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</si>
  <si>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</si>
  <si>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</si>
  <si>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</si>
  <si>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</si>
  <si>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</si>
  <si>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</si>
  <si>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</si>
  <si>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</si>
  <si>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</si>
  <si>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</si>
  <si>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</si>
  <si>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</si>
  <si>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</si>
  <si>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</si>
  <si>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</si>
  <si>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</si>
  <si>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</si>
  <si>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</si>
  <si>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</si>
  <si>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</si>
  <si>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</si>
  <si>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</si>
  <si>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</si>
  <si>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</si>
  <si>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</si>
  <si>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</si>
  <si>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</si>
  <si>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</si>
  <si>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</si>
  <si>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</si>
  <si>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</si>
  <si>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</si>
  <si>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</si>
  <si>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</si>
  <si>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</si>
  <si>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</si>
  <si>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</si>
  <si>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</si>
  <si>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</si>
  <si>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</si>
  <si>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</si>
  <si>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</si>
  <si>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</si>
  <si>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</si>
  <si>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</si>
  <si>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</si>
  <si>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</si>
  <si>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</si>
  <si>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</si>
  <si>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</si>
  <si>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</si>
  <si>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</si>
  <si>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</si>
  <si>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</si>
  <si>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</si>
  <si>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</si>
  <si>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</si>
  <si>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</si>
  <si>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</si>
  <si>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</si>
  <si>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</si>
  <si>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</si>
  <si>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</si>
  <si>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</si>
  <si>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</si>
  <si>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</si>
  <si>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</si>
  <si>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</si>
  <si>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</si>
  <si>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</si>
  <si>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</si>
  <si>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</si>
  <si>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</si>
  <si>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</si>
  <si>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</si>
  <si>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</si>
  <si>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</si>
  <si>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</si>
  <si>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</si>
  <si>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</si>
  <si>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</si>
  <si>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</si>
  <si>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</si>
  <si>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</si>
  <si>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</si>
  <si>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</si>
  <si>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</si>
  <si>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</si>
  <si>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</si>
  <si>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</si>
  <si>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</si>
  <si>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</si>
  <si>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</si>
  <si>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</si>
  <si>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</si>
  <si>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</si>
  <si>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</si>
  <si>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</si>
  <si>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</si>
  <si>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</si>
  <si>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</si>
  <si>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</si>
  <si>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</si>
  <si>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</si>
  <si>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</si>
  <si>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</si>
  <si>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</si>
  <si>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</si>
  <si>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</si>
  <si>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</si>
  <si>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</si>
  <si>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</si>
  <si>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</si>
  <si>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</si>
  <si>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</si>
  <si>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</si>
  <si>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</si>
  <si>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</si>
  <si>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</si>
  <si>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</si>
  <si>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</si>
  <si>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</si>
  <si>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</si>
  <si>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</si>
  <si>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</si>
  <si>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</si>
  <si>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</si>
  <si>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</si>
  <si>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</si>
  <si>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</si>
  <si>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</si>
  <si>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</si>
  <si>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</si>
  <si>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</si>
  <si>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</si>
  <si>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</si>
  <si>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</si>
  <si>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</si>
  <si>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</si>
  <si>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</si>
  <si>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</si>
  <si>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</si>
  <si>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</si>
  <si>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</si>
  <si>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</si>
  <si>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</si>
  <si>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</si>
  <si>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</si>
  <si>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</si>
  <si>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</si>
  <si>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</si>
  <si>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</si>
  <si>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</si>
  <si>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</si>
  <si>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</si>
  <si>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</si>
  <si>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</si>
  <si>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</si>
  <si>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</si>
  <si>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</si>
  <si>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</si>
  <si>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</si>
  <si>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</si>
  <si>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</si>
  <si>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</si>
  <si>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</si>
  <si>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</si>
  <si>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</si>
  <si>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</si>
  <si>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</si>
  <si>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</si>
  <si>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</si>
  <si>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</si>
  <si>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</si>
  <si>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</si>
  <si>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</si>
  <si>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</si>
  <si>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</si>
  <si>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</si>
  <si>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</si>
  <si>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</si>
  <si>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</si>
  <si>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</si>
  <si>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</si>
  <si>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</si>
  <si>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</si>
  <si>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</si>
  <si>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</si>
  <si>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</si>
  <si>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</si>
  <si>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</si>
  <si>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</si>
  <si>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</si>
  <si>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</si>
  <si>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</si>
  <si>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</si>
  <si>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</si>
  <si>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</si>
  <si>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</si>
  <si>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</si>
  <si>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</si>
  <si>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</si>
  <si>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</si>
  <si>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</si>
  <si>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</si>
  <si>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</si>
  <si>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</si>
  <si>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</si>
  <si>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</si>
  <si>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</si>
  <si>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</si>
  <si>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</si>
  <si>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</si>
  <si>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</si>
  <si>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</si>
  <si>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</si>
  <si>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</si>
  <si>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</si>
  <si>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</si>
  <si>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</si>
  <si>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</si>
  <si>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</si>
  <si>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</si>
  <si>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</si>
  <si>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</si>
  <si>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</si>
  <si>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</si>
  <si>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</si>
  <si>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</si>
  <si>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</si>
  <si>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</si>
  <si>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</si>
  <si>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</si>
  <si>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</si>
  <si>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</si>
  <si>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</si>
  <si>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</si>
  <si>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</si>
  <si>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</si>
  <si>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</si>
  <si>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</si>
  <si>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</si>
  <si>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</si>
  <si>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</si>
  <si>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</si>
  <si>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</si>
  <si>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</si>
  <si>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</si>
  <si>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</si>
  <si>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</si>
  <si>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</si>
  <si>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</si>
  <si>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</si>
  <si>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</si>
  <si>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</si>
  <si>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</si>
  <si>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</si>
  <si>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</si>
  <si>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</si>
  <si>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</si>
  <si>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</si>
  <si>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</si>
  <si>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</si>
  <si>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</si>
  <si>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</si>
  <si>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</si>
  <si>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</si>
  <si>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</si>
  <si>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</si>
  <si>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</si>
  <si>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</si>
  <si>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</si>
  <si>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</si>
  <si>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</si>
  <si>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</si>
  <si>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</si>
  <si>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</si>
  <si>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</si>
  <si>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</si>
  <si>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</si>
  <si>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</si>
  <si>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</si>
  <si>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</si>
  <si>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</si>
  <si>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</si>
  <si>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</si>
  <si>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</si>
  <si>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</si>
  <si>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</si>
  <si>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</si>
  <si>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</si>
  <si>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</si>
  <si>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</si>
  <si>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</si>
  <si>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</si>
  <si>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</si>
  <si>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</si>
  <si>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</si>
  <si>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</si>
  <si>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</si>
  <si>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</si>
  <si>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</si>
  <si>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</si>
  <si>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</si>
  <si>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</si>
  <si>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</si>
  <si>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</si>
  <si>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</si>
  <si>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</si>
  <si>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</si>
  <si>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</si>
  <si>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</si>
  <si>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</si>
  <si>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</si>
  <si>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</si>
  <si>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</si>
  <si>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</si>
  <si>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</si>
  <si>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</si>
  <si>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</si>
  <si>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</si>
  <si>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</si>
  <si>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</si>
  <si>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</si>
  <si>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</si>
  <si>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</si>
  <si>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</si>
  <si>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</si>
  <si>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</si>
  <si>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</si>
  <si>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</si>
  <si>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</si>
  <si>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</si>
  <si>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</si>
  <si>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</si>
  <si>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</si>
  <si>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</si>
  <si>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</si>
  <si>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</si>
  <si>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</si>
  <si>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</si>
  <si>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</si>
  <si>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</si>
  <si>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</si>
  <si>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</si>
  <si>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</si>
  <si>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</si>
  <si>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</si>
  <si>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</si>
  <si>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</si>
  <si>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</si>
  <si>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</si>
  <si>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</si>
  <si>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</si>
  <si>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</si>
  <si>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</si>
  <si>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</si>
  <si>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</si>
  <si>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</si>
  <si>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</si>
  <si>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</si>
  <si>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</si>
  <si>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</si>
  <si>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</si>
  <si>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</si>
  <si>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</si>
  <si>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</si>
  <si>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</si>
  <si>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</si>
  <si>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</si>
  <si>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</si>
  <si>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</si>
  <si>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</si>
  <si>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</si>
  <si>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</si>
  <si>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</si>
  <si>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</si>
  <si>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</si>
  <si>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</si>
  <si>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</si>
  <si>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</si>
  <si>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</si>
  <si>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</si>
  <si>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</si>
  <si>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</si>
  <si>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</si>
  <si>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</si>
  <si>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</si>
  <si>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</si>
  <si>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</si>
  <si>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</si>
  <si>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</si>
  <si>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</si>
  <si>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</si>
  <si>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</si>
  <si>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</si>
  <si>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</si>
  <si>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</si>
  <si>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</si>
  <si>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</si>
  <si>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</si>
  <si>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</si>
  <si>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</si>
  <si>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</si>
  <si>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</si>
  <si>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</si>
  <si>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</si>
  <si>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</si>
  <si>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</si>
  <si>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</si>
  <si>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</si>
  <si>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</si>
  <si>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</si>
  <si>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</si>
  <si>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</si>
  <si>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</si>
  <si>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</si>
  <si>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</si>
  <si>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</si>
  <si>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</si>
  <si>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</si>
  <si>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</si>
  <si>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</si>
  <si>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</si>
  <si>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</si>
  <si>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</si>
  <si>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</si>
  <si>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</si>
  <si>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</si>
  <si>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</si>
  <si>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</si>
  <si>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</si>
  <si>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</si>
  <si>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</si>
  <si>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</si>
  <si>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</si>
  <si>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</si>
  <si>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</si>
  <si>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</si>
  <si>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</si>
  <si>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</si>
  <si>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</si>
  <si>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</si>
  <si>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</si>
  <si>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</si>
  <si>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</si>
  <si>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</si>
  <si>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</si>
  <si>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</si>
  <si>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</si>
  <si>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</si>
  <si>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</si>
  <si>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</si>
  <si>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</si>
  <si>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</si>
  <si>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</si>
  <si>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</si>
  <si>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</si>
  <si>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</si>
  <si>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</si>
  <si>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</si>
  <si>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</si>
  <si>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</si>
  <si>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</si>
  <si>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</si>
  <si>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</si>
  <si>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</si>
  <si>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</si>
  <si>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</si>
  <si>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</si>
  <si>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</si>
  <si>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</si>
  <si>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</si>
  <si>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</si>
  <si>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</si>
  <si>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</si>
  <si>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</si>
  <si>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</si>
  <si>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</si>
  <si>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</si>
  <si>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</si>
  <si>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</si>
  <si>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</si>
  <si>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</si>
  <si>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</si>
  <si>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</si>
  <si>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</si>
  <si>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</si>
  <si>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</si>
  <si>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</si>
  <si>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</si>
  <si>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</si>
  <si>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</si>
  <si>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</si>
  <si>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</si>
  <si>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</si>
  <si>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</si>
  <si>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</si>
  <si>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</si>
  <si>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</si>
  <si>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</si>
  <si>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</si>
  <si>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</si>
  <si>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</si>
  <si>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</si>
  <si>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</si>
  <si>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</si>
  <si>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</si>
  <si>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</si>
  <si>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</si>
  <si>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</si>
  <si>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</si>
  <si>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</si>
  <si>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</si>
  <si>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</si>
  <si>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</si>
  <si>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</si>
  <si>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</si>
  <si>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</si>
  <si>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</si>
  <si>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</si>
  <si>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</si>
  <si>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</si>
  <si>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</si>
  <si>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</si>
  <si>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</si>
  <si>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</si>
  <si>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</si>
  <si>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</si>
  <si>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</si>
  <si>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</si>
  <si>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</si>
  <si>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</si>
  <si>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</si>
  <si>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</si>
  <si>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</si>
  <si>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</si>
  <si>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</si>
  <si>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</si>
  <si>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</si>
  <si>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</si>
  <si>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</si>
  <si>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</si>
  <si>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</si>
  <si>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</si>
  <si>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</si>
  <si>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</si>
  <si>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</si>
  <si>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</si>
  <si>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</si>
  <si>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</si>
  <si>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</si>
  <si>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</si>
  <si>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</si>
  <si>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</si>
  <si>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</si>
  <si>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</si>
  <si>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</si>
  <si>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</si>
  <si>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</si>
  <si>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</si>
  <si>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</si>
  <si>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</si>
  <si>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</si>
  <si>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</si>
  <si>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</si>
  <si>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</si>
  <si>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</si>
  <si>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</si>
  <si>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</si>
  <si>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</si>
  <si>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</si>
  <si>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</si>
  <si>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</si>
  <si>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</si>
  <si>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</si>
  <si>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</si>
  <si>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</si>
  <si>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</si>
  <si>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</si>
  <si>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</si>
  <si>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</si>
  <si>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</si>
  <si>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</si>
  <si>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</si>
  <si>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</si>
  <si>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</si>
  <si>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</si>
  <si>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</si>
  <si>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</si>
  <si>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</si>
  <si>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</si>
  <si>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</si>
  <si>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</si>
  <si>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</si>
  <si>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</si>
  <si>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</si>
  <si>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</si>
  <si>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</si>
  <si>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</si>
  <si>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</si>
  <si>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</si>
  <si>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</si>
  <si>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</si>
  <si>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</si>
  <si>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</si>
  <si>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</si>
  <si>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</si>
  <si>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</si>
  <si>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</si>
  <si>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</si>
  <si>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</si>
  <si>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</si>
  <si>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</si>
  <si>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</si>
  <si>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</si>
  <si>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</si>
  <si>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</si>
  <si>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</si>
  <si>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</si>
  <si>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</si>
  <si>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</si>
  <si>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</si>
  <si>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</si>
  <si>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</si>
  <si>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</si>
  <si>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</si>
  <si>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</si>
  <si>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</si>
  <si>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</si>
  <si>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</si>
  <si>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</si>
  <si>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</si>
  <si>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</si>
  <si>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</si>
  <si>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</si>
  <si>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</si>
  <si>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</si>
  <si>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</si>
  <si>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</si>
  <si>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</si>
  <si>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</si>
  <si>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</si>
  <si>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</si>
  <si>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</si>
  <si>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</si>
  <si>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</si>
  <si>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</si>
  <si>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</si>
  <si>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</si>
  <si>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</si>
  <si>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</si>
  <si>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</si>
  <si>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</si>
  <si>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</si>
  <si>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</si>
  <si>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</si>
  <si>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</si>
  <si>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</si>
  <si>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</si>
  <si>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</si>
  <si>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</si>
  <si>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</si>
  <si>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</si>
  <si>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</si>
  <si>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</si>
  <si>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</si>
  <si>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</si>
  <si>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</si>
  <si>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</si>
  <si>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</si>
  <si>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</si>
  <si>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</si>
  <si>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</si>
  <si>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</si>
  <si>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</si>
  <si>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</si>
  <si>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</si>
  <si>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</si>
  <si>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</si>
  <si>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</si>
  <si>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</si>
  <si>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</si>
  <si>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</si>
  <si>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</si>
  <si>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</si>
  <si>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</si>
  <si>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</si>
  <si>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</si>
  <si>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</si>
  <si>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</si>
  <si>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</si>
  <si>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</si>
  <si>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</si>
  <si>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</si>
  <si>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</si>
  <si>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</si>
  <si>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</si>
  <si>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</si>
  <si>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</si>
  <si>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</si>
  <si>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</si>
  <si>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</si>
  <si>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</si>
  <si>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</si>
  <si>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</si>
  <si>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</si>
  <si>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</si>
  <si>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</si>
  <si>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</si>
  <si>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</si>
  <si>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</si>
  <si>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</si>
  <si>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</si>
  <si>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</si>
  <si>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</si>
  <si>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</si>
  <si>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</si>
  <si>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</si>
  <si>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</si>
  <si>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</si>
  <si>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</si>
  <si>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</si>
  <si>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</si>
  <si>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</si>
  <si>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</si>
  <si>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</si>
  <si>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</si>
  <si>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</si>
  <si>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</si>
  <si>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</si>
  <si>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</si>
  <si>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</si>
  <si>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</si>
  <si>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</si>
  <si>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</si>
  <si>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</si>
  <si>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</si>
  <si>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</si>
  <si>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</si>
  <si>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</si>
  <si>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</si>
  <si>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</si>
  <si>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</si>
  <si>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</si>
  <si>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</si>
  <si>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</si>
  <si>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</si>
  <si>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</si>
  <si>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</si>
  <si>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</si>
  <si>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</si>
  <si>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</si>
  <si>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</si>
  <si>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</si>
  <si>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</si>
  <si>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</si>
  <si>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</si>
  <si>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</si>
  <si>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</si>
  <si>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</si>
  <si>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</si>
  <si>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</si>
  <si>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</si>
  <si>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</si>
  <si>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</si>
  <si>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</si>
  <si>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</si>
  <si>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</si>
  <si>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</si>
  <si>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</si>
  <si>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</si>
  <si>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</si>
  <si>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</si>
  <si>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</si>
  <si>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</si>
  <si>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</si>
  <si>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</si>
  <si>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</si>
  <si>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</si>
  <si>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</si>
  <si>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</si>
  <si>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</si>
  <si>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</si>
  <si>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</si>
  <si>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</si>
  <si>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</si>
  <si>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</si>
  <si>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</si>
  <si>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</si>
  <si>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</si>
  <si>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</si>
  <si>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</si>
  <si>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</si>
  <si>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</si>
  <si>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</si>
  <si>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</si>
  <si>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</si>
  <si>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</si>
  <si>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</si>
  <si>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</si>
  <si>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</si>
  <si>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</si>
  <si>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</si>
  <si>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</si>
  <si>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</si>
  <si>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</si>
  <si>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</si>
  <si>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</si>
  <si>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</si>
  <si>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</si>
  <si>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</si>
  <si>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</si>
  <si>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</si>
  <si>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</si>
  <si>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</si>
  <si>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</si>
  <si>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</si>
  <si>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</si>
  <si>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</si>
  <si>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</si>
  <si>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</si>
  <si>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</si>
  <si>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</si>
  <si>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</si>
  <si>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</si>
  <si>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</si>
  <si>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</si>
  <si>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</si>
  <si>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</si>
  <si>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</si>
  <si>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</si>
  <si>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</si>
  <si>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</si>
  <si>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</si>
  <si>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</si>
  <si>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</si>
  <si>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</si>
  <si>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</si>
  <si>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</si>
  <si>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</si>
  <si>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</si>
  <si>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</si>
  <si>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</si>
  <si>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</si>
  <si>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</si>
  <si>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</si>
  <si>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</si>
  <si>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</si>
  <si>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</si>
  <si>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</si>
  <si>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</si>
  <si>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</si>
  <si>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</si>
  <si>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</si>
  <si>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</si>
  <si>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</si>
  <si>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</si>
  <si>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</si>
  <si>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</si>
  <si>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</si>
  <si>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</si>
  <si>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</si>
  <si>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</si>
  <si>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</si>
  <si>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</si>
  <si>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</si>
  <si>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</si>
  <si>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</si>
  <si>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</si>
  <si>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</si>
  <si>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</si>
  <si>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</si>
  <si>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</si>
  <si>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</si>
  <si>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</si>
  <si>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</si>
  <si>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</si>
  <si>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</si>
  <si>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</si>
  <si>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</si>
  <si>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</si>
  <si>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</si>
  <si>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</si>
  <si>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</si>
  <si>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</si>
  <si>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</si>
  <si>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</si>
  <si>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</si>
  <si>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</si>
  <si>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</si>
  <si>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</si>
  <si>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</si>
  <si>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</si>
  <si>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</si>
  <si>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</si>
  <si>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</si>
  <si>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</si>
  <si>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</si>
  <si>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</si>
  <si>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</si>
  <si>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</si>
  <si>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</si>
  <si>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</si>
  <si>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</si>
  <si>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</si>
  <si>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</si>
  <si>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</si>
  <si>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</si>
  <si>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</si>
  <si>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</si>
  <si>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</si>
  <si>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</si>
  <si>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</si>
  <si>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</si>
  <si>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</si>
  <si>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</si>
  <si>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</si>
  <si>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</si>
  <si>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</si>
  <si>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</si>
  <si>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</si>
  <si>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</si>
  <si>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</si>
  <si>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</si>
  <si>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</si>
  <si>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</si>
  <si>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</si>
  <si>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</si>
  <si>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</si>
  <si>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</si>
  <si>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</si>
  <si>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</si>
  <si>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</si>
  <si>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</si>
  <si>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</si>
  <si>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</si>
  <si>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</si>
  <si>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</si>
  <si>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</si>
  <si>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</si>
  <si>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</si>
  <si>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</si>
  <si>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</si>
  <si>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</si>
  <si>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</si>
  <si>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</si>
  <si>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</si>
  <si>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</si>
  <si>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</si>
  <si>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</si>
  <si>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</si>
  <si>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</si>
  <si>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</si>
  <si>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</si>
  <si>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</si>
  <si>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</si>
  <si>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</si>
  <si>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</si>
  <si>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</si>
  <si>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</si>
  <si>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</si>
  <si>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</si>
  <si>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</si>
  <si>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</si>
  <si>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</si>
  <si>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</si>
  <si>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</si>
  <si>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</si>
  <si>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</si>
  <si>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</si>
  <si>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</si>
  <si>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</si>
  <si>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</si>
  <si>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</si>
  <si>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</si>
  <si>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</si>
  <si>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</si>
  <si>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</si>
  <si>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</si>
  <si>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</si>
  <si>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</si>
  <si>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</si>
  <si>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</si>
  <si>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</si>
  <si>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</si>
  <si>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</si>
  <si>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</si>
  <si>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</si>
  <si>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</si>
  <si>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</si>
  <si>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</si>
  <si>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</si>
  <si>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</si>
  <si>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</si>
  <si>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</si>
  <si>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</si>
  <si>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</si>
  <si>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</si>
  <si>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</si>
  <si>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</si>
  <si>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</si>
  <si>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</si>
  <si>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</si>
  <si>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</si>
  <si>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</si>
  <si>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</si>
  <si>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</si>
  <si>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</si>
  <si>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</si>
  <si>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</si>
  <si>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</si>
  <si>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</si>
  <si>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</si>
  <si>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</si>
  <si>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</si>
  <si>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</si>
  <si>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</si>
  <si>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</si>
  <si>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</si>
  <si>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</si>
  <si>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</si>
  <si>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</si>
  <si>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</si>
  <si>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</si>
  <si>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</si>
  <si>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</si>
  <si>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</si>
  <si>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</si>
  <si>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</si>
  <si>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</si>
  <si>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</si>
  <si>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</si>
  <si>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</si>
  <si>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</si>
  <si>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</si>
  <si>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</si>
  <si>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</si>
  <si>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</si>
  <si>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</si>
  <si>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</si>
  <si>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</si>
  <si>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</si>
  <si>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</si>
  <si>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</si>
  <si>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</si>
  <si>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</si>
  <si>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</si>
  <si>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</si>
  <si>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</si>
  <si>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</si>
  <si>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</si>
  <si>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</si>
  <si>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</si>
  <si>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</si>
  <si>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</si>
  <si>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</si>
  <si>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</si>
  <si>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</si>
  <si>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</si>
  <si>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</si>
  <si>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</si>
  <si>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</si>
  <si>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</si>
  <si>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</si>
  <si>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</si>
  <si>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</si>
  <si>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</si>
  <si>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</si>
  <si>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</si>
  <si>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</si>
  <si>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</si>
  <si>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</si>
  <si>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</si>
  <si>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</si>
  <si>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</si>
  <si>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</si>
  <si>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</si>
  <si>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</si>
  <si>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</si>
  <si>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</si>
  <si>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</si>
  <si>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</si>
  <si>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</si>
  <si>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</si>
  <si>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</si>
  <si>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</si>
  <si>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</si>
  <si>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</si>
  <si>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</si>
  <si>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</si>
  <si>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</si>
  <si>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</si>
  <si>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</si>
  <si>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</si>
  <si>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</si>
  <si>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</si>
  <si>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</si>
  <si>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</si>
  <si>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</si>
  <si>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</si>
  <si>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</si>
  <si>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</si>
  <si>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</si>
  <si>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</si>
  <si>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</si>
  <si>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</si>
  <si>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</si>
  <si>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</si>
  <si>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</si>
  <si>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</si>
  <si>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</si>
  <si>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</si>
  <si>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</si>
  <si>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</si>
  <si>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</si>
  <si>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</si>
  <si>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</si>
  <si>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</si>
  <si>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</si>
  <si>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</si>
  <si>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</si>
  <si>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</si>
  <si>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</si>
  <si>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</si>
  <si>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</si>
  <si>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</si>
  <si>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</si>
  <si>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</si>
  <si>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</si>
  <si>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</si>
  <si>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</si>
  <si>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</si>
  <si>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</si>
  <si>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</si>
  <si>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</si>
  <si>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</si>
  <si>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</si>
  <si>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</si>
  <si>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</si>
  <si>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</si>
  <si>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</si>
  <si>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</si>
  <si>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</si>
  <si>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</si>
  <si>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</si>
  <si>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</si>
  <si>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</si>
  <si>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</si>
  <si>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</si>
  <si>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</si>
  <si>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</si>
  <si>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</si>
  <si>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</si>
  <si>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</si>
  <si>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</si>
  <si>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</si>
  <si>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</si>
  <si>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</si>
  <si>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</si>
  <si>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</si>
  <si>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</si>
  <si>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</si>
  <si>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</si>
  <si>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</si>
  <si>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</si>
  <si>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</si>
  <si>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</si>
  <si>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</si>
  <si>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</si>
  <si>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</si>
  <si>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</si>
  <si>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</si>
  <si>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</si>
  <si>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</si>
  <si>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</si>
  <si>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</si>
  <si>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</si>
  <si>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</si>
  <si>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</si>
  <si>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</si>
  <si>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</si>
  <si>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</si>
  <si>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</si>
  <si>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</si>
  <si>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</si>
  <si>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</si>
  <si>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</si>
  <si>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</si>
  <si>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</si>
  <si>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</si>
  <si>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</si>
  <si>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</si>
  <si>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</si>
  <si>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</si>
  <si>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</si>
  <si>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</si>
  <si>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</si>
  <si>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</si>
  <si>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</si>
  <si>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</si>
  <si>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</si>
  <si>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</si>
  <si>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</si>
  <si>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</si>
  <si>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</si>
  <si>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</si>
  <si>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</si>
  <si>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</si>
  <si>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</si>
  <si>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</si>
  <si>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</si>
  <si>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</si>
  <si>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</si>
  <si>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</si>
  <si>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</si>
  <si>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</si>
  <si>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</si>
  <si>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</si>
  <si>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</si>
  <si>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</si>
  <si>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</si>
  <si>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</si>
  <si>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</si>
  <si>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</si>
  <si>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</si>
  <si>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</si>
  <si>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</si>
  <si>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</si>
  <si>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</si>
  <si>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</si>
  <si>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</si>
  <si>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</si>
  <si>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</si>
  <si>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</si>
  <si>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</si>
  <si>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</si>
  <si>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</si>
  <si>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</si>
  <si>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</si>
  <si>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</si>
  <si>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</si>
  <si>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</si>
  <si>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</si>
  <si>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</si>
  <si>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</si>
  <si>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</si>
  <si>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</si>
  <si>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</si>
  <si>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</si>
  <si>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</si>
  <si>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</si>
  <si>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</si>
  <si>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</si>
  <si>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</si>
  <si>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</si>
  <si>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</si>
  <si>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</si>
  <si>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</si>
  <si>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</si>
  <si>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</si>
  <si>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</si>
  <si>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</si>
  <si>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</si>
  <si>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</si>
  <si>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</si>
  <si>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</si>
  <si>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</si>
  <si>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</si>
  <si>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</si>
  <si>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</si>
  <si>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</si>
  <si>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</si>
  <si>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</si>
  <si>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</si>
  <si>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</si>
  <si>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</si>
  <si>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</si>
  <si>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</si>
  <si>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</si>
  <si>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</si>
  <si>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</si>
  <si>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</si>
  <si>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</si>
  <si>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</si>
  <si>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</si>
  <si>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</si>
  <si>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</si>
  <si>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</si>
  <si>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</si>
  <si>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</si>
  <si>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</si>
  <si>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</si>
  <si>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</si>
  <si>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</si>
  <si>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</si>
  <si>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</si>
  <si>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</si>
  <si>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</si>
  <si>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</si>
  <si>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</si>
  <si>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</si>
  <si>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</si>
  <si>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</si>
  <si>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</si>
  <si>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</si>
  <si>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</si>
  <si>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</si>
  <si>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</si>
  <si>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</si>
  <si>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</si>
  <si>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</si>
  <si>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</si>
  <si>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</si>
  <si>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</si>
  <si>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</si>
  <si>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</si>
  <si>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</si>
  <si>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</si>
  <si>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</si>
  <si>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</si>
  <si>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</si>
  <si>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</si>
  <si>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</si>
  <si>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</si>
  <si>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</si>
  <si>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</si>
  <si>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</si>
  <si>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</si>
  <si>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</si>
  <si>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</si>
  <si>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</si>
  <si>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</si>
  <si>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</si>
  <si>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</si>
  <si>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</si>
  <si>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</si>
  <si>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</si>
  <si>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</si>
  <si>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</si>
  <si>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</si>
  <si>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</si>
  <si>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</si>
  <si>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</si>
  <si>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</si>
  <si>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</si>
  <si>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</si>
  <si>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</si>
  <si>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</si>
  <si>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</si>
  <si>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</si>
  <si>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</si>
  <si>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</si>
  <si>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</si>
  <si>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</si>
  <si>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</si>
  <si>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</si>
  <si>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</si>
  <si>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</si>
  <si>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</si>
  <si>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</si>
  <si>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</si>
  <si>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</si>
  <si>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</si>
  <si>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</si>
  <si>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</si>
  <si>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</si>
  <si>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</si>
  <si>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</si>
  <si>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</si>
  <si>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</si>
  <si>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</si>
  <si>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</si>
  <si>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</si>
  <si>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</si>
  <si>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</si>
  <si>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</si>
  <si>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</si>
  <si>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</si>
  <si>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</si>
  <si>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</si>
  <si>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</si>
  <si>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</si>
  <si>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</si>
  <si>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</si>
  <si>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</si>
  <si>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</si>
  <si>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</si>
  <si>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</si>
  <si>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</si>
  <si>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</si>
  <si>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</si>
  <si>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</si>
  <si>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</si>
  <si>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</si>
  <si>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</si>
  <si>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</si>
  <si>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</si>
  <si>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</si>
  <si>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</si>
  <si>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</si>
  <si>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</si>
  <si>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</si>
  <si>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</si>
  <si>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</si>
  <si>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</si>
  <si>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</si>
  <si>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</si>
  <si>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</si>
  <si>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</si>
  <si>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</si>
  <si>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</si>
  <si>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</si>
  <si>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</si>
  <si>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</si>
  <si>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</si>
  <si>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</si>
  <si>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</si>
  <si>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</si>
  <si>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</si>
  <si>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</si>
  <si>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</si>
  <si>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</si>
  <si>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</si>
  <si>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</si>
  <si>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</si>
  <si>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</si>
  <si>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</si>
  <si>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</si>
  <si>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</si>
  <si>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</si>
  <si>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</si>
  <si>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</si>
  <si>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</si>
  <si>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</si>
  <si>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</si>
  <si>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</si>
  <si>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</si>
  <si>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</si>
  <si>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</si>
  <si>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</si>
  <si>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</si>
  <si>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</si>
  <si>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</si>
  <si>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</si>
  <si>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</si>
  <si>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</si>
  <si>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</si>
  <si>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</si>
  <si>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</si>
  <si>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</si>
  <si>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</si>
  <si>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</si>
  <si>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</si>
  <si>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</si>
  <si>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</si>
  <si>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</si>
  <si>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</si>
  <si>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</si>
  <si>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</si>
  <si>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</si>
  <si>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</si>
  <si>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</si>
  <si>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</si>
  <si>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</si>
  <si>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</si>
  <si>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</si>
  <si>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</si>
  <si>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</si>
  <si>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</si>
  <si>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</si>
  <si>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</si>
  <si>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</si>
  <si>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</si>
  <si>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</si>
  <si>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</si>
  <si>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</si>
  <si>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</si>
  <si>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</si>
  <si>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</si>
  <si>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</si>
  <si>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</si>
  <si>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</si>
  <si>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</si>
  <si>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</si>
  <si>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</si>
  <si>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</si>
  <si>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</si>
  <si>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</si>
  <si>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</si>
  <si>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</si>
  <si>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</si>
  <si>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</si>
  <si>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</si>
  <si>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</si>
  <si>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</si>
  <si>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</si>
  <si>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</si>
  <si>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</si>
  <si>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</si>
  <si>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</si>
  <si>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</si>
  <si>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</si>
  <si>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</si>
  <si>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</si>
  <si>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</si>
  <si>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</si>
  <si>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</si>
  <si>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</si>
  <si>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</si>
  <si>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</si>
  <si>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</si>
  <si>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</si>
  <si>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</si>
  <si>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</si>
  <si>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</si>
  <si>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</si>
  <si>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</si>
  <si>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</si>
  <si>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</si>
  <si>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</si>
  <si>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</si>
  <si>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</si>
  <si>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</si>
  <si>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</si>
  <si>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</si>
  <si>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</si>
  <si>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</si>
  <si>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</si>
  <si>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</si>
  <si>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</si>
  <si>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</si>
  <si>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</si>
  <si>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</si>
  <si>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</si>
  <si>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</si>
  <si>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</si>
  <si>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</si>
  <si>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</si>
  <si>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</si>
  <si>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</si>
  <si>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</si>
  <si>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</si>
  <si>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</si>
  <si>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</si>
  <si>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</si>
  <si>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</si>
  <si>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</si>
  <si>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</si>
  <si>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</si>
  <si>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</si>
  <si>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</si>
  <si>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</si>
  <si>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</si>
  <si>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</si>
  <si>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</si>
  <si>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</si>
  <si>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</si>
  <si>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</si>
  <si>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</si>
  <si>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</si>
  <si>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</si>
  <si>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</si>
  <si>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</si>
  <si>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</si>
  <si>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</si>
  <si>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</si>
  <si>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</si>
  <si>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</si>
  <si>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</si>
  <si>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</si>
  <si>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</si>
  <si>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</si>
  <si>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</si>
  <si>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</si>
  <si>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</si>
  <si>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</si>
  <si>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</si>
  <si>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</si>
  <si>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</si>
  <si>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</si>
  <si>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</si>
  <si>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</si>
  <si>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</si>
  <si>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</si>
  <si>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</si>
  <si>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</si>
  <si>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</si>
  <si>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</si>
  <si>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</si>
  <si>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</si>
  <si>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</si>
  <si>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</si>
  <si>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</si>
  <si>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</si>
  <si>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</si>
  <si>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</si>
  <si>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</si>
  <si>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</si>
  <si>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</si>
  <si>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</si>
  <si>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</si>
  <si>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</si>
  <si>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</si>
  <si>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</si>
  <si>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</si>
  <si>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</si>
  <si>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</si>
  <si>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</si>
  <si>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</si>
  <si>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</si>
  <si>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</si>
  <si>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</si>
  <si>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</si>
  <si>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</si>
  <si>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</si>
  <si>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</si>
  <si>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</si>
  <si>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</si>
  <si>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</si>
  <si>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</si>
  <si>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</si>
  <si>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</si>
  <si>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</si>
  <si>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</si>
  <si>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</si>
  <si>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</si>
  <si>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</si>
  <si>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</si>
  <si>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</si>
  <si>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</si>
  <si>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</si>
  <si>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</si>
  <si>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</si>
  <si>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</si>
  <si>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</si>
  <si>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</si>
  <si>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</si>
  <si>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</si>
  <si>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</si>
  <si>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</si>
  <si>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</si>
  <si>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</si>
  <si>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</si>
  <si>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</si>
  <si>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</si>
  <si>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</si>
  <si>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</si>
  <si>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</si>
  <si>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</si>
  <si>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</si>
  <si>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</si>
  <si>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</si>
  <si>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</si>
  <si>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</si>
  <si>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</si>
  <si>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</si>
  <si>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</si>
  <si>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</si>
  <si>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</si>
  <si>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</si>
  <si>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</si>
  <si>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</si>
  <si>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</si>
  <si>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</si>
  <si>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</si>
  <si>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</si>
  <si>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</si>
  <si>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</si>
  <si>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</si>
  <si>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</si>
  <si>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</si>
  <si>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</si>
  <si>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</si>
  <si>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</si>
  <si>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</si>
  <si>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</si>
  <si>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</si>
  <si>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</si>
  <si>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</si>
  <si>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</si>
  <si>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</si>
  <si>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</si>
  <si>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</si>
  <si>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</si>
  <si>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</si>
  <si>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</si>
  <si>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</si>
  <si>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</si>
  <si>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</si>
  <si>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</si>
  <si>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</si>
  <si>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</si>
  <si>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</si>
  <si>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</si>
  <si>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</si>
  <si>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</si>
  <si>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</si>
  <si>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</si>
  <si>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</si>
  <si>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</si>
  <si>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</si>
  <si>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</si>
  <si>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</si>
  <si>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</si>
  <si>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</si>
  <si>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</si>
  <si>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</si>
  <si>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</si>
  <si>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</si>
  <si>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</si>
  <si>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</si>
  <si>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</si>
  <si>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</si>
  <si>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</si>
  <si>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</si>
  <si>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</si>
  <si>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</si>
  <si>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</si>
  <si>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</si>
  <si>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</si>
  <si>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</si>
  <si>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</si>
  <si>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</si>
  <si>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</si>
  <si>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</si>
  <si>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</si>
  <si>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</si>
  <si>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</si>
  <si>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</si>
  <si>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</si>
  <si>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</si>
  <si>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</si>
  <si>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</si>
  <si>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</si>
  <si>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</si>
  <si>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</si>
  <si>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</si>
  <si>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</si>
  <si>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</si>
  <si>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</si>
  <si>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</si>
  <si>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</si>
  <si>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</si>
  <si>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</si>
  <si>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</si>
  <si>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</si>
  <si>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</si>
  <si>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</si>
  <si>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</si>
  <si>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</si>
  <si>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</si>
  <si>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</si>
  <si>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</si>
  <si>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</si>
  <si>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</si>
  <si>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</si>
  <si>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</si>
  <si>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</si>
  <si>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</si>
  <si>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</si>
  <si>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</si>
  <si>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</si>
  <si>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</si>
  <si>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</si>
  <si>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</si>
  <si>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</si>
  <si>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</si>
  <si>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</si>
  <si>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</si>
  <si>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</si>
  <si>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</si>
  <si>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</si>
  <si>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</si>
  <si>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</si>
  <si>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</si>
  <si>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</si>
  <si>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</si>
  <si>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</si>
  <si>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</si>
  <si>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</si>
  <si>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</si>
  <si>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</si>
  <si>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</si>
  <si>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</si>
  <si>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</si>
  <si>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</si>
  <si>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</si>
  <si>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</si>
  <si>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</si>
  <si>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</si>
  <si>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</si>
  <si>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</si>
  <si>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</si>
  <si>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</si>
  <si>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</si>
  <si>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</si>
  <si>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</si>
  <si>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</si>
  <si>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</si>
  <si>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</si>
  <si>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</si>
  <si>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</si>
  <si>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</si>
  <si>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</si>
  <si>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</si>
  <si>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</si>
  <si>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</si>
  <si>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</si>
  <si>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</si>
  <si>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</si>
  <si>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</si>
  <si>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</si>
  <si>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</si>
  <si>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</si>
  <si>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</si>
  <si>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</si>
  <si>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</si>
  <si>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</si>
  <si>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</si>
  <si>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</si>
  <si>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</si>
  <si>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</si>
  <si>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</si>
  <si>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</si>
  <si>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</si>
  <si>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</si>
  <si>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</si>
  <si>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</si>
  <si>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</si>
  <si>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</si>
  <si>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</si>
  <si>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</si>
  <si>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</si>
  <si>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</si>
  <si>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</si>
  <si>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</si>
  <si>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</si>
  <si>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</si>
  <si>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</si>
  <si>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</si>
  <si>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</si>
  <si>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</si>
  <si>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</si>
  <si>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</si>
  <si>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</si>
  <si>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</si>
  <si>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</si>
  <si>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</si>
  <si>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</si>
  <si>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</si>
  <si>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</si>
  <si>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</si>
  <si>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</si>
  <si>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</si>
  <si>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</si>
  <si>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</si>
  <si>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</si>
  <si>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</si>
  <si>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</si>
  <si>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</si>
  <si>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</si>
  <si>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</si>
  <si>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</si>
  <si>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</si>
  <si>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</si>
  <si>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</si>
  <si>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</si>
  <si>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</si>
  <si>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</si>
  <si>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</si>
  <si>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</si>
  <si>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</si>
  <si>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</si>
  <si>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</si>
  <si>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</si>
  <si>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</si>
  <si>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</si>
  <si>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</si>
  <si>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</si>
  <si>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</si>
  <si>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</si>
  <si>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</si>
  <si>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</si>
  <si>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</si>
  <si>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</si>
  <si>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</si>
  <si>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</si>
  <si>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</si>
  <si>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</si>
  <si>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</si>
  <si>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</si>
  <si>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</si>
  <si>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</si>
  <si>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</si>
  <si>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</si>
  <si>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</si>
  <si>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</si>
  <si>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</si>
  <si>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</si>
  <si>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</si>
  <si>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</si>
  <si>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</si>
  <si>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</si>
  <si>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</si>
  <si>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</si>
  <si>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</si>
  <si>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</si>
  <si>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</si>
  <si>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</si>
  <si>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</si>
  <si>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</si>
  <si>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</si>
  <si>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</si>
  <si>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</si>
  <si>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</si>
  <si>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</si>
  <si>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</si>
  <si>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</si>
  <si>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</si>
  <si>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</si>
  <si>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</si>
  <si>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</si>
  <si>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</si>
  <si>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</si>
  <si>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</si>
  <si>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</si>
  <si>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</si>
  <si>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</si>
  <si>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</si>
  <si>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</si>
  <si>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</si>
  <si>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</si>
  <si>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</si>
  <si>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</si>
  <si>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</si>
  <si>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</si>
  <si>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</si>
  <si>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</si>
  <si>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</si>
  <si>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</si>
  <si>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</si>
  <si>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</si>
  <si>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</si>
  <si>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</si>
  <si>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</si>
  <si>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</si>
  <si>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</si>
  <si>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</si>
  <si>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</si>
  <si>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</si>
  <si>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</si>
  <si>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</si>
  <si>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</si>
  <si>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</si>
  <si>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</si>
  <si>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</si>
  <si>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</si>
  <si>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</si>
  <si>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</si>
  <si>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</si>
  <si>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</si>
  <si>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</si>
  <si>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</si>
  <si>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</si>
  <si>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</si>
  <si>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</si>
  <si>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</si>
  <si>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</si>
  <si>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</si>
  <si>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</si>
  <si>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</si>
  <si>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</si>
  <si>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</si>
  <si>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</si>
  <si>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</si>
  <si>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</si>
  <si>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</si>
  <si>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</si>
  <si>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</si>
  <si>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</si>
  <si>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</si>
  <si>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</si>
  <si>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</si>
  <si>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</si>
  <si>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</si>
  <si>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</si>
  <si>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</si>
  <si>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</si>
  <si>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</si>
  <si>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</si>
  <si>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</si>
  <si>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</si>
  <si>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</si>
  <si>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</si>
  <si>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</si>
  <si>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</si>
  <si>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</si>
  <si>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</si>
  <si>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</si>
  <si>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</si>
  <si>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</si>
  <si>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</si>
  <si>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</si>
  <si>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</si>
  <si>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</si>
  <si>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</si>
  <si>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</si>
  <si>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</si>
  <si>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</si>
  <si>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</si>
  <si>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</si>
  <si>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</si>
  <si>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</si>
  <si>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</si>
  <si>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</si>
  <si>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</si>
  <si>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</si>
  <si>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</si>
  <si>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</si>
  <si>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</si>
  <si>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</si>
  <si>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</si>
  <si>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</si>
  <si>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</si>
  <si>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</si>
  <si>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</si>
  <si>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</si>
  <si>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</si>
  <si>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</si>
  <si>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</si>
  <si>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</si>
  <si>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</si>
  <si>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</si>
  <si>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</si>
  <si>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</si>
  <si>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</si>
  <si>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</si>
  <si>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</si>
  <si>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</si>
  <si>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</si>
  <si>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</si>
  <si>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</si>
  <si>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</si>
  <si>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</si>
  <si>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</si>
  <si>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</si>
  <si>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</si>
  <si>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</si>
  <si>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</si>
  <si>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</si>
  <si>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</si>
  <si>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</si>
  <si>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</si>
  <si>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</si>
  <si>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</si>
  <si>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</si>
  <si>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</si>
  <si>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</si>
  <si>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</si>
  <si>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</si>
  <si>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</si>
  <si>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</si>
  <si>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</si>
  <si>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</si>
  <si>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</si>
  <si>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</si>
  <si>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</si>
  <si>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</si>
  <si>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</si>
  <si>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</si>
  <si>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</si>
  <si>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</si>
  <si>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</si>
  <si>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</si>
  <si>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</si>
  <si>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</si>
  <si>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</si>
  <si>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</si>
  <si>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</si>
  <si>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</si>
  <si>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</si>
  <si>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</si>
  <si>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</si>
  <si>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</si>
  <si>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</si>
  <si>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</si>
  <si>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</si>
  <si>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</si>
  <si>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</si>
  <si>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</si>
  <si>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</si>
  <si>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</si>
  <si>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</si>
  <si>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</si>
  <si>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</si>
  <si>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</si>
  <si>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</si>
  <si>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</si>
  <si>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</si>
  <si>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</si>
  <si>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</si>
  <si>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</si>
  <si>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</si>
  <si>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</si>
  <si>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</si>
  <si>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</si>
  <si>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</si>
  <si>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</si>
  <si>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</si>
  <si>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</si>
  <si>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</si>
  <si>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</si>
  <si>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</si>
  <si>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</si>
  <si>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</si>
  <si>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</si>
  <si>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</si>
  <si>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</si>
  <si>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</si>
  <si>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</si>
  <si>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</si>
  <si>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</si>
  <si>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</si>
  <si>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</si>
  <si>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</si>
  <si>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</si>
  <si>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</si>
  <si>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</si>
  <si>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</si>
  <si>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</si>
  <si>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</si>
  <si>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</si>
  <si>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</si>
  <si>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</si>
  <si>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</si>
  <si>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</si>
  <si>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</si>
  <si>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</si>
  <si>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</si>
  <si>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</si>
  <si>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</si>
  <si>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</si>
  <si>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</si>
  <si>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</si>
  <si>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</si>
  <si>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</si>
  <si>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</si>
  <si>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</si>
  <si>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</si>
  <si>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</si>
  <si>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</si>
  <si>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</si>
  <si>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</si>
  <si>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</si>
  <si>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</si>
  <si>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</si>
  <si>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</si>
  <si>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</si>
  <si>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</si>
  <si>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</si>
  <si>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</si>
  <si>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</si>
  <si>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</si>
  <si>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</si>
  <si>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</si>
  <si>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</si>
  <si>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</si>
  <si>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</si>
  <si>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</si>
  <si>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</si>
  <si>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</si>
  <si>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</si>
  <si>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</si>
  <si>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</si>
  <si>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</si>
  <si>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</si>
  <si>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</si>
  <si>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</si>
  <si>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</si>
  <si>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</si>
  <si>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</si>
  <si>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</si>
  <si>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</si>
  <si>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</si>
  <si>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</si>
  <si>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</si>
  <si>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</si>
  <si>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</si>
  <si>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</si>
  <si>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</si>
  <si>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</si>
  <si>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</si>
  <si>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</si>
  <si>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</si>
  <si>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</si>
  <si>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</si>
  <si>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</si>
  <si>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</si>
  <si>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</si>
  <si>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</si>
  <si>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</si>
  <si>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</si>
  <si>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</si>
  <si>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</si>
  <si>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</si>
  <si>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</si>
  <si>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</si>
  <si>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</si>
  <si>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</si>
  <si>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</si>
  <si>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</si>
  <si>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</si>
  <si>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</si>
  <si>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</si>
  <si>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</si>
  <si>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</si>
  <si>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</si>
  <si>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</si>
  <si>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</si>
  <si>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</si>
  <si>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</si>
  <si>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</si>
  <si>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</si>
  <si>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</si>
  <si>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</si>
  <si>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</si>
  <si>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</si>
  <si>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</si>
  <si>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</si>
  <si>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</si>
  <si>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</si>
  <si>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</si>
  <si>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</si>
  <si>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</si>
  <si>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</si>
  <si>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</si>
  <si>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</si>
  <si>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</si>
  <si>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</si>
  <si>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</si>
  <si>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</si>
  <si>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</si>
  <si>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</si>
  <si>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</si>
  <si>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</si>
  <si>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</si>
  <si>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</si>
  <si>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</si>
  <si>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</si>
  <si>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</si>
  <si>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</si>
  <si>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</si>
  <si>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</si>
  <si>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</si>
  <si>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</si>
  <si>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</si>
  <si>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</si>
  <si>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</si>
  <si>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</si>
  <si>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</si>
  <si>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</si>
  <si>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</si>
  <si>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</si>
  <si>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</si>
  <si>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</si>
  <si>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</si>
  <si>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</si>
  <si>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</si>
  <si>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</si>
  <si>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</si>
  <si>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</si>
  <si>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</si>
  <si>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</si>
  <si>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</si>
  <si>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</si>
  <si>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</si>
  <si>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</si>
  <si>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</si>
  <si>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</si>
  <si>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</si>
  <si>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</si>
  <si>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</si>
  <si>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</si>
  <si>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</si>
  <si>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</si>
  <si>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</si>
  <si>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</si>
  <si>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</si>
  <si>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</si>
  <si>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</si>
  <si>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</si>
  <si>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</si>
  <si>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</si>
  <si>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</si>
  <si>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</si>
  <si>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</si>
  <si>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</si>
  <si>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</si>
  <si>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</si>
  <si>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</si>
  <si>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</si>
  <si>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</si>
  <si>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</si>
  <si>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</si>
  <si>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</si>
  <si>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</si>
  <si>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</si>
  <si>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</si>
  <si>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</si>
  <si>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</si>
  <si>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</si>
  <si>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</si>
  <si>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</si>
  <si>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</si>
  <si>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</si>
  <si>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</si>
  <si>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</si>
  <si>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</si>
  <si>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</si>
  <si>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</si>
  <si>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</si>
  <si>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</si>
  <si>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</si>
  <si>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</si>
  <si>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</si>
  <si>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</si>
  <si>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</si>
  <si>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</si>
  <si>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</si>
  <si>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</si>
  <si>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</si>
  <si>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</si>
  <si>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</si>
  <si>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</si>
  <si>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</si>
  <si>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</si>
  <si>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</si>
  <si>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</si>
  <si>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</si>
  <si>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</si>
  <si>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</si>
  <si>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</si>
  <si>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</si>
  <si>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</si>
  <si>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</si>
  <si>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</si>
  <si>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</si>
  <si>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</si>
  <si>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</si>
  <si>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</si>
  <si>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</si>
  <si>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</si>
  <si>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</si>
  <si>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</si>
  <si>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</si>
  <si>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</si>
  <si>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</si>
  <si>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</si>
  <si>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</si>
  <si>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</si>
  <si>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</si>
  <si>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</si>
  <si>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</si>
  <si>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</si>
  <si>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</si>
  <si>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</si>
  <si>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</si>
  <si>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</si>
  <si>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</si>
  <si>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</si>
  <si>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</si>
  <si>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</si>
  <si>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</si>
  <si>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</si>
  <si>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</si>
  <si>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</si>
  <si>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</si>
  <si>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</si>
  <si>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</si>
  <si>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</si>
  <si>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</si>
  <si>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</si>
  <si>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</si>
  <si>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</si>
  <si>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</si>
  <si>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</si>
  <si>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</si>
  <si>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</si>
  <si>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</si>
  <si>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</si>
  <si>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</si>
  <si>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</si>
  <si>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</si>
  <si>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</si>
  <si>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</si>
  <si>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</si>
  <si>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</si>
  <si>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</si>
  <si>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</si>
  <si>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</si>
  <si>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</si>
  <si>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</si>
  <si>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</si>
  <si>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</si>
  <si>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</si>
  <si>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</si>
  <si>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</si>
  <si>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</si>
  <si>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</si>
  <si>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</si>
  <si>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</si>
  <si>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</si>
  <si>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</si>
  <si>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</si>
  <si>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</si>
  <si>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</si>
  <si>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</si>
  <si>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</si>
  <si>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</si>
  <si>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</si>
  <si>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</si>
  <si>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</si>
  <si>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</si>
  <si>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</si>
  <si>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</si>
  <si>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</si>
  <si>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</si>
  <si>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</si>
  <si>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</si>
  <si>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</si>
  <si>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</si>
  <si>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</si>
  <si>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</si>
  <si>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</si>
  <si>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</si>
  <si>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</si>
  <si>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</si>
  <si>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</si>
  <si>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</si>
  <si>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</si>
  <si>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</si>
  <si>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</si>
  <si>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</si>
  <si>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</si>
  <si>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</si>
  <si>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</si>
  <si>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</si>
  <si>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</si>
  <si>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</si>
  <si>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</si>
  <si>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</si>
  <si>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</si>
  <si>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</si>
  <si>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</si>
  <si>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</si>
  <si>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</si>
  <si>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</si>
  <si>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</si>
  <si>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</si>
  <si>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</si>
  <si>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</si>
  <si>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</si>
  <si>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</si>
  <si>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</si>
  <si>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</si>
  <si>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</si>
  <si>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</si>
  <si>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</si>
  <si>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</si>
  <si>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</si>
  <si>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</si>
  <si>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</si>
  <si>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</si>
  <si>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</si>
  <si>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</si>
  <si>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</si>
  <si>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</si>
  <si>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</si>
  <si>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</si>
  <si>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</si>
  <si>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</si>
  <si>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</si>
  <si>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</si>
  <si>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</si>
  <si>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</si>
  <si>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</si>
  <si>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</si>
  <si>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</si>
  <si>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</si>
  <si>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</si>
  <si>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</si>
  <si>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</si>
  <si>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</si>
  <si>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</si>
  <si>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</si>
  <si>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</si>
  <si>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</si>
  <si>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</si>
  <si>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</si>
  <si>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</si>
  <si>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</si>
  <si>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</si>
  <si>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</si>
  <si>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</si>
  <si>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</si>
  <si>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</si>
  <si>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</si>
  <si>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</si>
  <si>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</si>
  <si>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</si>
  <si>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</si>
  <si>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</si>
  <si>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</si>
  <si>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</si>
  <si>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</si>
  <si>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</si>
  <si>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</si>
  <si>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</si>
  <si>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</si>
  <si>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</si>
  <si>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</si>
  <si>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</si>
  <si>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</si>
  <si>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</si>
  <si>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</si>
  <si>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</si>
  <si>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</si>
  <si>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</si>
  <si>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</si>
  <si>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</si>
  <si>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</si>
  <si>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</si>
  <si>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</si>
  <si>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</si>
  <si>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</si>
  <si>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</si>
  <si>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</si>
  <si>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</si>
  <si>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</si>
  <si>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</si>
  <si>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</si>
  <si>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</si>
  <si>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</si>
  <si>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</si>
  <si>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</si>
  <si>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</si>
  <si>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</si>
  <si>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</si>
  <si>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</si>
  <si>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</si>
  <si>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</si>
  <si>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</si>
  <si>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</si>
  <si>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</si>
  <si>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</si>
  <si>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</si>
  <si>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</si>
  <si>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</si>
  <si>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</si>
  <si>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</si>
  <si>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</si>
  <si>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</si>
  <si>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</si>
  <si>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</si>
  <si>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</si>
  <si>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</si>
  <si>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</si>
  <si>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</si>
  <si>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</si>
  <si>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</si>
  <si>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</si>
  <si>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</si>
  <si>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</si>
  <si>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</si>
  <si>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</si>
  <si>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</si>
  <si>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</si>
  <si>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</si>
  <si>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</si>
  <si>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</si>
  <si>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</si>
  <si>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</si>
  <si>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</si>
  <si>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</si>
  <si>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</si>
  <si>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</si>
  <si>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</si>
  <si>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</si>
  <si>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</si>
  <si>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</si>
  <si>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</si>
  <si>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</si>
  <si>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</si>
  <si>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</si>
  <si>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</si>
  <si>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</si>
  <si>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</si>
  <si>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</si>
  <si>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</si>
  <si>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</si>
  <si>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</si>
  <si>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</si>
  <si>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</si>
  <si>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</si>
  <si>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</si>
  <si>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</si>
  <si>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</si>
  <si>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</si>
  <si>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</si>
  <si>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</si>
  <si>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</si>
  <si>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</si>
  <si>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</si>
  <si>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</si>
  <si>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</si>
  <si>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</si>
  <si>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</si>
  <si>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</si>
  <si>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</si>
  <si>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</si>
  <si>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</si>
  <si>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</si>
  <si>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</si>
  <si>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</si>
  <si>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</si>
  <si>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</si>
  <si>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</si>
  <si>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</si>
  <si>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</si>
  <si>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</si>
  <si>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</si>
  <si>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</si>
  <si>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</si>
  <si>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</si>
  <si>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</si>
  <si>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</si>
  <si>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</si>
  <si>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</si>
  <si>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</si>
  <si>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</si>
  <si>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</si>
  <si>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</si>
  <si>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</si>
  <si>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</si>
  <si>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</si>
  <si>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</si>
  <si>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</si>
  <si>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</si>
  <si>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</si>
  <si>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</si>
  <si>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</si>
  <si>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</si>
  <si>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</si>
  <si>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</si>
  <si>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</si>
  <si>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</si>
  <si>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</si>
  <si>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</si>
  <si>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</si>
  <si>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</si>
  <si>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</si>
  <si>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</si>
  <si>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</si>
  <si>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</si>
  <si>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</si>
  <si>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</si>
  <si>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</si>
  <si>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</si>
  <si>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</si>
  <si>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</si>
  <si>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</si>
  <si>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</si>
  <si>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</si>
  <si>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</si>
  <si>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</si>
  <si>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</si>
  <si>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</si>
  <si>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</si>
  <si>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</si>
  <si>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</si>
  <si>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</si>
  <si>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</si>
  <si>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</si>
  <si>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</si>
  <si>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</si>
  <si>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</si>
  <si>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</si>
  <si>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</si>
  <si>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</si>
  <si>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</si>
  <si>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</si>
  <si>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</si>
  <si>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</si>
  <si>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</si>
  <si>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</si>
  <si>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</si>
  <si>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</si>
  <si>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</si>
  <si>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</si>
  <si>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</si>
  <si>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</si>
  <si>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</si>
  <si>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</si>
  <si>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</si>
  <si>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</si>
  <si>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</si>
  <si>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</si>
  <si>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</si>
  <si>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</si>
  <si>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</si>
  <si>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</si>
  <si>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</si>
  <si>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</si>
  <si>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</si>
  <si>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</si>
  <si>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</si>
  <si>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</si>
  <si>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</si>
  <si>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</si>
  <si>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</si>
  <si>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</si>
  <si>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</si>
  <si>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</si>
  <si>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</si>
  <si>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</si>
  <si>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</si>
  <si>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</si>
  <si>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</si>
  <si>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</si>
  <si>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</si>
  <si>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</si>
  <si>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</si>
  <si>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</si>
  <si>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</si>
  <si>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</si>
  <si>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</si>
  <si>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</si>
  <si>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</si>
  <si>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</si>
  <si>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</si>
  <si>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</si>
  <si>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</si>
  <si>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</si>
  <si>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</si>
  <si>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</si>
  <si>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</si>
  <si>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</si>
  <si>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</si>
  <si>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</si>
  <si>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</si>
  <si>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</si>
  <si>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</si>
  <si>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</si>
  <si>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</si>
  <si>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</si>
  <si>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</si>
  <si>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</si>
  <si>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</si>
  <si>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</si>
  <si>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</si>
  <si>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</si>
  <si>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</si>
  <si>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</si>
  <si>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</si>
  <si>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</si>
  <si>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</si>
  <si>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</si>
  <si>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</si>
  <si>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</si>
  <si>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</si>
  <si>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</si>
  <si>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</si>
  <si>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</si>
  <si>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</si>
  <si>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</si>
  <si>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</si>
  <si>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</si>
  <si>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</si>
  <si>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</si>
  <si>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</si>
  <si>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</si>
  <si>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</si>
  <si>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</si>
  <si>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</si>
  <si>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</si>
  <si>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</si>
  <si>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</si>
  <si>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</si>
  <si>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</si>
  <si>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</si>
  <si>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</si>
  <si>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</si>
  <si>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</si>
  <si>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</si>
  <si>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</si>
  <si>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</si>
  <si>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</si>
  <si>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</si>
  <si>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</si>
  <si>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</si>
  <si>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</si>
  <si>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</si>
  <si>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</si>
  <si>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</si>
  <si>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</si>
  <si>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</si>
  <si>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</si>
  <si>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</si>
  <si>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</si>
  <si>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</si>
  <si>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</si>
  <si>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</si>
  <si>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</si>
  <si>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</si>
  <si>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</si>
  <si>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</si>
  <si>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</si>
  <si>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</si>
  <si>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</si>
  <si>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</si>
  <si>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</si>
  <si>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</si>
  <si>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</si>
  <si>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</si>
  <si>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</si>
  <si>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</si>
  <si>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</si>
  <si>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</si>
  <si>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</si>
  <si>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</si>
  <si>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</si>
  <si>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</si>
  <si>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</si>
  <si>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</si>
  <si>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</si>
  <si>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</si>
  <si>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</si>
  <si>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</si>
  <si>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</si>
  <si>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</si>
  <si>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</si>
  <si>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</si>
  <si>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</si>
  <si>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</si>
  <si>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</si>
  <si>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</si>
  <si>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</si>
  <si>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</si>
  <si>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</si>
  <si>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</si>
  <si>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</si>
  <si>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</si>
  <si>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</si>
  <si>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</si>
  <si>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</si>
  <si>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</si>
  <si>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</si>
  <si>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</si>
  <si>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</si>
  <si>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</si>
  <si>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</si>
  <si>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</si>
  <si>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</si>
  <si>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</si>
  <si>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</si>
  <si>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</si>
  <si>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</si>
  <si>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</si>
  <si>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</si>
  <si>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</si>
  <si>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</si>
  <si>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</si>
  <si>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</si>
  <si>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</si>
  <si>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</si>
  <si>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</si>
  <si>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</si>
  <si>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</si>
  <si>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</si>
  <si>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</si>
  <si>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</si>
  <si>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</si>
  <si>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</si>
  <si>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</si>
  <si>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</si>
  <si>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</si>
  <si>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</si>
  <si>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</si>
  <si>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</si>
  <si>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</si>
  <si>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</si>
  <si>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</si>
  <si>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</si>
  <si>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</si>
  <si>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</si>
  <si>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</si>
  <si>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</si>
  <si>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</si>
  <si>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</si>
  <si>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</si>
  <si>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</si>
  <si>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</si>
  <si>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</si>
  <si>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</si>
  <si>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</si>
  <si>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</si>
  <si>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</si>
  <si>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</si>
  <si>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</si>
  <si>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</si>
  <si>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</si>
  <si>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</si>
  <si>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</si>
  <si>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</si>
  <si>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</si>
  <si>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</si>
  <si>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</si>
  <si>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</si>
  <si>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</si>
  <si>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</si>
  <si>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</si>
  <si>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</si>
  <si>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</si>
  <si>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</si>
  <si>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</si>
  <si>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</si>
  <si>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</si>
  <si>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</si>
  <si>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</si>
  <si>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</si>
  <si>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</si>
  <si>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</si>
  <si>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</si>
  <si>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</si>
  <si>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</si>
  <si>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</si>
  <si>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</si>
  <si>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</si>
  <si>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</si>
  <si>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</si>
  <si>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</si>
  <si>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</si>
  <si>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</si>
  <si>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</si>
  <si>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</si>
  <si>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</si>
  <si>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</si>
  <si>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</si>
  <si>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</si>
  <si>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</si>
  <si>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</si>
  <si>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</si>
  <si>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</si>
  <si>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</si>
  <si>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</si>
  <si>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</si>
  <si>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</si>
  <si>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</si>
  <si>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</si>
  <si>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</si>
  <si>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</si>
  <si>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</si>
  <si>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</si>
  <si>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</si>
  <si>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</si>
  <si>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</si>
  <si>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</si>
  <si>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</si>
  <si>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</si>
  <si>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</si>
  <si>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</si>
  <si>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</si>
  <si>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</si>
  <si>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</si>
  <si>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</si>
  <si>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</si>
  <si>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</si>
  <si>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</si>
  <si>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</si>
  <si>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</si>
  <si>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</si>
  <si>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</si>
  <si>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</si>
  <si>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</si>
  <si>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</si>
  <si>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</si>
  <si>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</si>
  <si>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</si>
  <si>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</si>
  <si>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</si>
  <si>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</si>
  <si>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</si>
  <si>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</si>
  <si>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</si>
  <si>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</si>
  <si>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</si>
  <si>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</si>
  <si>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</si>
  <si>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</si>
  <si>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</si>
  <si>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</si>
  <si>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</si>
  <si>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</si>
  <si>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</si>
  <si>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</si>
  <si>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</si>
  <si>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</si>
  <si>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</si>
  <si>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</si>
  <si>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</si>
  <si>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</si>
  <si>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</si>
  <si>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</si>
  <si>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</si>
  <si>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</si>
  <si>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</si>
  <si>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</si>
  <si>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</si>
  <si>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</si>
  <si>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</si>
  <si>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</si>
  <si>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</si>
  <si>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</si>
  <si>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</si>
  <si>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</si>
  <si>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</si>
  <si>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</si>
  <si>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</si>
  <si>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</si>
  <si>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</si>
  <si>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</si>
  <si>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</si>
  <si>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</si>
  <si>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</si>
  <si>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</si>
  <si>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</si>
  <si>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</si>
  <si>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</si>
  <si>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</si>
  <si>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</si>
  <si>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</si>
  <si>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</si>
  <si>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</si>
  <si>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</si>
  <si>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</si>
  <si>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</si>
  <si>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</si>
  <si>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</si>
  <si>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</si>
  <si>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</si>
  <si>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</si>
  <si>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</si>
  <si>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</si>
  <si>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</si>
  <si>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</si>
  <si>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</si>
  <si>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</si>
  <si>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</si>
  <si>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</si>
  <si>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</si>
  <si>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</si>
  <si>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</si>
  <si>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</si>
  <si>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</si>
  <si>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</si>
  <si>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</si>
  <si>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</si>
  <si>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</si>
  <si>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</si>
  <si>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</si>
  <si>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</si>
  <si>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</si>
  <si>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</si>
  <si>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</si>
  <si>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</si>
  <si>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</si>
  <si>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</si>
  <si>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</si>
  <si>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</si>
  <si>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</si>
  <si>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</si>
  <si>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</si>
  <si>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</si>
  <si>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</si>
  <si>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</si>
  <si>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</si>
  <si>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</si>
  <si>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</si>
  <si>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</si>
  <si>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</si>
  <si>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</si>
  <si>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</si>
  <si>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</si>
  <si>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</si>
  <si>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</si>
  <si>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</si>
  <si>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</si>
  <si>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</si>
  <si>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</si>
  <si>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</si>
  <si>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</si>
  <si>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</si>
  <si>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</si>
  <si>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</si>
  <si>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</si>
  <si>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</si>
  <si>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</si>
  <si>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</si>
  <si>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</si>
  <si>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</si>
  <si>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</si>
  <si>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</si>
  <si>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</si>
  <si>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</si>
  <si>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</si>
  <si>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</si>
  <si>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</si>
  <si>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</si>
  <si>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</si>
  <si>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</si>
  <si>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</si>
  <si>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</si>
  <si>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</si>
  <si>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</si>
  <si>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</si>
  <si>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</si>
  <si>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</si>
  <si>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</si>
  <si>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</si>
  <si>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</si>
  <si>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</si>
  <si>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</si>
  <si>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</si>
  <si>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</si>
  <si>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</si>
  <si>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</si>
  <si>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</si>
  <si>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</si>
  <si>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</si>
  <si>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</si>
  <si>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</si>
  <si>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</si>
  <si>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</si>
  <si>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</si>
  <si>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</si>
  <si>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</si>
  <si>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</si>
  <si>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</si>
  <si>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</si>
  <si>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</si>
  <si>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</si>
  <si>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</si>
  <si>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</si>
  <si>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</si>
  <si>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</si>
  <si>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</si>
  <si>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</si>
  <si>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</si>
  <si>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</si>
  <si>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</si>
  <si>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</si>
  <si>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</si>
  <si>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</si>
  <si>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</si>
  <si>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</si>
  <si>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</si>
  <si>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</si>
  <si>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</si>
  <si>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</si>
  <si>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</si>
  <si>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</si>
  <si>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</si>
  <si>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</si>
  <si>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</si>
  <si>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</si>
  <si>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</si>
  <si>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</si>
  <si>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</si>
  <si>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</si>
  <si>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</si>
  <si>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</si>
  <si>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</si>
  <si>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</si>
  <si>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</si>
  <si>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</si>
  <si>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</si>
  <si>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</si>
  <si>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</si>
  <si>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</si>
  <si>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</si>
  <si>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</si>
  <si>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</si>
  <si>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</si>
  <si>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</si>
  <si>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</si>
  <si>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</si>
  <si>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</si>
  <si>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</si>
  <si>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</si>
  <si>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</si>
  <si>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</si>
  <si>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</si>
  <si>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</si>
  <si>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</si>
  <si>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</si>
  <si>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</si>
  <si>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</si>
  <si>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</si>
  <si>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</si>
  <si>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</si>
  <si>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</si>
  <si>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</si>
  <si>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</si>
  <si>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</si>
  <si>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</si>
  <si>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</si>
  <si>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</si>
  <si>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</si>
  <si>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</si>
  <si>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</si>
  <si>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</si>
  <si>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</si>
  <si>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</si>
  <si>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</si>
  <si>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</si>
  <si>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</si>
  <si>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</si>
  <si>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</si>
  <si>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</si>
  <si>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</si>
  <si>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</si>
  <si>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</si>
  <si>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</si>
  <si>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</si>
  <si>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</si>
  <si>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</si>
  <si>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</si>
  <si>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</si>
  <si>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</si>
  <si>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</si>
  <si>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</si>
  <si>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</si>
  <si>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</si>
  <si>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</si>
  <si>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</si>
  <si>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</si>
  <si>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</si>
  <si>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</si>
  <si>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</si>
  <si>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</si>
  <si>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</si>
  <si>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</si>
  <si>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</si>
  <si>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</si>
  <si>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</si>
  <si>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</si>
  <si>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</si>
  <si>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</si>
  <si>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</si>
  <si>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</si>
  <si>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</si>
  <si>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</si>
  <si>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</si>
  <si>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</si>
  <si>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</si>
  <si>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</si>
  <si>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</si>
  <si>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</si>
  <si>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</si>
  <si>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</si>
  <si>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</si>
  <si>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</si>
  <si>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</si>
  <si>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</si>
  <si>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</si>
  <si>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</si>
  <si>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</si>
  <si>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</si>
  <si>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</si>
  <si>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</si>
  <si>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</si>
  <si>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</si>
  <si>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</si>
  <si>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</si>
  <si>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</si>
  <si>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</si>
  <si>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</si>
  <si>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</si>
  <si>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</si>
  <si>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</si>
  <si>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</si>
  <si>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</si>
  <si>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</si>
  <si>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</si>
  <si>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</si>
  <si>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</si>
  <si>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</si>
  <si>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</si>
  <si>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</si>
  <si>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</si>
  <si>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</si>
  <si>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</si>
  <si>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</si>
  <si>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</si>
  <si>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</si>
  <si>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</si>
  <si>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</si>
  <si>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</si>
  <si>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</si>
  <si>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</si>
  <si>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</si>
  <si>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</si>
  <si>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</si>
  <si>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</si>
  <si>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</si>
  <si>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</si>
  <si>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</si>
  <si>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</si>
  <si>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</si>
  <si>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</si>
  <si>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</si>
  <si>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</si>
  <si>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</si>
  <si>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</si>
  <si>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</si>
  <si>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</si>
  <si>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</si>
  <si>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</si>
  <si>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</si>
  <si>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</si>
  <si>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</si>
  <si>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</si>
  <si>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</si>
  <si>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</si>
  <si>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</si>
  <si>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</si>
  <si>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</si>
  <si>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</si>
  <si>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</si>
  <si>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</si>
  <si>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</si>
  <si>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</si>
  <si>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</si>
  <si>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</si>
  <si>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</si>
  <si>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</si>
  <si>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</si>
  <si>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</si>
  <si>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</si>
  <si>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</si>
  <si>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</si>
  <si>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</si>
  <si>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</si>
  <si>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</si>
  <si>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</si>
  <si>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</si>
  <si>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</si>
  <si>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</si>
  <si>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</si>
  <si>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</si>
  <si>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</si>
  <si>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</si>
  <si>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</si>
  <si>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</si>
  <si>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</si>
  <si>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</si>
  <si>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</si>
  <si>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</si>
  <si>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</si>
  <si>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</si>
  <si>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</si>
  <si>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</si>
  <si>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</si>
  <si>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</si>
  <si>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</si>
  <si>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</si>
  <si>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</si>
  <si>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</si>
  <si>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</si>
  <si>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</si>
  <si>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</si>
  <si>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</si>
  <si>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</si>
  <si>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</si>
  <si>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</si>
  <si>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</si>
  <si>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</si>
  <si>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</si>
  <si>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</si>
  <si>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</si>
  <si>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</si>
  <si>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</si>
  <si>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</si>
  <si>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</si>
  <si>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</si>
  <si>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</si>
  <si>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</si>
  <si>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</si>
  <si>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</si>
  <si>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</si>
  <si>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</si>
  <si>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</si>
  <si>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</si>
  <si>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</si>
  <si>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</si>
  <si>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</si>
  <si>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</si>
  <si>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</si>
  <si>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</si>
  <si>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</si>
  <si>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</si>
  <si>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</si>
  <si>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</si>
  <si>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</si>
  <si>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</si>
  <si>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</si>
  <si>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</si>
  <si>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</si>
  <si>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</si>
  <si>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</si>
  <si>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</si>
  <si>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</si>
  <si>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</si>
  <si>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</si>
  <si>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</si>
  <si>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</si>
  <si>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</si>
  <si>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</si>
  <si>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</si>
  <si>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</si>
  <si>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</si>
  <si>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</si>
  <si>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</si>
  <si>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</si>
  <si>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</si>
  <si>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</si>
  <si>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</si>
  <si>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</si>
  <si>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</si>
  <si>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</si>
  <si>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</si>
  <si>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</si>
  <si>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</si>
  <si>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</si>
  <si>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</si>
  <si>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</si>
  <si>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</si>
  <si>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</si>
  <si>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</si>
  <si>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</si>
  <si>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</si>
  <si>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</si>
  <si>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</si>
  <si>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</si>
  <si>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</si>
  <si>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</si>
  <si>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</si>
  <si>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</si>
  <si>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</si>
  <si>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</si>
  <si>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</si>
  <si>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</si>
  <si>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</si>
  <si>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</si>
  <si>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</si>
  <si>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</si>
  <si>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</si>
  <si>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</si>
  <si>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</si>
  <si>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</si>
  <si>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</si>
  <si>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</si>
  <si>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</si>
  <si>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</si>
  <si>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</si>
  <si>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</si>
  <si>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</si>
  <si>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</si>
  <si>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</si>
  <si>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</si>
  <si>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</si>
  <si>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</si>
  <si>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</si>
  <si>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</si>
  <si>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</si>
  <si>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</si>
  <si>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</si>
  <si>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</si>
  <si>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</si>
  <si>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</si>
  <si>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</si>
  <si>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</si>
  <si>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</si>
  <si>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</si>
  <si>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</si>
  <si>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</si>
  <si>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</si>
  <si>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</si>
  <si>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</si>
  <si>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</si>
  <si>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</si>
  <si>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</si>
  <si>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</si>
  <si>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</si>
  <si>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</si>
  <si>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</si>
  <si>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</si>
  <si>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</si>
  <si>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</si>
  <si>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</si>
  <si>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</si>
  <si>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</si>
  <si>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</si>
  <si>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</si>
  <si>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</si>
  <si>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</si>
  <si>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</si>
  <si>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</si>
  <si>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</si>
  <si>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</si>
  <si>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</si>
  <si>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</si>
  <si>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</si>
  <si>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</si>
  <si>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</si>
  <si>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</si>
  <si>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</si>
  <si>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</si>
  <si>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</si>
  <si>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</si>
  <si>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</si>
  <si>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</si>
  <si>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</si>
  <si>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</si>
  <si>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</si>
  <si>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</si>
  <si>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</si>
  <si>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</si>
  <si>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</si>
  <si>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</si>
  <si>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</si>
  <si>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</si>
  <si>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</si>
  <si>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</si>
  <si>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</si>
  <si>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</si>
  <si>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</si>
  <si>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</si>
  <si>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</si>
  <si>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</si>
  <si>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</si>
  <si>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</si>
  <si>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</si>
  <si>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</si>
  <si>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</si>
  <si>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</si>
  <si>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</si>
  <si>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</si>
  <si>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</si>
  <si>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</si>
  <si>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</si>
  <si>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</si>
  <si>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</si>
  <si>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</si>
  <si>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</si>
  <si>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</si>
  <si>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</si>
  <si>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</si>
  <si>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</si>
  <si>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</si>
  <si>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</si>
  <si>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</si>
  <si>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</si>
  <si>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</si>
  <si>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</si>
  <si>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</si>
  <si>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</si>
  <si>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</si>
  <si>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</si>
  <si>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</si>
  <si>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</si>
  <si>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</si>
  <si>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</si>
  <si>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</si>
  <si>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</si>
  <si>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</si>
  <si>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</si>
  <si>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</si>
  <si>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</si>
  <si>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</si>
  <si>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</si>
  <si>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</si>
  <si>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</si>
  <si>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</si>
  <si>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</si>
  <si>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</si>
  <si>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</si>
  <si>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</si>
  <si>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</si>
  <si>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</si>
  <si>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</si>
  <si>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</si>
  <si>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</si>
  <si>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</si>
  <si>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</si>
  <si>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</si>
  <si>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</si>
  <si>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</si>
  <si>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</si>
  <si>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</si>
  <si>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</si>
  <si>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</si>
  <si>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</si>
  <si>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</si>
  <si>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</si>
  <si>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</si>
  <si>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</si>
  <si>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</si>
  <si>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</si>
  <si>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</si>
  <si>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</si>
  <si>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</si>
  <si>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</si>
  <si>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</si>
  <si>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</si>
  <si>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</si>
  <si>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</si>
  <si>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</si>
  <si>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</si>
  <si>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</si>
  <si>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</si>
  <si>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</si>
  <si>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</si>
  <si>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</si>
  <si>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</si>
  <si>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</si>
  <si>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</si>
  <si>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</si>
  <si>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</si>
  <si>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</si>
  <si>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</si>
  <si>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</si>
  <si>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</si>
  <si>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</si>
  <si>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</si>
  <si>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</si>
  <si>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</si>
  <si>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</si>
  <si>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</si>
  <si>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</si>
  <si>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</si>
  <si>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</si>
  <si>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</si>
  <si>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</si>
  <si>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</si>
  <si>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</si>
  <si>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</si>
  <si>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</si>
  <si>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</si>
  <si>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</si>
  <si>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</si>
  <si>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</si>
  <si>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</si>
  <si>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</si>
  <si>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</si>
  <si>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</si>
  <si>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</si>
  <si>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</si>
  <si>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</si>
  <si>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</si>
  <si>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</si>
  <si>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</si>
  <si>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</si>
  <si>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</si>
  <si>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</si>
  <si>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</si>
  <si>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</si>
  <si>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</si>
  <si>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</si>
  <si>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</si>
  <si>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</si>
  <si>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</si>
  <si>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</si>
  <si>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</si>
  <si>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</si>
  <si>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</si>
  <si>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</si>
  <si>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</si>
  <si>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</si>
  <si>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</si>
  <si>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</si>
  <si>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</si>
  <si>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</si>
  <si>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</si>
  <si>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</si>
  <si>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</si>
  <si>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</si>
  <si>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</si>
  <si>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</si>
  <si>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</si>
  <si>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</si>
  <si>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</si>
  <si>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</si>
  <si>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</si>
  <si>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</si>
  <si>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</si>
  <si>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</si>
  <si>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</si>
  <si>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</si>
  <si>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</si>
  <si>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</si>
  <si>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</si>
  <si>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</si>
  <si>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</si>
  <si>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</si>
  <si>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</si>
  <si>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</si>
  <si>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</si>
  <si>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</si>
  <si>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</si>
  <si>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</si>
  <si>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</si>
  <si>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</si>
  <si>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</si>
  <si>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</si>
  <si>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</si>
  <si>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</si>
  <si>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</si>
  <si>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</si>
  <si>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</si>
  <si>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</si>
  <si>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</si>
  <si>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</si>
  <si>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</si>
  <si>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</si>
  <si>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</si>
  <si>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</si>
  <si>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</si>
  <si>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</si>
  <si>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</si>
  <si>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</si>
  <si>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</si>
  <si>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</si>
  <si>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</si>
  <si>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</si>
  <si>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</si>
  <si>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</si>
  <si>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</si>
  <si>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</si>
  <si>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</si>
  <si>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</si>
  <si>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</si>
  <si>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</si>
  <si>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</si>
  <si>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</si>
  <si>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</si>
  <si>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</si>
  <si>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</si>
  <si>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</si>
  <si>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</si>
  <si>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</si>
  <si>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</si>
  <si>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</si>
  <si>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</si>
  <si>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</si>
  <si>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</si>
  <si>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</si>
  <si>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</si>
  <si>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</si>
  <si>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</si>
  <si>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</si>
  <si>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</si>
  <si>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</si>
  <si>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</si>
  <si>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</si>
  <si>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</si>
  <si>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</si>
  <si>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</si>
  <si>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</si>
  <si>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</si>
  <si>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</si>
  <si>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</si>
  <si>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</si>
  <si>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</si>
  <si>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</si>
  <si>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</si>
  <si>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</si>
  <si>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</si>
  <si>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</si>
  <si>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</si>
  <si>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</si>
  <si>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</si>
  <si>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</si>
  <si>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</si>
  <si>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</si>
  <si>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</si>
  <si>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</si>
  <si>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</si>
  <si>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</si>
  <si>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</si>
  <si>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</si>
  <si>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</si>
  <si>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</si>
  <si>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</si>
  <si>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</si>
  <si>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</si>
  <si>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</si>
  <si>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</si>
  <si>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</si>
  <si>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</si>
  <si>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</si>
  <si>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</si>
  <si>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</si>
  <si>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</si>
  <si>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</si>
  <si>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</si>
  <si>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</si>
  <si>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</si>
  <si>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</si>
  <si>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</si>
  <si>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</si>
  <si>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</si>
  <si>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</si>
  <si>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</si>
  <si>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</si>
  <si>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</si>
  <si>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</si>
  <si>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</si>
  <si>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</si>
  <si>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</si>
  <si>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</si>
  <si>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</si>
  <si>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</si>
  <si>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</si>
  <si>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</si>
  <si>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</si>
  <si>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</si>
  <si>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</si>
  <si>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</si>
  <si>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</si>
  <si>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</si>
  <si>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</si>
  <si>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</si>
  <si>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</si>
  <si>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</si>
  <si>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</si>
  <si>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</si>
  <si>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</si>
  <si>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</si>
  <si>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</si>
  <si>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</si>
  <si>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</si>
  <si>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</si>
  <si>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</si>
  <si>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</si>
  <si>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</si>
  <si>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</si>
  <si>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</si>
  <si>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</si>
  <si>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</si>
  <si>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</si>
  <si>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</si>
  <si>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</si>
  <si>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</si>
  <si>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</si>
  <si>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</si>
  <si>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</si>
  <si>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</si>
  <si>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</si>
  <si>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</si>
  <si>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</si>
  <si>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</si>
  <si>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</si>
  <si>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</si>
  <si>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</si>
  <si>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</si>
  <si>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</si>
  <si>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</si>
  <si>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</si>
  <si>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</si>
  <si>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</si>
  <si>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</si>
  <si>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</si>
  <si>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</si>
  <si>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</si>
  <si>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</si>
  <si>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</si>
  <si>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</si>
  <si>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</si>
  <si>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</si>
  <si>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</si>
  <si>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</si>
  <si>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</si>
  <si>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</si>
  <si>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</si>
  <si>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</si>
  <si>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</si>
  <si>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</si>
  <si>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</si>
  <si>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</si>
  <si>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</si>
  <si>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</si>
  <si>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</si>
  <si>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</si>
  <si>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</si>
  <si>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</si>
  <si>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</si>
  <si>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</si>
  <si>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</si>
  <si>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</si>
  <si>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</si>
  <si>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</si>
  <si>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</si>
  <si>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</si>
  <si>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</si>
  <si>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</si>
  <si>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</si>
  <si>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</si>
  <si>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</si>
  <si>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</si>
  <si>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</si>
  <si>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</si>
  <si>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</si>
  <si>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</si>
  <si>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</si>
  <si>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</si>
  <si>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</si>
  <si>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</si>
  <si>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</si>
  <si>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</si>
  <si>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</si>
  <si>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</si>
  <si>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</si>
  <si>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</si>
  <si>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</si>
  <si>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</si>
  <si>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</si>
  <si>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</si>
  <si>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</si>
  <si>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</si>
  <si>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</si>
  <si>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</si>
  <si>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</si>
  <si>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</si>
  <si>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</si>
  <si>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</si>
  <si>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</si>
  <si>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</si>
  <si>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</si>
  <si>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</si>
  <si>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</si>
  <si>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</si>
  <si>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</si>
  <si>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</si>
  <si>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</si>
  <si>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</si>
  <si>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</si>
  <si>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</si>
  <si>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</si>
  <si>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</si>
  <si>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</si>
  <si>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</si>
  <si>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</si>
  <si>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</si>
  <si>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</si>
  <si>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</si>
  <si>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</si>
  <si>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</si>
  <si>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</si>
  <si>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</si>
  <si>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</si>
  <si>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</si>
  <si>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</si>
  <si>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</si>
  <si>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</si>
  <si>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</si>
  <si>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</si>
  <si>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</si>
  <si>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</si>
  <si>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</si>
  <si>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</si>
  <si>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</si>
  <si>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</si>
  <si>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</si>
  <si>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</si>
  <si>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</si>
  <si>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</si>
  <si>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</si>
  <si>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</si>
  <si>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</si>
  <si>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</si>
  <si>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</si>
  <si>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</si>
  <si>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</si>
  <si>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</si>
  <si>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</si>
  <si>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</si>
  <si>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</si>
  <si>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</si>
  <si>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</si>
  <si>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</si>
  <si>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</si>
  <si>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</si>
  <si>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</si>
  <si>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</si>
  <si>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</si>
  <si>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</si>
  <si>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</si>
  <si>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</si>
  <si>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</si>
  <si>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</si>
  <si>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</si>
  <si>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</si>
  <si>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</si>
  <si>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</si>
  <si>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</si>
  <si>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</si>
  <si>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</si>
  <si>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</si>
  <si>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</si>
  <si>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</si>
  <si>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</si>
  <si>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</si>
  <si>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</si>
  <si>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</si>
  <si>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</si>
  <si>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</si>
  <si>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</si>
  <si>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</si>
  <si>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</si>
  <si>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</si>
  <si>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</si>
  <si>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</si>
  <si>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</si>
  <si>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</si>
  <si>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</si>
  <si>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</si>
  <si>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</si>
  <si>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</si>
  <si>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</si>
  <si>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</si>
  <si>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</si>
  <si>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</si>
  <si>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</si>
  <si>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</si>
  <si>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</si>
  <si>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</si>
  <si>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</si>
  <si>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</si>
  <si>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</si>
  <si>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</si>
  <si>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</si>
  <si>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</si>
  <si>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</si>
  <si>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</si>
  <si>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</si>
  <si>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</si>
  <si>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</si>
  <si>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</si>
  <si>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</si>
  <si>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</si>
  <si>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</si>
  <si>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</si>
  <si>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</si>
  <si>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</si>
  <si>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</si>
  <si>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</si>
  <si>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</si>
  <si>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</si>
  <si>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</si>
  <si>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</si>
  <si>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</si>
  <si>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</si>
  <si>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</si>
  <si>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</si>
  <si>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</si>
  <si>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</si>
  <si>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</si>
  <si>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</si>
  <si>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</si>
  <si>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</si>
  <si>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</si>
  <si>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</si>
  <si>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</si>
  <si>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</si>
  <si>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</si>
  <si>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</si>
  <si>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</si>
  <si>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</si>
  <si>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</si>
  <si>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</si>
  <si>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</si>
  <si>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</si>
  <si>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</si>
  <si>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</si>
  <si>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</si>
  <si>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</si>
  <si>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</si>
  <si>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</si>
  <si>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</si>
  <si>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</si>
  <si>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</si>
  <si>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</si>
  <si>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</si>
  <si>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</si>
  <si>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</si>
  <si>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</si>
  <si>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</si>
  <si>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</si>
  <si>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</si>
  <si>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</si>
  <si>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</si>
  <si>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</si>
  <si>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</si>
  <si>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</si>
  <si>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</si>
  <si>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</si>
  <si>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</si>
  <si>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</si>
  <si>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</si>
  <si>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</si>
  <si>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</si>
  <si>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</si>
  <si>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</si>
  <si>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</si>
  <si>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</si>
  <si>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</si>
  <si>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</si>
  <si>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</si>
  <si>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</si>
  <si>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</si>
  <si>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</si>
  <si>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</si>
  <si>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</si>
  <si>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</si>
  <si>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</si>
  <si>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</si>
  <si>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</si>
  <si>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</si>
  <si>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</si>
  <si>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</si>
  <si>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</si>
  <si>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</si>
  <si>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</si>
  <si>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</si>
  <si>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</si>
  <si>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</si>
  <si>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</si>
  <si>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</si>
  <si>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</si>
  <si>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</si>
  <si>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</si>
  <si>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</si>
  <si>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</si>
  <si>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</si>
  <si>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</si>
  <si>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</si>
  <si>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</si>
  <si>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</si>
  <si>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</si>
  <si>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</si>
  <si>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</si>
  <si>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</si>
  <si>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</si>
  <si>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</si>
  <si>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</si>
  <si>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</si>
  <si>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</si>
  <si>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</si>
  <si>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</si>
  <si>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</si>
  <si>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</si>
  <si>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</si>
  <si>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</si>
  <si>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</si>
  <si>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</si>
  <si>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</si>
  <si>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</si>
  <si>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</si>
  <si>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</si>
  <si>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</si>
  <si>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</si>
  <si>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</si>
  <si>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</si>
  <si>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</si>
  <si>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</si>
  <si>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</si>
  <si>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</si>
  <si>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</si>
  <si>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</si>
  <si>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</si>
  <si>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</si>
  <si>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</si>
  <si>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</si>
  <si>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</si>
  <si>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</si>
  <si>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</si>
  <si>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</si>
  <si>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</si>
  <si>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</si>
  <si>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</si>
  <si>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</si>
  <si>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</si>
  <si>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</si>
  <si>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</si>
  <si>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</si>
  <si>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</si>
  <si>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</si>
  <si>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</si>
  <si>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</si>
  <si>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</si>
  <si>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</si>
  <si>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</si>
  <si>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</si>
  <si>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</si>
  <si>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</si>
  <si>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</si>
  <si>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</si>
  <si>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</si>
  <si>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</si>
  <si>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</si>
  <si>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</si>
  <si>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</si>
  <si>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</si>
  <si>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</si>
  <si>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</si>
  <si>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</si>
  <si>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</si>
  <si>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</si>
  <si>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</si>
  <si>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</si>
  <si>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</si>
  <si>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</si>
  <si>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</si>
  <si>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</si>
  <si>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</si>
  <si>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</si>
  <si>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</si>
  <si>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</si>
  <si>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</si>
  <si>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</si>
  <si>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</si>
  <si>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</si>
  <si>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</si>
  <si>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</si>
  <si>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</si>
  <si>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</si>
  <si>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</si>
  <si>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</si>
  <si>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</si>
  <si>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</si>
  <si>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</si>
  <si>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</si>
  <si>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</si>
  <si>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</si>
  <si>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</si>
  <si>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</si>
  <si>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</si>
  <si>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</si>
  <si>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</si>
  <si>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</si>
  <si>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</si>
  <si>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</si>
  <si>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</si>
  <si>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</si>
  <si>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</si>
  <si>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</si>
  <si>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</si>
  <si>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</si>
  <si>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</si>
  <si>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</si>
  <si>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</si>
  <si>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</si>
  <si>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</si>
  <si>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</si>
  <si>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</si>
  <si>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</si>
  <si>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</si>
  <si>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</si>
  <si>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</si>
  <si>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</si>
  <si>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</si>
  <si>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</si>
  <si>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</si>
  <si>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</si>
  <si>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</si>
  <si>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</si>
  <si>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</si>
  <si>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</si>
  <si>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</si>
  <si>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</si>
  <si>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</si>
  <si>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</si>
  <si>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</si>
  <si>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</si>
  <si>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</si>
  <si>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</si>
  <si>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</si>
  <si>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</si>
  <si>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</si>
  <si>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</si>
  <si>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</si>
  <si>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</si>
  <si>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</si>
  <si>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</si>
  <si>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</si>
  <si>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</si>
  <si>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</si>
  <si>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</si>
  <si>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</si>
  <si>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</si>
  <si>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</si>
  <si>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</si>
  <si>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</si>
  <si>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</si>
  <si>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</si>
  <si>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</si>
  <si>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</si>
  <si>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</si>
  <si>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</si>
  <si>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</si>
  <si>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</si>
  <si>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</si>
  <si>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</si>
  <si>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</si>
  <si>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</si>
  <si>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</si>
  <si>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</si>
  <si>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</si>
  <si>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</si>
  <si>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</si>
  <si>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</si>
  <si>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</si>
  <si>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</si>
  <si>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</si>
  <si>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</si>
  <si>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</si>
  <si>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</si>
  <si>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</si>
  <si>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</si>
  <si>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</si>
  <si>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</si>
  <si>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</si>
  <si>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</si>
  <si>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</si>
  <si>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</si>
  <si>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</si>
  <si>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</si>
  <si>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</si>
  <si>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</si>
  <si>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</si>
  <si>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</si>
  <si>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</si>
  <si>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</si>
  <si>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</si>
  <si>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</si>
  <si>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</si>
  <si>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</si>
  <si>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</si>
  <si>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</si>
  <si>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</si>
  <si>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</si>
  <si>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</si>
  <si>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</si>
  <si>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</si>
  <si>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</si>
  <si>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</si>
  <si>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</si>
  <si>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</si>
  <si>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</si>
  <si>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</si>
  <si>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</si>
  <si>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</si>
  <si>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</si>
  <si>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</si>
  <si>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</si>
  <si>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</si>
  <si>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</si>
  <si>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</si>
  <si>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</si>
  <si>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</si>
  <si>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</si>
  <si>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</si>
  <si>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</si>
  <si>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</si>
  <si>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</si>
  <si>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</si>
  <si>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</si>
  <si>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</si>
  <si>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</si>
  <si>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</si>
  <si>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</si>
  <si>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</si>
  <si>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</si>
  <si>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</si>
  <si>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</si>
  <si>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</si>
  <si>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</si>
  <si>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</si>
  <si>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</si>
  <si>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</si>
  <si>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</si>
  <si>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</si>
  <si>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</si>
  <si>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</si>
  <si>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</si>
  <si>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</si>
  <si>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</si>
  <si>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</si>
  <si>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</si>
  <si>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</si>
  <si>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</si>
  <si>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</si>
  <si>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</si>
  <si>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</si>
  <si>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</si>
  <si>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</si>
  <si>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</si>
  <si>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</si>
  <si>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</si>
  <si>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</si>
  <si>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</si>
  <si>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</si>
  <si>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</si>
  <si>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</si>
  <si>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</si>
  <si>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</si>
  <si>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</si>
  <si>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</si>
  <si>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</si>
  <si>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</si>
  <si>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</si>
  <si>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</si>
  <si>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</si>
  <si>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</si>
  <si>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</si>
  <si>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</si>
  <si>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</si>
  <si>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</si>
  <si>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</si>
  <si>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</si>
  <si>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</si>
  <si>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</si>
  <si>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</si>
  <si>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</si>
  <si>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</si>
  <si>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</si>
  <si>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</si>
  <si>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</si>
  <si>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</si>
  <si>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</si>
  <si>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</si>
  <si>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</si>
  <si>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</si>
  <si>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</si>
  <si>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</si>
  <si>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</si>
  <si>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</si>
  <si>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</si>
  <si>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</si>
  <si>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</si>
  <si>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</si>
  <si>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</si>
  <si>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</si>
  <si>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</si>
  <si>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</si>
  <si>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</si>
  <si>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</si>
  <si>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</si>
  <si>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</si>
  <si>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</si>
  <si>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</si>
  <si>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</si>
  <si>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</si>
  <si>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</si>
  <si>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</si>
  <si>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</si>
  <si>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</si>
  <si>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</si>
  <si>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</si>
  <si>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</si>
  <si>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</si>
  <si>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</si>
  <si>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</si>
  <si>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</si>
  <si>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</si>
  <si>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</si>
  <si>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</si>
  <si>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</si>
  <si>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</si>
  <si>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</si>
  <si>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</si>
  <si>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</si>
  <si>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</si>
  <si>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</si>
  <si>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</si>
  <si>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</si>
  <si>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</si>
  <si>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</si>
  <si>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</si>
  <si>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</si>
  <si>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</si>
  <si>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</si>
  <si>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</si>
  <si>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</si>
  <si>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</si>
  <si>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</si>
  <si>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</si>
  <si>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</si>
  <si>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</si>
  <si>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</si>
  <si>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</si>
  <si>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</si>
  <si>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</si>
  <si>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</si>
  <si>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</si>
  <si>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</si>
  <si>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</si>
  <si>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</si>
  <si>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</si>
  <si>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</si>
  <si>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</si>
  <si>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</si>
  <si>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</si>
  <si>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</si>
  <si>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</si>
  <si>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</si>
  <si>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</si>
  <si>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</si>
  <si>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</si>
  <si>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</si>
  <si>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</si>
  <si>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</si>
  <si>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</si>
  <si>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</si>
  <si>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</si>
  <si>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</si>
  <si>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</si>
  <si>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</si>
  <si>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</si>
  <si>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</si>
  <si>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</si>
  <si>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</si>
  <si>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</si>
  <si>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</si>
  <si>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</si>
  <si>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</si>
  <si>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</si>
  <si>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</si>
  <si>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</si>
  <si>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</si>
  <si>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</si>
  <si>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</si>
  <si>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</si>
  <si>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</si>
  <si>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</si>
  <si>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</si>
  <si>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</si>
  <si>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</si>
  <si>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</si>
  <si>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</si>
  <si>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</si>
  <si>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</si>
  <si>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</si>
  <si>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</si>
  <si>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</si>
  <si>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</si>
  <si>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</si>
  <si>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</si>
  <si>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</si>
  <si>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</si>
  <si>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</si>
  <si>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</si>
  <si>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</si>
  <si>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</si>
  <si>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</si>
  <si>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</si>
  <si>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</si>
  <si>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</si>
  <si>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</si>
  <si>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</si>
  <si>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</si>
  <si>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</si>
  <si>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</si>
  <si>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</si>
  <si>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</si>
  <si>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</si>
  <si>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</si>
  <si>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</si>
  <si>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</si>
  <si>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</si>
  <si>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</si>
  <si>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</si>
  <si>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</si>
  <si>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</si>
  <si>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</si>
  <si>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</si>
  <si>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</si>
  <si>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</si>
  <si>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</si>
  <si>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</si>
  <si>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</si>
  <si>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</si>
  <si>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</si>
  <si>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</si>
  <si>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</si>
  <si>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</si>
  <si>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</si>
  <si>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</si>
  <si>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</si>
  <si>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</si>
  <si>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</si>
  <si>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</si>
  <si>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</si>
  <si>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</si>
  <si>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</si>
  <si>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</si>
  <si>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</si>
  <si>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</si>
  <si>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</si>
  <si>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</si>
  <si>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</si>
  <si>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</si>
  <si>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</si>
  <si>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</si>
  <si>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</si>
  <si>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</si>
  <si>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</si>
  <si>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</si>
  <si>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</si>
  <si>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</si>
  <si>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</si>
  <si>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</si>
  <si>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</si>
  <si>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</si>
  <si>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</si>
  <si>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</si>
  <si>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</si>
  <si>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</si>
  <si>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</si>
  <si>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</si>
  <si>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</si>
  <si>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</si>
  <si>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</si>
  <si>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</si>
  <si>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</si>
  <si>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</si>
  <si>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</si>
  <si>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</si>
  <si>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</si>
  <si>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</si>
  <si>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</si>
  <si>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</si>
  <si>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</si>
  <si>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</si>
  <si>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</si>
  <si>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</si>
  <si>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</si>
  <si>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</si>
  <si>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</si>
  <si>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</si>
  <si>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</si>
  <si>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</si>
  <si>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</si>
  <si>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</si>
  <si>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</si>
  <si>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</si>
  <si>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</si>
  <si>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</si>
  <si>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</si>
  <si>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</si>
  <si>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</si>
  <si>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</si>
  <si>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</si>
  <si>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</si>
  <si>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</si>
  <si>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</si>
  <si>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</si>
  <si>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</si>
  <si>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</si>
  <si>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</si>
  <si>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</si>
  <si>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</si>
  <si>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</si>
  <si>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</si>
  <si>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</si>
  <si>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</si>
  <si>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</si>
  <si>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</si>
  <si>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</si>
  <si>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</si>
  <si>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</si>
  <si>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</si>
  <si>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</si>
  <si>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</si>
  <si>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</si>
  <si>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</si>
  <si>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</si>
  <si>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</si>
  <si>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</si>
  <si>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</si>
  <si>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</si>
  <si>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</si>
  <si>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</si>
  <si>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</si>
  <si>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</si>
  <si>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</si>
  <si>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</si>
  <si>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</si>
  <si>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</si>
  <si>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</si>
  <si>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</si>
  <si>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</si>
  <si>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</si>
  <si>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</si>
  <si>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</si>
  <si>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</si>
  <si>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</si>
  <si>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</si>
  <si>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</si>
  <si>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</si>
  <si>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</si>
  <si>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</si>
  <si>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</si>
  <si>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</si>
  <si>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</si>
  <si>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</si>
  <si>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</si>
  <si>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</si>
  <si>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</si>
  <si>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</si>
  <si>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</si>
  <si>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</si>
  <si>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</si>
  <si>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</si>
  <si>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</si>
  <si>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</si>
  <si>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</si>
  <si>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</si>
  <si>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</si>
  <si>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</si>
  <si>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</si>
  <si>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</si>
  <si>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</si>
  <si>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</si>
  <si>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</si>
  <si>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</si>
  <si>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</si>
  <si>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</si>
  <si>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</si>
  <si>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</si>
  <si>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</si>
  <si>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</si>
  <si>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</si>
  <si>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</si>
  <si>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</si>
  <si>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</si>
  <si>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</si>
  <si>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</si>
  <si>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</si>
  <si>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</si>
  <si>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</si>
  <si>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</si>
  <si>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</si>
  <si>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</si>
  <si>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</si>
  <si>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</si>
  <si>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</si>
  <si>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</si>
  <si>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</si>
  <si>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</si>
  <si>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</si>
  <si>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</si>
  <si>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</si>
  <si>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</si>
  <si>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</si>
  <si>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</si>
  <si>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</si>
  <si>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</si>
  <si>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</si>
  <si>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</si>
  <si>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</si>
  <si>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</si>
  <si>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</si>
  <si>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</si>
  <si>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</si>
  <si>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</si>
  <si>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</si>
  <si>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</si>
  <si>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</si>
  <si>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</si>
  <si>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</si>
  <si>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</si>
  <si>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</si>
  <si>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</si>
  <si>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</si>
  <si>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</si>
  <si>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</si>
  <si>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</si>
  <si>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</si>
  <si>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</si>
  <si>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</si>
  <si>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</si>
  <si>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</si>
  <si>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</si>
  <si>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</si>
  <si>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</si>
  <si>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</si>
  <si>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</si>
  <si>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</si>
  <si>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</si>
  <si>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</si>
  <si>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</si>
  <si>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</si>
  <si>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</si>
  <si>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</si>
  <si>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</si>
  <si>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</si>
  <si>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</si>
  <si>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</si>
  <si>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</si>
  <si>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</si>
  <si>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</si>
  <si>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</si>
  <si>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</si>
  <si>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</si>
  <si>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</si>
  <si>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</si>
  <si>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</si>
  <si>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</si>
  <si>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</si>
  <si>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</si>
  <si>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</si>
  <si>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</si>
  <si>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</si>
  <si>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</si>
  <si>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</si>
  <si>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</si>
  <si>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</si>
  <si>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</si>
  <si>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</si>
  <si>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</si>
  <si>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</si>
  <si>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</si>
  <si>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</si>
  <si>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</si>
  <si>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</si>
  <si>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</si>
  <si>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</si>
  <si>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</si>
  <si>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</si>
  <si>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</si>
  <si>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</si>
  <si>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</si>
  <si>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</si>
  <si>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</si>
  <si>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</si>
  <si>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</si>
  <si>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</si>
  <si>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</si>
  <si>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</si>
  <si>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</si>
  <si>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</si>
  <si>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</si>
  <si>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</si>
  <si>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</si>
  <si>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</si>
  <si>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</si>
  <si>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</si>
  <si>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</si>
  <si>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</si>
  <si>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</si>
  <si>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</si>
  <si>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</si>
  <si>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</si>
  <si>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</si>
  <si>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</si>
  <si>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</si>
  <si>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</si>
  <si>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</si>
  <si>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</si>
  <si>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</si>
  <si>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</si>
  <si>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</si>
  <si>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</si>
  <si>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</si>
  <si>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</si>
  <si>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</si>
  <si>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</si>
  <si>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</si>
  <si>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</si>
  <si>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</si>
  <si>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</si>
  <si>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</si>
  <si>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</si>
  <si>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</si>
  <si>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</si>
  <si>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</si>
  <si>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</si>
  <si>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</si>
  <si>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</si>
  <si>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</si>
  <si>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</si>
  <si>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</si>
  <si>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</si>
  <si>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</si>
  <si>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</si>
  <si>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</si>
  <si>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</si>
  <si>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</si>
  <si>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</si>
  <si>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</si>
  <si>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</si>
  <si>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</si>
  <si>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</si>
  <si>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</si>
  <si>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</si>
  <si>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</si>
  <si>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</si>
  <si>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</si>
  <si>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</si>
  <si>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</si>
  <si>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</si>
  <si>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</si>
  <si>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</si>
  <si>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</si>
  <si>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</si>
  <si>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</si>
  <si>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</si>
  <si>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</si>
  <si>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</si>
  <si>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</si>
  <si>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</si>
  <si>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</si>
  <si>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</si>
  <si>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</si>
  <si>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</si>
  <si>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</si>
  <si>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</si>
  <si>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</si>
  <si>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</si>
  <si>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</si>
  <si>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</si>
  <si>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</si>
  <si>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</si>
  <si>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</si>
  <si>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</si>
  <si>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</si>
  <si>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</si>
  <si>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</si>
  <si>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</si>
  <si>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</si>
  <si>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</si>
  <si>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</si>
  <si>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</si>
  <si>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</si>
  <si>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</si>
  <si>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</si>
  <si>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</si>
  <si>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</si>
  <si>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</si>
  <si>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</si>
  <si>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</si>
  <si>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</si>
  <si>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</si>
  <si>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</si>
  <si>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</si>
  <si>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</si>
  <si>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</si>
  <si>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</si>
  <si>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</si>
  <si>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</si>
  <si>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</si>
  <si>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</si>
  <si>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</si>
  <si>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</si>
  <si>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</si>
  <si>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</si>
  <si>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</si>
  <si>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</si>
  <si>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</si>
  <si>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</si>
  <si>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</si>
  <si>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</si>
  <si>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</si>
  <si>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</si>
  <si>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</si>
  <si>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</si>
  <si>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</si>
  <si>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</si>
  <si>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</si>
  <si>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</si>
  <si>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</si>
  <si>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</si>
  <si>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</si>
  <si>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</si>
  <si>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</si>
  <si>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</si>
  <si>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</si>
  <si>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</si>
  <si>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</si>
  <si>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</si>
  <si>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</si>
  <si>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</si>
  <si>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</si>
  <si>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</si>
  <si>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</si>
  <si>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</si>
  <si>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</si>
  <si>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</si>
  <si>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</si>
  <si>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</si>
  <si>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</si>
  <si>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</si>
  <si>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</si>
  <si>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</si>
  <si>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</si>
  <si>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</si>
  <si>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</si>
  <si>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</si>
  <si>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</si>
  <si>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</si>
  <si>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</si>
  <si>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</si>
  <si>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</si>
  <si>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</si>
  <si>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</si>
  <si>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</si>
  <si>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</si>
  <si>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</si>
  <si>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</si>
  <si>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</si>
  <si>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</si>
  <si>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</si>
  <si>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</si>
  <si>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</si>
  <si>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</si>
  <si>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</si>
  <si>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</si>
  <si>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</si>
  <si>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</si>
  <si>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</si>
  <si>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</si>
  <si>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</si>
  <si>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</si>
  <si>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</si>
  <si>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</si>
  <si>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</si>
  <si>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</si>
  <si>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</si>
  <si>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</si>
  <si>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</si>
  <si>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</si>
  <si>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</si>
  <si>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</si>
  <si>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</si>
  <si>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</si>
  <si>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</si>
  <si>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</si>
  <si>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</si>
  <si>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</si>
  <si>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</si>
  <si>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</si>
  <si>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</si>
  <si>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</si>
  <si>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</si>
  <si>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</si>
  <si>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</si>
  <si>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</si>
  <si>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</si>
  <si>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</si>
  <si>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</si>
  <si>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</si>
  <si>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</si>
  <si>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</si>
  <si>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</si>
  <si>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</si>
  <si>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</si>
  <si>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</si>
  <si>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</si>
  <si>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</si>
  <si>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</si>
  <si>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</si>
  <si>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</si>
  <si>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</si>
  <si>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</si>
  <si>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</si>
  <si>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</si>
  <si>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</si>
  <si>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</si>
  <si>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</si>
  <si>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</si>
  <si>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</si>
  <si>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</si>
  <si>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</si>
  <si>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</si>
  <si>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</si>
  <si>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</si>
  <si>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</si>
  <si>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</si>
  <si>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</si>
  <si>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</si>
  <si>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</si>
  <si>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</si>
  <si>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</si>
  <si>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</si>
  <si>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</si>
  <si>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</si>
  <si>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</si>
  <si>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</si>
  <si>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</si>
  <si>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</si>
  <si>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</si>
  <si>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</si>
  <si>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</si>
  <si>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</si>
  <si>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</si>
  <si>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</si>
  <si>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</si>
  <si>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</si>
  <si>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</si>
  <si>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</si>
  <si>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</si>
  <si>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</si>
  <si>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</si>
  <si>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</si>
  <si>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</si>
  <si>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</si>
  <si>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</si>
  <si>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</si>
  <si>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</si>
  <si>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</si>
  <si>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</si>
  <si>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</si>
  <si>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</si>
  <si>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</si>
  <si>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</si>
  <si>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</si>
  <si>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</si>
  <si>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</si>
  <si>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</si>
  <si>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</si>
  <si>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</si>
  <si>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</si>
  <si>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</si>
  <si>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</si>
  <si>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</si>
  <si>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</si>
  <si>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</si>
  <si>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</si>
  <si>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</si>
  <si>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</si>
  <si>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</si>
  <si>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</si>
  <si>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</si>
  <si>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</si>
  <si>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</si>
  <si>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</si>
  <si>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</si>
  <si>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</si>
  <si>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</si>
  <si>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</si>
  <si>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</si>
  <si>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</si>
  <si>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</si>
  <si>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</si>
  <si>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</si>
  <si>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</si>
  <si>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</si>
  <si>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</si>
  <si>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</si>
  <si>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</si>
  <si>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</si>
  <si>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</si>
  <si>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</si>
  <si>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</si>
  <si>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</si>
  <si>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</si>
  <si>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</si>
  <si>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</si>
  <si>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</si>
  <si>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</si>
  <si>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</si>
  <si>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</si>
  <si>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</si>
  <si>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</si>
  <si>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</si>
  <si>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</si>
  <si>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</si>
  <si>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</si>
  <si>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</si>
  <si>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</si>
  <si>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</si>
  <si>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</si>
  <si>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</si>
  <si>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</si>
  <si>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</si>
  <si>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</si>
  <si>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</si>
  <si>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</si>
  <si>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</si>
  <si>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</si>
  <si>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</si>
  <si>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</si>
  <si>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</si>
  <si>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</si>
  <si>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</si>
  <si>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</si>
  <si>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</si>
  <si>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</si>
  <si>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</si>
  <si>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</si>
  <si>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</si>
  <si>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</si>
  <si>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</si>
  <si>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</si>
  <si>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</si>
  <si>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</si>
  <si>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</si>
  <si>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</si>
  <si>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</si>
  <si>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</si>
  <si>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</si>
  <si>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</si>
  <si>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</si>
  <si>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</si>
  <si>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</si>
  <si>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</si>
  <si>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</si>
  <si>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</si>
  <si>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</si>
  <si>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</si>
  <si>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</si>
  <si>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</si>
  <si>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</si>
  <si>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</si>
  <si>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</si>
  <si>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</si>
  <si>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</si>
  <si>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</si>
  <si>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</si>
  <si>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</si>
  <si>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</si>
  <si>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</si>
  <si>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</si>
  <si>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</si>
  <si>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</si>
  <si>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</si>
  <si>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</si>
  <si>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</si>
  <si>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</si>
  <si>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</si>
  <si>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</si>
  <si>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</si>
  <si>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</si>
  <si>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</si>
  <si>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</si>
  <si>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</si>
  <si>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</si>
  <si>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</si>
  <si>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</si>
  <si>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</si>
  <si>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</si>
  <si>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</si>
  <si>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</si>
  <si>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</si>
  <si>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</si>
  <si>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</si>
  <si>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</si>
  <si>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</si>
  <si>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</si>
  <si>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</si>
  <si>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</si>
  <si>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</si>
  <si>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</si>
  <si>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</si>
  <si>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</si>
  <si>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</si>
  <si>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</si>
  <si>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</si>
  <si>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</si>
  <si>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</si>
  <si>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</si>
  <si>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</si>
  <si>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</si>
  <si>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</si>
  <si>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</si>
  <si>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</si>
  <si>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</si>
  <si>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</si>
  <si>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</si>
  <si>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</si>
  <si>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</si>
  <si>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</si>
  <si>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</si>
  <si>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</si>
  <si>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</si>
  <si>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</si>
  <si>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</si>
  <si>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</si>
  <si>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</si>
  <si>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</si>
  <si>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</si>
  <si>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</si>
  <si>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</si>
  <si>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</si>
  <si>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</si>
  <si>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</si>
  <si>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</si>
  <si>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</si>
  <si>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</si>
  <si>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</si>
  <si>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</si>
  <si>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</si>
  <si>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</si>
  <si>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</si>
  <si>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</si>
  <si>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</si>
  <si>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</si>
  <si>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</si>
  <si>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</si>
  <si>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</si>
  <si>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</si>
  <si>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</si>
  <si>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</si>
  <si>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</si>
  <si>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</si>
  <si>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</si>
  <si>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</si>
  <si>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</si>
  <si>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</si>
  <si>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</si>
  <si>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</si>
  <si>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</si>
  <si>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</si>
  <si>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</si>
  <si>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</si>
  <si>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</si>
  <si>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</si>
  <si>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</si>
  <si>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</si>
  <si>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</si>
  <si>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</si>
  <si>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</si>
  <si>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</si>
  <si>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</si>
  <si>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</si>
  <si>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</si>
  <si>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</si>
  <si>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</si>
  <si>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</si>
  <si>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</si>
  <si>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</si>
  <si>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</si>
  <si>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</si>
  <si>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</si>
  <si>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</si>
  <si>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</si>
  <si>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</si>
  <si>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</si>
  <si>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</si>
  <si>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</si>
  <si>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</si>
  <si>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</si>
  <si>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</si>
  <si>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</si>
  <si>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</si>
  <si>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</si>
  <si>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</si>
  <si>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</si>
  <si>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</si>
  <si>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</si>
  <si>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</si>
  <si>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</si>
  <si>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</si>
  <si>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</si>
  <si>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</si>
  <si>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</si>
  <si>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</si>
  <si>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</si>
  <si>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</si>
  <si>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</si>
  <si>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</si>
  <si>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</si>
  <si>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</si>
  <si>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</si>
  <si>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</si>
  <si>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</si>
  <si>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</si>
  <si>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</si>
  <si>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</si>
  <si>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</si>
  <si>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</si>
  <si>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</si>
  <si>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</si>
  <si>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</si>
  <si>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</si>
  <si>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</si>
  <si>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</si>
  <si>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</si>
  <si>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</si>
  <si>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</si>
  <si>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</si>
  <si>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</si>
  <si>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</si>
  <si>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</si>
  <si>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</si>
  <si>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</si>
  <si>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</si>
  <si>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</si>
  <si>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</si>
  <si>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</si>
  <si>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</si>
  <si>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</si>
  <si>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</si>
  <si>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</si>
  <si>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</si>
  <si>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</si>
  <si>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</si>
  <si>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</si>
  <si>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</si>
  <si>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</si>
  <si>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</si>
  <si>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</si>
  <si>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</si>
  <si>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</si>
  <si>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</si>
  <si>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</si>
  <si>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</si>
  <si>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</si>
  <si>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</si>
  <si>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</si>
  <si>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</si>
  <si>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</si>
  <si>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</si>
  <si>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</si>
  <si>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</si>
  <si>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</si>
  <si>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</si>
  <si>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</si>
  <si>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</si>
  <si>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</si>
  <si>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</si>
  <si>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</si>
  <si>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</si>
  <si>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</si>
  <si>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</si>
  <si>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</si>
  <si>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</si>
  <si>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</si>
  <si>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</si>
  <si>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</si>
  <si>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</si>
  <si>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</si>
  <si>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</si>
  <si>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</si>
  <si>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</si>
  <si>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</si>
  <si>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</si>
  <si>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</si>
  <si>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</si>
  <si>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</si>
  <si>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</si>
  <si>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</si>
  <si>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</si>
  <si>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</si>
  <si>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</si>
  <si>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</si>
  <si>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</si>
  <si>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</si>
  <si>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</si>
  <si>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</si>
  <si>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</si>
  <si>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</si>
  <si>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</si>
  <si>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</si>
  <si>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</si>
  <si>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</si>
  <si>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</si>
  <si>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</si>
  <si>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</si>
  <si>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</si>
  <si>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</si>
  <si>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</si>
  <si>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</si>
  <si>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</si>
  <si>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</si>
  <si>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</si>
  <si>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</si>
  <si>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</si>
  <si>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</si>
  <si>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</si>
  <si>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</si>
  <si>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</si>
  <si>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</si>
  <si>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</si>
  <si>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</si>
  <si>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</si>
  <si>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</si>
  <si>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</si>
  <si>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</si>
  <si>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</si>
  <si>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</si>
  <si>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</si>
  <si>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</si>
  <si>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</si>
  <si>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</si>
  <si>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</si>
  <si>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</si>
  <si>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</si>
  <si>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</si>
  <si>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</si>
  <si>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</si>
  <si>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</si>
  <si>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</si>
  <si>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</si>
  <si>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</si>
  <si>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</si>
  <si>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</si>
  <si>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</si>
  <si>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</si>
  <si>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</si>
  <si>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</si>
  <si>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</si>
  <si>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</si>
  <si>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</si>
  <si>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</si>
  <si>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</si>
  <si>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</si>
  <si>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</si>
  <si>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</si>
  <si>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</si>
  <si>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</si>
  <si>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</si>
  <si>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</si>
  <si>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</si>
  <si>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</si>
  <si>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</si>
  <si>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</si>
  <si>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</si>
  <si>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</si>
  <si>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</si>
  <si>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</si>
  <si>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</si>
  <si>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</si>
  <si>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</si>
  <si>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</si>
  <si>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</si>
  <si>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</si>
  <si>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</si>
  <si>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</si>
  <si>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</si>
  <si>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</si>
  <si>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</si>
  <si>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</si>
  <si>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</si>
  <si>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</si>
  <si>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</si>
  <si>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</si>
  <si>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</si>
  <si>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</si>
  <si>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</si>
  <si>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</si>
  <si>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</si>
  <si>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</si>
  <si>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</si>
  <si>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</si>
  <si>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</si>
  <si>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</si>
  <si>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</si>
  <si>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</si>
  <si>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</si>
  <si>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</si>
  <si>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</si>
  <si>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</si>
  <si>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</si>
  <si>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</si>
  <si>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</si>
  <si>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</si>
  <si>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</si>
  <si>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</si>
  <si>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</si>
  <si>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</si>
  <si>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</si>
  <si>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</si>
  <si>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</si>
  <si>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</si>
  <si>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</si>
  <si>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</si>
  <si>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</si>
  <si>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</si>
  <si>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</si>
  <si>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</si>
  <si>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</si>
  <si>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</si>
  <si>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</si>
  <si>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</si>
  <si>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</si>
  <si>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</si>
  <si>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</si>
  <si>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</si>
  <si>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</si>
  <si>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</si>
  <si>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</si>
  <si>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</si>
  <si>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</si>
  <si>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</si>
  <si>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</si>
  <si>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</si>
  <si>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</si>
  <si>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</si>
  <si>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</si>
  <si>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</si>
  <si>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</si>
  <si>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</si>
  <si>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</si>
  <si>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</si>
  <si>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</si>
  <si>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</si>
  <si>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</si>
  <si>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</si>
  <si>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</si>
  <si>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</si>
  <si>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</si>
  <si>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</si>
  <si>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</si>
  <si>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</si>
  <si>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</si>
  <si>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</si>
  <si>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</si>
  <si>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</si>
  <si>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</si>
  <si>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</si>
  <si>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</si>
  <si>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</si>
  <si>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</si>
  <si>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</si>
  <si>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</si>
  <si>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</si>
  <si>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</si>
  <si>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</si>
  <si>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</si>
  <si>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</si>
  <si>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</si>
  <si>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</si>
  <si>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</si>
  <si>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</si>
  <si>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</si>
  <si>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</si>
  <si>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</si>
  <si>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</si>
  <si>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</si>
  <si>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</si>
  <si>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</si>
  <si>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</si>
  <si>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</si>
  <si>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</si>
  <si>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</si>
  <si>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</si>
  <si>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</si>
  <si>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</si>
  <si>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</si>
  <si>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</si>
  <si>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</si>
  <si>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</si>
  <si>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</si>
  <si>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</si>
  <si>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</si>
  <si>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</si>
  <si>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</si>
  <si>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</si>
  <si>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</si>
  <si>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</si>
  <si>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</si>
  <si>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</si>
  <si>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</si>
  <si>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</si>
  <si>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</si>
  <si>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</si>
  <si>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</si>
  <si>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</si>
  <si>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</si>
  <si>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</si>
  <si>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</si>
  <si>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</si>
  <si>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</si>
  <si>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</si>
  <si>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</si>
  <si>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</si>
  <si>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</si>
  <si>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</si>
  <si>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</si>
  <si>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</si>
  <si>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</si>
  <si>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</si>
  <si>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</si>
  <si>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</si>
  <si>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</si>
  <si>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</si>
  <si>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</si>
  <si>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</si>
  <si>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</si>
  <si>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</si>
  <si>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</si>
  <si>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</si>
  <si>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</si>
  <si>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</si>
  <si>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</si>
  <si>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</si>
  <si>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</si>
  <si>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</si>
  <si>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</si>
  <si>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</si>
  <si>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</si>
  <si>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</si>
  <si>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</si>
  <si>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</si>
  <si>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</si>
  <si>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</si>
  <si>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</si>
  <si>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</si>
  <si>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</si>
  <si>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</si>
  <si>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</si>
  <si>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</si>
  <si>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</si>
  <si>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</si>
  <si>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</si>
  <si>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</si>
  <si>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</si>
  <si>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</si>
  <si>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</si>
  <si>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</si>
  <si>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</si>
  <si>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</si>
  <si>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</si>
  <si>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</si>
  <si>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</si>
  <si>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</si>
  <si>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</si>
  <si>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</si>
  <si>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</si>
  <si>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</si>
  <si>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</si>
  <si>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</si>
  <si>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</si>
  <si>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</si>
  <si>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</si>
  <si>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</si>
  <si>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</si>
  <si>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</si>
  <si>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</si>
  <si>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</si>
  <si>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</si>
  <si>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</si>
  <si>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</si>
  <si>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</si>
  <si>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</si>
  <si>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</si>
  <si>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</si>
  <si>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</si>
  <si>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</si>
  <si>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</si>
  <si>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</si>
  <si>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</si>
  <si>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</si>
  <si>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</si>
  <si>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</si>
  <si>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</si>
  <si>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</si>
  <si>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</si>
  <si>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</si>
  <si>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</si>
  <si>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</si>
  <si>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</si>
  <si>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</si>
  <si>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</si>
  <si>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</si>
  <si>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</si>
  <si>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</si>
  <si>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</si>
  <si>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</si>
  <si>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</si>
  <si>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</si>
  <si>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</si>
  <si>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</si>
  <si>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</si>
  <si>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</si>
  <si>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</si>
  <si>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</si>
  <si>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</si>
  <si>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</si>
  <si>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</si>
  <si>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</si>
  <si>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</si>
  <si>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</si>
  <si>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</si>
  <si>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</si>
  <si>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</si>
  <si>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</si>
  <si>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</si>
  <si>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</si>
  <si>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</si>
  <si>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</si>
  <si>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</si>
  <si>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</si>
  <si>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</si>
  <si>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</si>
  <si>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</si>
  <si>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</si>
  <si>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</si>
  <si>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</si>
  <si>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</si>
  <si>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</si>
  <si>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</si>
  <si>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</si>
  <si>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</si>
  <si>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</si>
  <si>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</si>
  <si>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</si>
  <si>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</si>
  <si>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</si>
  <si>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</si>
  <si>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</si>
  <si>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</si>
  <si>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</si>
  <si>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</si>
  <si>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</si>
  <si>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</si>
  <si>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</si>
  <si>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</si>
  <si>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</si>
  <si>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</si>
  <si>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</si>
  <si>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</si>
  <si>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</si>
  <si>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</si>
  <si>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</si>
  <si>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</si>
  <si>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</si>
  <si>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</si>
  <si>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</si>
  <si>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</si>
  <si>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</si>
  <si>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</si>
  <si>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</si>
  <si>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</si>
  <si>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</si>
  <si>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</si>
  <si>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</si>
  <si>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</si>
  <si>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</si>
  <si>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</si>
  <si>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</si>
  <si>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</si>
  <si>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</si>
  <si>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</si>
  <si>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</si>
  <si>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</si>
  <si>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</si>
  <si>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</si>
  <si>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</si>
  <si>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</si>
  <si>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</si>
  <si>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</si>
  <si>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</si>
  <si>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</si>
  <si>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</si>
  <si>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</si>
  <si>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</si>
  <si>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</si>
  <si>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</si>
  <si>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</si>
  <si>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</si>
  <si>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</si>
  <si>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</si>
  <si>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</si>
  <si>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</si>
  <si>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</si>
  <si>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</si>
  <si>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</si>
  <si>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</si>
  <si>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</si>
  <si>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</si>
  <si>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</si>
  <si>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</si>
  <si>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</si>
  <si>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</si>
  <si>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</si>
  <si>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</si>
  <si>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</si>
  <si>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</si>
  <si>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</si>
  <si>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</si>
  <si>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</si>
  <si>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</si>
  <si>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</si>
  <si>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</si>
  <si>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</si>
  <si>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</si>
  <si>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</si>
  <si>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</si>
  <si>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</si>
  <si>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</si>
  <si>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</si>
  <si>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</si>
  <si>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</si>
  <si>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</si>
  <si>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</si>
  <si>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</si>
  <si>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</si>
  <si>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</si>
  <si>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</si>
  <si>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</si>
  <si>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</si>
  <si>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</si>
  <si>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</si>
  <si>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</si>
  <si>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</si>
  <si>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</si>
  <si>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</si>
  <si>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</si>
  <si>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</si>
  <si>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</si>
  <si>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</si>
  <si>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</si>
  <si>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</si>
  <si>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</si>
  <si>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</si>
  <si>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</si>
  <si>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</si>
  <si>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</si>
  <si>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</si>
  <si>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</si>
  <si>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</si>
  <si>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</si>
  <si>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</si>
  <si>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</si>
  <si>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</si>
  <si>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</si>
  <si>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</si>
  <si>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</si>
  <si>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</si>
  <si>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</si>
  <si>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</si>
  <si>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</si>
  <si>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</si>
  <si>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</si>
  <si>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</si>
  <si>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</si>
  <si>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</si>
  <si>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</si>
  <si>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</si>
  <si>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</si>
  <si>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</si>
  <si>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</si>
  <si>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</si>
  <si>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</si>
  <si>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</si>
  <si>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</si>
  <si>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</si>
  <si>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</si>
  <si>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</si>
  <si>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</si>
  <si>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</si>
  <si>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</si>
  <si>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</si>
  <si>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</si>
  <si>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</si>
  <si>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</si>
  <si>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</si>
  <si>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</si>
  <si>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</si>
  <si>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</si>
  <si>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</si>
  <si>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</si>
  <si>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</si>
  <si>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</si>
  <si>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</si>
  <si>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</si>
  <si>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</si>
  <si>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</si>
  <si>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</si>
  <si>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</si>
  <si>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</si>
  <si>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</si>
  <si>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</si>
  <si>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</si>
  <si>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</si>
  <si>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</si>
  <si>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</si>
  <si>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</si>
  <si>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</si>
  <si>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</si>
  <si>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</si>
  <si>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</si>
  <si>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</si>
  <si>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</si>
  <si>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</si>
  <si>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</si>
  <si>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</si>
  <si>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</si>
  <si>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</si>
  <si>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</si>
  <si>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</si>
  <si>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</si>
  <si>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</si>
  <si>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</si>
  <si>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</si>
  <si>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</si>
  <si>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</si>
  <si>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</si>
  <si>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</si>
  <si>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</si>
  <si>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</si>
  <si>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</si>
  <si>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</si>
  <si>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</si>
  <si>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</si>
  <si>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</si>
  <si>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</si>
  <si>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</si>
  <si>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</si>
  <si>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</si>
  <si>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</si>
  <si>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</si>
  <si>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</si>
  <si>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</si>
  <si>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</si>
  <si>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</si>
  <si>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</si>
  <si>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</si>
  <si>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</si>
  <si>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</si>
  <si>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</si>
  <si>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</si>
  <si>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</si>
  <si>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</si>
  <si>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</si>
  <si>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</si>
  <si>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</si>
  <si>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</si>
  <si>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</si>
  <si>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</si>
  <si>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</si>
  <si>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</si>
  <si>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</si>
  <si>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</si>
  <si>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</si>
  <si>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</si>
  <si>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</si>
  <si>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</si>
  <si>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</si>
  <si>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</si>
  <si>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</si>
  <si>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</si>
  <si>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</si>
  <si>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</si>
  <si>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</si>
  <si>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</si>
  <si>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</si>
  <si>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</si>
  <si>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</si>
  <si>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</si>
  <si>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</si>
  <si>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</si>
  <si>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</si>
  <si>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</si>
  <si>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</si>
  <si>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</si>
  <si>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</si>
  <si>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</si>
  <si>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</si>
  <si>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</si>
  <si>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</si>
  <si>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</si>
  <si>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</si>
  <si>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</si>
  <si>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</si>
  <si>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</si>
  <si>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</si>
  <si>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</si>
  <si>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</si>
  <si>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</si>
  <si>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</si>
  <si>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</si>
  <si>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</si>
  <si>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</si>
  <si>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</si>
  <si>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</si>
  <si>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</si>
  <si>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</si>
  <si>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</si>
  <si>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</si>
  <si>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</si>
  <si>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</si>
  <si>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</si>
  <si>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</si>
  <si>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</si>
  <si>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</si>
  <si>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</si>
  <si>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</si>
  <si>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</si>
  <si>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</si>
  <si>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</si>
  <si>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</si>
  <si>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</si>
  <si>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</si>
  <si>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</si>
  <si>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</si>
  <si>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</si>
  <si>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</si>
  <si>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</si>
  <si>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</si>
  <si>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</si>
  <si>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</si>
  <si>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</si>
  <si>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</si>
  <si>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</si>
  <si>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</si>
  <si>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</si>
  <si>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</si>
  <si>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</si>
  <si>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</si>
  <si>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</si>
  <si>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</si>
  <si>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</si>
  <si>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</si>
  <si>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</si>
  <si>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</si>
  <si>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</si>
  <si>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</si>
  <si>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</si>
  <si>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</si>
  <si>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</si>
  <si>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</si>
  <si>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</si>
  <si>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</si>
  <si>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</si>
  <si>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</si>
  <si>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</si>
  <si>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</si>
  <si>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</si>
  <si>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</si>
  <si>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</si>
  <si>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</si>
  <si>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</si>
  <si>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</si>
  <si>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</si>
  <si>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</si>
  <si>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</si>
  <si>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</si>
  <si>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</si>
  <si>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</si>
  <si>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</si>
  <si>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</si>
  <si>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</si>
  <si>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</si>
  <si>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</si>
  <si>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</si>
  <si>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</si>
  <si>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</si>
  <si>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</si>
  <si>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</si>
  <si>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</si>
  <si>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</si>
  <si>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</si>
  <si>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</si>
  <si>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</si>
  <si>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</si>
  <si>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</si>
  <si>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</si>
  <si>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</si>
  <si>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</si>
  <si>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</si>
  <si>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</si>
  <si>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</si>
  <si>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</si>
  <si>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</si>
  <si>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</si>
  <si>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</si>
  <si>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</si>
  <si>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</si>
  <si>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</si>
  <si>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</si>
  <si>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</si>
  <si>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</si>
  <si>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</si>
  <si>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</si>
  <si>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</si>
  <si>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</si>
  <si>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</si>
  <si>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</si>
  <si>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</si>
  <si>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</si>
  <si>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</si>
  <si>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</si>
  <si>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</si>
  <si>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</si>
  <si>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</si>
  <si>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</si>
  <si>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</si>
  <si>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</si>
  <si>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</si>
  <si>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</si>
  <si>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</si>
  <si>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</si>
  <si>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</si>
  <si>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</si>
  <si>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</si>
  <si>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</si>
  <si>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</si>
  <si>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</si>
  <si>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</si>
  <si>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</si>
  <si>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</si>
  <si>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</si>
  <si>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</si>
  <si>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</si>
  <si>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</si>
  <si>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</si>
  <si>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</si>
  <si>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</si>
  <si>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</si>
  <si>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</si>
  <si>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</si>
  <si>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</si>
  <si>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</si>
  <si>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</si>
  <si>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</si>
  <si>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</si>
  <si>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</si>
  <si>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</si>
  <si>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</si>
  <si>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</si>
  <si>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</si>
  <si>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</si>
  <si>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</si>
  <si>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</si>
  <si>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</si>
  <si>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</si>
  <si>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</si>
  <si>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</si>
  <si>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</si>
  <si>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</si>
  <si>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</si>
  <si>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</si>
  <si>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</si>
  <si>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</si>
  <si>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</si>
  <si>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</si>
  <si>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</si>
  <si>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</si>
  <si>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</si>
  <si>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</si>
  <si>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</si>
  <si>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</si>
  <si>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</si>
  <si>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</si>
  <si>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</si>
  <si>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</si>
  <si>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</si>
  <si>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</si>
  <si>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</si>
  <si>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</si>
  <si>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</si>
  <si>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</si>
  <si>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</si>
  <si>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</si>
  <si>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</si>
  <si>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</si>
  <si>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</si>
  <si>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</si>
  <si>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</si>
  <si>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</si>
  <si>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</si>
  <si>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</si>
  <si>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</si>
  <si>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</si>
  <si>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</si>
  <si>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</si>
  <si>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</si>
  <si>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</si>
  <si>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</si>
  <si>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</si>
  <si>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</si>
  <si>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</si>
  <si>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</si>
  <si>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</si>
  <si>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</si>
  <si>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</si>
  <si>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</si>
  <si>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</si>
  <si>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</si>
  <si>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</si>
  <si>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</si>
  <si>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</si>
  <si>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</si>
  <si>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</si>
  <si>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</si>
  <si>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</si>
  <si>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</si>
  <si>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</si>
  <si>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</si>
  <si>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</si>
  <si>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</si>
  <si>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</si>
  <si>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</si>
  <si>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</si>
  <si>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</si>
  <si>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</si>
  <si>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</si>
  <si>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</si>
  <si>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</si>
  <si>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</si>
  <si>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</si>
  <si>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</si>
  <si>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</si>
  <si>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</si>
  <si>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</si>
  <si>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</si>
  <si>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</si>
  <si>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</si>
  <si>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</si>
  <si>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</si>
  <si>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</si>
  <si>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</si>
  <si>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</si>
  <si>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</si>
  <si>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</si>
  <si>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</si>
  <si>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</si>
  <si>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</si>
  <si>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</si>
  <si>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</si>
  <si>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</si>
  <si>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</si>
  <si>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</si>
  <si>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</si>
  <si>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</si>
  <si>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</si>
  <si>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</si>
  <si>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</si>
  <si>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</si>
  <si>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</si>
  <si>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</si>
  <si>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</si>
  <si>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</si>
  <si>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</si>
  <si>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</si>
  <si>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</si>
  <si>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</si>
  <si>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</si>
  <si>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</si>
  <si>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</si>
  <si>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</si>
  <si>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</si>
  <si>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</si>
  <si>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</si>
  <si>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</si>
  <si>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</si>
  <si>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</si>
  <si>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</si>
  <si>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</si>
  <si>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</si>
  <si>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</si>
  <si>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</si>
  <si>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</si>
  <si>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</si>
  <si>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</si>
  <si>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</si>
  <si>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</si>
  <si>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</si>
  <si>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</si>
  <si>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</si>
  <si>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</si>
  <si>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</si>
  <si>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</si>
  <si>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</si>
  <si>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</si>
  <si>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</si>
  <si>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</si>
  <si>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</si>
  <si>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</si>
  <si>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</si>
  <si>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</si>
  <si>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</si>
  <si>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</si>
  <si>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</si>
  <si>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</si>
  <si>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</si>
  <si>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</si>
  <si>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</si>
  <si>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</si>
  <si>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</si>
  <si>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</si>
  <si>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</si>
  <si>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</si>
  <si>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</si>
  <si>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</si>
  <si>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</si>
  <si>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</si>
  <si>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</si>
  <si>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</si>
  <si>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</si>
  <si>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</si>
  <si>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</si>
  <si>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</si>
  <si>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</si>
  <si>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</si>
  <si>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</si>
  <si>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</si>
  <si>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</si>
  <si>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</si>
  <si>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</si>
  <si>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</si>
  <si>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</si>
  <si>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</si>
  <si>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</si>
  <si>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</si>
  <si>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</si>
  <si>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</si>
  <si>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</si>
  <si>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</si>
  <si>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</si>
  <si>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</si>
  <si>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</si>
  <si>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</si>
  <si>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</si>
  <si>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</si>
  <si>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</si>
  <si>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</si>
  <si>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</si>
  <si>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</si>
  <si>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</si>
  <si>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</si>
  <si>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</si>
  <si>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</si>
  <si>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</si>
  <si>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</si>
  <si>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</si>
  <si>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</si>
  <si>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</si>
  <si>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</si>
  <si>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</si>
  <si>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</si>
  <si>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</si>
  <si>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</si>
  <si>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</si>
  <si>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</si>
  <si>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</si>
  <si>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</si>
  <si>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</si>
  <si>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</si>
  <si>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</si>
  <si>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</si>
  <si>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</si>
  <si>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</si>
  <si>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</si>
  <si>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</si>
  <si>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</si>
  <si>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</si>
  <si>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</si>
  <si>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</si>
  <si>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</si>
  <si>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</si>
  <si>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</si>
  <si>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</si>
  <si>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</si>
  <si>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</si>
  <si>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</si>
  <si>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</si>
  <si>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</si>
  <si>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</si>
  <si>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</si>
  <si>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</si>
  <si>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</si>
  <si>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</si>
  <si>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</si>
  <si>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</si>
  <si>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</si>
  <si>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</si>
  <si>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</si>
  <si>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</si>
  <si>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</si>
  <si>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</si>
  <si>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</si>
  <si>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</si>
  <si>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</si>
  <si>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</si>
  <si>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</si>
  <si>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</si>
  <si>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</si>
  <si>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</si>
  <si>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</si>
  <si>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</si>
  <si>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</si>
  <si>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</si>
  <si>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</si>
  <si>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</si>
  <si>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</si>
  <si>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</si>
  <si>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</si>
  <si>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</si>
  <si>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</si>
  <si>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</si>
  <si>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</si>
  <si>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</si>
  <si>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</si>
  <si>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</si>
  <si>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</si>
  <si>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</si>
  <si>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</si>
  <si>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</si>
  <si>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</si>
  <si>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</si>
  <si>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</si>
  <si>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</si>
  <si>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</si>
  <si>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</si>
  <si>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</si>
  <si>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</si>
  <si>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</si>
  <si>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</si>
  <si>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</si>
  <si>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</si>
  <si>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</si>
  <si>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</si>
  <si>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</si>
  <si>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</si>
  <si>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</si>
  <si>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</si>
  <si>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</si>
  <si>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</si>
  <si>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</si>
  <si>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</si>
  <si>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</si>
  <si>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</si>
  <si>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</si>
  <si>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</si>
  <si>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</si>
  <si>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</si>
  <si>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</si>
  <si>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</si>
  <si>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</si>
  <si>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</si>
  <si>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</si>
  <si>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</si>
  <si>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</si>
  <si>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</si>
  <si>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</si>
  <si>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</si>
  <si>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</si>
  <si>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</si>
  <si>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</si>
  <si>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</si>
  <si>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</si>
  <si>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</si>
  <si>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</si>
  <si>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</si>
  <si>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</si>
  <si>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</si>
  <si>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</si>
  <si>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</si>
  <si>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</si>
  <si>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</si>
  <si>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</si>
  <si>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</si>
  <si>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</si>
  <si>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</si>
  <si>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</si>
  <si>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</si>
  <si>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</si>
  <si>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</si>
  <si>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</si>
  <si>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</si>
  <si>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</si>
  <si>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</si>
  <si>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</si>
  <si>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</si>
  <si>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</si>
  <si>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</si>
  <si>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</si>
  <si>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</si>
  <si>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</si>
  <si>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</si>
  <si>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</si>
  <si>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</si>
  <si>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</si>
  <si>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</si>
  <si>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</si>
  <si>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</si>
  <si>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</si>
  <si>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</si>
  <si>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</si>
  <si>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</si>
  <si>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</si>
  <si>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</si>
  <si>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</si>
  <si>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</si>
  <si>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</si>
  <si>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</si>
  <si>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</si>
  <si>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</si>
  <si>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</si>
  <si>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</si>
  <si>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</si>
  <si>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</si>
  <si>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</si>
  <si>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</si>
  <si>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</si>
  <si>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</si>
  <si>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</si>
  <si>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</si>
  <si>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</si>
  <si>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</si>
  <si>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</si>
  <si>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</si>
  <si>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</si>
  <si>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</si>
  <si>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</si>
  <si>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</si>
  <si>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</si>
  <si>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</si>
  <si>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</si>
  <si>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</si>
  <si>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</si>
  <si>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</si>
  <si>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</si>
  <si>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</si>
  <si>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</si>
  <si>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</si>
  <si>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</si>
  <si>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</si>
  <si>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</si>
  <si>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</si>
  <si>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</si>
  <si>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</si>
  <si>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</si>
  <si>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</si>
  <si>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</si>
  <si>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</si>
  <si>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</si>
  <si>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</si>
  <si>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</si>
  <si>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</si>
  <si>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</si>
  <si>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</si>
  <si>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</si>
  <si>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</si>
  <si>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</si>
  <si>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</si>
  <si>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</si>
  <si>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</si>
  <si>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</si>
  <si>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</si>
  <si>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</si>
  <si>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</si>
  <si>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</si>
  <si>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</si>
  <si>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</si>
  <si>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</si>
  <si>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</si>
  <si>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</si>
  <si>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</si>
  <si>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</si>
  <si>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</si>
  <si>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</si>
  <si>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</si>
  <si>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</si>
  <si>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</si>
  <si>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</si>
  <si>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</si>
  <si>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</si>
  <si>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</si>
  <si>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</si>
  <si>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</si>
  <si>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</si>
  <si>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</si>
  <si>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</si>
  <si>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</si>
  <si>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</si>
  <si>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</si>
  <si>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</si>
  <si>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</si>
  <si>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</si>
  <si>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</si>
  <si>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</si>
  <si>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</si>
  <si>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</si>
  <si>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</si>
  <si>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</si>
  <si>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</si>
  <si>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</si>
  <si>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</si>
  <si>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</si>
  <si>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</si>
  <si>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</si>
  <si>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</si>
  <si>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</si>
  <si>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</si>
  <si>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</si>
  <si>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</si>
  <si>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</si>
  <si>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</si>
  <si>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</si>
  <si>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</si>
  <si>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</si>
  <si>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</si>
  <si>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</si>
  <si>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</si>
  <si>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</si>
  <si>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</si>
  <si>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</si>
  <si>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</si>
  <si>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</si>
  <si>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</si>
  <si>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</si>
  <si>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</si>
  <si>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</si>
  <si>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</si>
  <si>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</si>
  <si>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</si>
  <si>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</si>
  <si>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</si>
  <si>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</si>
  <si>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</si>
  <si>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</si>
  <si>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</si>
  <si>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</si>
  <si>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</si>
  <si>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</si>
  <si>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</si>
  <si>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</si>
  <si>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</si>
  <si>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</si>
  <si>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</si>
  <si>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</si>
  <si>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</si>
  <si>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</si>
  <si>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</si>
  <si>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</si>
  <si>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</si>
  <si>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</si>
  <si>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</si>
  <si>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</si>
  <si>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</si>
  <si>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</si>
  <si>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</si>
  <si>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</si>
  <si>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</si>
  <si>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</si>
  <si>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</si>
  <si>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</si>
  <si>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</si>
  <si>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</si>
  <si>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</si>
  <si>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</si>
  <si>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</si>
  <si>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</si>
  <si>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</si>
  <si>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</si>
  <si>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</si>
  <si>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</si>
  <si>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</si>
  <si>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</si>
  <si>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</si>
  <si>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</si>
  <si>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</si>
  <si>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</si>
  <si>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</si>
  <si>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</si>
  <si>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</si>
  <si>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</si>
  <si>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</si>
  <si>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</si>
  <si>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</si>
  <si>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</si>
  <si>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</si>
  <si>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</si>
  <si>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</si>
  <si>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</si>
  <si>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</si>
  <si>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</si>
  <si>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</si>
  <si>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</si>
  <si>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</si>
  <si>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</si>
  <si>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</si>
  <si>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</si>
  <si>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</si>
  <si>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</si>
  <si>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</si>
  <si>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</si>
  <si>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</si>
  <si>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</si>
  <si>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</si>
  <si>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</si>
  <si>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</si>
  <si>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</si>
  <si>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</si>
  <si>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</si>
  <si>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</si>
  <si>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</si>
  <si>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</si>
  <si>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</si>
  <si>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</si>
  <si>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</si>
  <si>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</si>
  <si>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</si>
  <si>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</si>
  <si>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</si>
  <si>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</si>
  <si>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</si>
  <si>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</si>
  <si>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</si>
  <si>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</si>
  <si>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</si>
  <si>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</si>
  <si>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</si>
  <si>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</si>
  <si>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</si>
  <si>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</si>
  <si>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</si>
  <si>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</si>
  <si>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</si>
  <si>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</si>
  <si>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</si>
  <si>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</si>
  <si>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</si>
  <si>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</si>
  <si>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</si>
  <si>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</si>
  <si>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</si>
  <si>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</si>
  <si>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</si>
  <si>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</si>
  <si>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</si>
  <si>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</si>
  <si>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</si>
  <si>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</si>
  <si>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</si>
  <si>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</si>
  <si>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</si>
  <si>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</si>
  <si>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</si>
  <si>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</si>
  <si>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</si>
  <si>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</si>
  <si>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</si>
  <si>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</si>
  <si>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</si>
  <si>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</si>
  <si>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</si>
  <si>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</si>
  <si>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</si>
  <si>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</si>
  <si>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</si>
  <si>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</si>
  <si>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</si>
  <si>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</si>
  <si>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</si>
  <si>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</si>
  <si>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</si>
  <si>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</si>
  <si>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</si>
  <si>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</si>
  <si>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</si>
  <si>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</si>
  <si>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</si>
  <si>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</si>
  <si>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</si>
  <si>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</si>
  <si>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</si>
  <si>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</si>
  <si>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</si>
  <si>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</si>
  <si>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</si>
  <si>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</si>
  <si>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</si>
  <si>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</si>
  <si>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</si>
  <si>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</si>
  <si>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</si>
  <si>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</si>
  <si>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</si>
  <si>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</si>
  <si>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</si>
  <si>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</si>
  <si>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</si>
  <si>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</si>
  <si>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</si>
  <si>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</si>
  <si>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</si>
  <si>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</si>
  <si>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</si>
  <si>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</si>
  <si>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</si>
  <si>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</si>
  <si>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</si>
  <si>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</si>
  <si>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</si>
  <si>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</si>
  <si>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</si>
  <si>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</si>
  <si>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</si>
  <si>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</si>
  <si>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</si>
  <si>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</si>
  <si>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</si>
  <si>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</si>
  <si>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</si>
  <si>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</si>
  <si>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</si>
  <si>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</si>
  <si>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</si>
  <si>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</si>
  <si>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</si>
  <si>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</si>
  <si>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</si>
  <si>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</si>
  <si>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</si>
  <si>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</si>
  <si>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</si>
  <si>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</si>
  <si>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</si>
  <si>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</si>
  <si>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</si>
  <si>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</si>
  <si>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</si>
  <si>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</si>
  <si>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</si>
  <si>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</si>
  <si>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</si>
  <si>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</si>
  <si>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</si>
  <si>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</si>
  <si>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</si>
  <si>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</si>
  <si>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</si>
  <si>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</si>
  <si>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</si>
  <si>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</si>
  <si>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</si>
  <si>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</si>
  <si>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</si>
  <si>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</si>
  <si>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</si>
  <si>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</si>
  <si>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</si>
  <si>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</si>
  <si>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</si>
  <si>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</si>
  <si>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</si>
  <si>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</si>
  <si>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</si>
  <si>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</si>
  <si>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</si>
  <si>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</si>
  <si>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</si>
  <si>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</si>
  <si>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</si>
  <si>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</si>
  <si>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</si>
  <si>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</si>
  <si>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</si>
  <si>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</si>
  <si>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</si>
  <si>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</si>
  <si>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</si>
  <si>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</si>
  <si>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</si>
  <si>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</si>
  <si>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</si>
  <si>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</si>
  <si>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</si>
  <si>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</si>
  <si>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</si>
  <si>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</si>
  <si>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</si>
  <si>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</si>
  <si>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</si>
  <si>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</si>
  <si>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</si>
  <si>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</si>
  <si>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</si>
  <si>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</si>
  <si>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</si>
  <si>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</si>
  <si>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</si>
  <si>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</si>
  <si>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</si>
  <si>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</si>
  <si>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</si>
  <si>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</si>
  <si>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</si>
  <si>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</si>
  <si>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</si>
  <si>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</si>
  <si>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</si>
  <si>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</si>
  <si>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</si>
  <si>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</si>
  <si>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</si>
  <si>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</si>
  <si>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</si>
  <si>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</si>
  <si>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</si>
  <si>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</si>
  <si>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</si>
  <si>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</si>
  <si>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</si>
  <si>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</si>
  <si>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</si>
  <si>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</si>
  <si>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</si>
  <si>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</si>
  <si>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</si>
  <si>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</si>
  <si>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</si>
  <si>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</si>
  <si>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</si>
  <si>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</si>
  <si>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</si>
  <si>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</si>
  <si>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</si>
  <si>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</si>
  <si>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</si>
  <si>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</si>
  <si>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</si>
  <si>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</si>
  <si>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</si>
  <si>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</si>
  <si>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</si>
  <si>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</si>
  <si>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</si>
  <si>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</si>
  <si>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</si>
  <si>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</si>
  <si>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</si>
  <si>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</si>
  <si>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</si>
  <si>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</si>
  <si>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</si>
  <si>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</si>
  <si>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</si>
  <si>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</si>
  <si>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</si>
  <si>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</si>
  <si>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</si>
  <si>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</si>
  <si>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</si>
  <si>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</si>
  <si>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</si>
  <si>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</si>
  <si>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</si>
  <si>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</si>
  <si>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</si>
  <si>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</si>
  <si>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</si>
  <si>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</si>
  <si>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</si>
  <si>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</si>
  <si>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</si>
  <si>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</si>
  <si>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</si>
  <si>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</si>
  <si>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</si>
  <si>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</si>
  <si>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</si>
  <si>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</si>
  <si>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</si>
  <si>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</si>
  <si>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</si>
  <si>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</si>
  <si>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</si>
  <si>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</si>
  <si>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</si>
  <si>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</si>
  <si>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</si>
  <si>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</si>
  <si>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</si>
  <si>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</si>
  <si>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</si>
  <si>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</si>
  <si>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</si>
  <si>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</si>
  <si>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</si>
  <si>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</si>
  <si>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</si>
  <si>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</si>
  <si>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</si>
  <si>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</si>
  <si>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</si>
  <si>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</si>
  <si>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</si>
  <si>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</si>
  <si>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</si>
  <si>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</si>
  <si>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</si>
  <si>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</si>
  <si>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</si>
  <si>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</si>
  <si>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</si>
  <si>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</si>
  <si>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</si>
  <si>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</si>
  <si>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</si>
  <si>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</si>
  <si>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</si>
  <si>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</si>
  <si>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</si>
  <si>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</si>
  <si>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</si>
  <si>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</si>
  <si>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</si>
  <si>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</si>
  <si>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</si>
  <si>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</si>
  <si>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</si>
  <si>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</si>
  <si>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</si>
  <si>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</si>
  <si>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</si>
  <si>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</si>
  <si>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</si>
  <si>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</si>
  <si>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</si>
  <si>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</si>
  <si>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</si>
  <si>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</si>
  <si>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</si>
  <si>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</si>
  <si>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</si>
  <si>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</si>
  <si>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</si>
  <si>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</si>
  <si>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</si>
  <si>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</si>
  <si>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</si>
  <si>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</si>
  <si>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</si>
  <si>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</si>
  <si>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</si>
  <si>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</si>
  <si>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</si>
  <si>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</si>
  <si>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</si>
  <si>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</si>
  <si>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</si>
  <si>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</si>
  <si>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</si>
  <si>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</si>
  <si>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</si>
  <si>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</si>
  <si>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</si>
  <si>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</si>
  <si>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</si>
  <si>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</si>
  <si>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</si>
  <si>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</si>
  <si>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</si>
  <si>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</si>
  <si>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</si>
  <si>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</si>
  <si>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</si>
  <si>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</si>
  <si>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</si>
  <si>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</si>
  <si>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</si>
  <si>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</si>
  <si>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</si>
  <si>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</si>
  <si>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</si>
  <si>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</si>
  <si>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</si>
  <si>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</si>
  <si>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</si>
  <si>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</si>
  <si>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</si>
  <si>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</si>
  <si>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</si>
  <si>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</si>
  <si>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</si>
  <si>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</si>
  <si>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</si>
  <si>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</si>
  <si>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</si>
  <si>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</si>
  <si>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</si>
  <si>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</si>
  <si>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</si>
  <si>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</si>
  <si>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</si>
  <si>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</si>
  <si>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</si>
  <si>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</si>
  <si>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</si>
  <si>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</si>
  <si>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</si>
  <si>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</si>
  <si>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</si>
  <si>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</si>
  <si>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</si>
  <si>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</si>
  <si>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</si>
  <si>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</si>
  <si>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</si>
  <si>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</si>
  <si>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</si>
  <si>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</si>
  <si>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</si>
  <si>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</si>
  <si>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</si>
  <si>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</si>
  <si>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</si>
  <si>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</si>
  <si>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</si>
  <si>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</si>
  <si>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</si>
  <si>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</si>
  <si>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</si>
  <si>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</si>
  <si>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</si>
  <si>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</si>
  <si>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</si>
  <si>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</si>
  <si>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</si>
  <si>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</si>
  <si>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</si>
  <si>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</si>
  <si>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</si>
  <si>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</si>
  <si>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</si>
  <si>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</si>
  <si>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</si>
  <si>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</si>
  <si>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</si>
  <si>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</si>
  <si>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</si>
  <si>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</si>
  <si>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</si>
  <si>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</si>
  <si>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</si>
  <si>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</si>
  <si>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</si>
  <si>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</si>
  <si>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</si>
  <si>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</si>
  <si>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</si>
  <si>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</si>
  <si>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</si>
  <si>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</si>
  <si>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</si>
  <si>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</si>
  <si>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</si>
  <si>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</si>
  <si>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</si>
  <si>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</si>
  <si>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</si>
  <si>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</si>
  <si>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</si>
  <si>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</si>
  <si>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</si>
  <si>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</si>
  <si>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</si>
  <si>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</si>
  <si>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</si>
  <si>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</si>
  <si>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</si>
  <si>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</si>
  <si>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</si>
  <si>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</si>
  <si>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</si>
  <si>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</si>
  <si>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</si>
  <si>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</si>
  <si>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</si>
  <si>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</si>
  <si>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</si>
  <si>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</si>
  <si>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</si>
  <si>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</si>
  <si>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</si>
  <si>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</si>
  <si>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</si>
  <si>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</si>
  <si>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</si>
  <si>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</si>
  <si>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</si>
  <si>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</si>
  <si>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</si>
  <si>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</si>
  <si>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</si>
  <si>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</si>
  <si>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</si>
  <si>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</si>
  <si>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</si>
  <si>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</si>
  <si>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</si>
  <si>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</si>
  <si>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</si>
  <si>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</si>
  <si>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</si>
  <si>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</si>
  <si>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</si>
  <si>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</si>
  <si>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</si>
  <si>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</si>
  <si>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</si>
  <si>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</si>
  <si>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</si>
  <si>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</si>
  <si>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</si>
  <si>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</si>
  <si>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</si>
  <si>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</si>
  <si>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</si>
  <si>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</si>
  <si>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</si>
  <si>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</si>
  <si>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</si>
  <si>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</si>
  <si>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</si>
  <si>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</si>
  <si>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</si>
  <si>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</si>
  <si>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</si>
  <si>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</si>
  <si>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</si>
  <si>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</si>
  <si>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</si>
  <si>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</si>
  <si>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</si>
  <si>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</si>
  <si>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</si>
  <si>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</si>
  <si>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</si>
  <si>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</si>
  <si>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</si>
  <si>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</si>
  <si>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</si>
  <si>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</si>
  <si>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</si>
  <si>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</si>
  <si>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</si>
  <si>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</si>
  <si>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</si>
  <si>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</si>
  <si>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</si>
  <si>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</si>
  <si>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</si>
  <si>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</si>
  <si>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</si>
  <si>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</si>
  <si>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</si>
  <si>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</si>
  <si>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</si>
  <si>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</si>
  <si>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</si>
  <si>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</si>
  <si>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</si>
  <si>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</si>
  <si>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</si>
  <si>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</si>
  <si>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</si>
  <si>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</si>
  <si>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</si>
  <si>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</si>
  <si>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</si>
  <si>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</si>
  <si>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</si>
  <si>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</si>
  <si>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</si>
  <si>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</si>
  <si>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</si>
  <si>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</si>
  <si>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</si>
  <si>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</si>
  <si>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</si>
  <si>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</si>
  <si>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</si>
  <si>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</si>
  <si>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</si>
  <si>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</si>
  <si>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</si>
  <si>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</si>
  <si>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</si>
  <si>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</si>
  <si>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</si>
  <si>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</si>
  <si>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</si>
  <si>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</si>
  <si>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</si>
  <si>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</si>
  <si>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</si>
  <si>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</si>
  <si>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</si>
  <si>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</si>
  <si>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</si>
  <si>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</si>
  <si>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</si>
  <si>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</si>
  <si>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</si>
  <si>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</si>
  <si>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</si>
  <si>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</si>
  <si>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</si>
  <si>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</si>
  <si>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</si>
  <si>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</si>
  <si>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</si>
  <si>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</si>
  <si>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</si>
  <si>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</si>
  <si>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</si>
  <si>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</si>
  <si>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</si>
  <si>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</si>
  <si>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</si>
  <si>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</si>
  <si>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</si>
  <si>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</si>
  <si>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</si>
  <si>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</si>
  <si>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</si>
  <si>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</si>
  <si>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</si>
  <si>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</si>
  <si>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</si>
  <si>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</si>
  <si>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</si>
  <si>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</si>
  <si>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</si>
  <si>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</si>
  <si>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</si>
  <si>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</si>
  <si>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</si>
  <si>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</si>
  <si>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</si>
  <si>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</si>
  <si>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</si>
  <si>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</si>
  <si>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</si>
  <si>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</si>
  <si>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</si>
  <si>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</si>
  <si>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</si>
  <si>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</si>
  <si>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</si>
  <si>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</si>
  <si>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</si>
  <si>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</si>
  <si>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</si>
  <si>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</si>
  <si>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</si>
  <si>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</si>
  <si>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</si>
  <si>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</si>
  <si>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</si>
  <si>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</si>
  <si>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</si>
  <si>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</si>
  <si>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</si>
  <si>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</si>
  <si>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</si>
  <si>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</si>
  <si>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</si>
  <si>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</si>
  <si>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</si>
  <si>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</si>
  <si>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</si>
  <si>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</si>
  <si>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</si>
  <si>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</si>
  <si>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</si>
  <si>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</si>
  <si>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</si>
  <si>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</si>
  <si>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</si>
  <si>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</si>
  <si>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</si>
  <si>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</si>
  <si>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</si>
  <si>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</si>
  <si>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</si>
  <si>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</si>
  <si>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</si>
  <si>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</si>
  <si>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</si>
  <si>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</si>
  <si>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</si>
  <si>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</si>
  <si>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</si>
  <si>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</si>
  <si>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</si>
  <si>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</si>
  <si>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</si>
  <si>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</si>
  <si>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</si>
  <si>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</si>
  <si>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</si>
  <si>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</si>
  <si>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</si>
  <si>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</si>
  <si>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</si>
  <si>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</si>
  <si>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</si>
  <si>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</si>
  <si>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</si>
  <si>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</si>
  <si>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</si>
  <si>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</si>
  <si>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</si>
  <si>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</si>
  <si>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</si>
  <si>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</si>
  <si>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</si>
  <si>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</si>
  <si>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</si>
  <si>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</si>
  <si>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</si>
  <si>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</si>
  <si>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</si>
  <si>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</si>
  <si>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</si>
  <si>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</si>
  <si>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</si>
  <si>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</si>
  <si>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</si>
  <si>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</si>
  <si>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</si>
  <si>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</si>
  <si>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</si>
  <si>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</si>
  <si>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</si>
  <si>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</si>
  <si>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</si>
  <si>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</si>
  <si>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</si>
  <si>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</si>
  <si>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</si>
  <si>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</si>
  <si>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</si>
  <si>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</si>
  <si>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</si>
  <si>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</si>
  <si>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</si>
  <si>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</si>
  <si>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</si>
  <si>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</si>
  <si>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</si>
  <si>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</si>
  <si>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</si>
  <si>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</si>
  <si>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</si>
  <si>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</si>
  <si>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</si>
  <si>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</si>
  <si>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</si>
  <si>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</si>
  <si>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</si>
  <si>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</si>
  <si>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</si>
  <si>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</si>
  <si>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</si>
  <si>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</si>
  <si>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</si>
  <si>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</si>
  <si>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</si>
  <si>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</si>
  <si>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</si>
  <si>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</si>
  <si>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</si>
  <si>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</si>
  <si>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</si>
  <si>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</si>
  <si>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</si>
  <si>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</si>
  <si>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</si>
  <si>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</si>
  <si>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</si>
  <si>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</si>
  <si>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</si>
  <si>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</si>
  <si>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</si>
  <si>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</si>
  <si>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</si>
  <si>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</si>
  <si>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</si>
  <si>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</si>
  <si>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</si>
  <si>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</si>
  <si>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</si>
  <si>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</si>
  <si>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</si>
  <si>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</si>
  <si>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</si>
  <si>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</si>
  <si>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</si>
  <si>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</si>
  <si>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</si>
  <si>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</si>
  <si>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</si>
  <si>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</si>
  <si>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</si>
  <si>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</si>
  <si>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</si>
  <si>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</si>
  <si>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</si>
  <si>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</si>
  <si>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</si>
  <si>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</si>
  <si>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</si>
  <si>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</si>
  <si>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</si>
  <si>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</si>
  <si>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</si>
  <si>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</si>
  <si>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</si>
  <si>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</si>
  <si>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</si>
  <si>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</si>
  <si>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</si>
  <si>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</si>
  <si>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</si>
  <si>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</si>
  <si>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</si>
  <si>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</si>
  <si>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</si>
  <si>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</si>
  <si>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</si>
  <si>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</si>
  <si>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</si>
  <si>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</si>
  <si>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</si>
  <si>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</si>
  <si>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</si>
  <si>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</si>
  <si>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</si>
  <si>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</si>
  <si>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</si>
  <si>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</si>
  <si>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</si>
  <si>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</si>
  <si>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</si>
  <si>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</si>
  <si>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</si>
  <si>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</si>
  <si>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</si>
  <si>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</si>
  <si>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</si>
  <si>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</si>
  <si>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</si>
  <si>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</si>
  <si>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</si>
  <si>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</si>
  <si>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</si>
  <si>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</si>
  <si>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</si>
  <si>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</si>
  <si>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</si>
  <si>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</si>
  <si>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</si>
  <si>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</si>
  <si>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</si>
  <si>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</si>
  <si>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</si>
  <si>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</si>
  <si>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</si>
  <si>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</si>
  <si>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</si>
  <si>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</si>
  <si>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</si>
  <si>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</si>
  <si>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</si>
  <si>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</si>
  <si>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</si>
  <si>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</si>
  <si>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</si>
  <si>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</si>
  <si>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</si>
  <si>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</si>
  <si>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</si>
  <si>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</si>
  <si>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</si>
  <si>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</si>
  <si>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</si>
  <si>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</si>
  <si>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</si>
  <si>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</si>
  <si>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</si>
  <si>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</si>
  <si>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</si>
  <si>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</si>
  <si>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</si>
  <si>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</si>
  <si>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</si>
  <si>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</si>
  <si>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</si>
  <si>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</si>
  <si>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</si>
  <si>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</si>
  <si>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</si>
  <si>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</si>
  <si>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</si>
  <si>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</si>
  <si>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</si>
  <si>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</si>
  <si>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</si>
  <si>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</si>
  <si>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</si>
  <si>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</si>
  <si>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</si>
  <si>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</si>
  <si>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</si>
  <si>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</si>
  <si>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</si>
  <si>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</si>
  <si>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</si>
  <si>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</si>
  <si>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</si>
  <si>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</si>
  <si>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</si>
  <si>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</si>
  <si>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</si>
  <si>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</si>
  <si>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</si>
  <si>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</si>
  <si>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</si>
  <si>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</si>
  <si>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</si>
  <si>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</si>
  <si>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</si>
  <si>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</si>
  <si>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</si>
  <si>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</si>
  <si>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</si>
  <si>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</si>
  <si>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</si>
  <si>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</si>
  <si>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</si>
  <si>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</si>
  <si>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</si>
  <si>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</si>
  <si>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</si>
  <si>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</si>
  <si>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</si>
  <si>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</si>
  <si>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</si>
  <si>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</si>
  <si>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</si>
  <si>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</si>
  <si>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</si>
  <si>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</si>
  <si>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</si>
  <si>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</si>
  <si>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</si>
  <si>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</si>
  <si>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</si>
  <si>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</si>
  <si>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</si>
  <si>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</si>
  <si>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</si>
  <si>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</si>
  <si>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</si>
  <si>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</si>
  <si>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</si>
  <si>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</si>
  <si>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</si>
  <si>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</si>
  <si>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</si>
  <si>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</si>
  <si>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</si>
  <si>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</si>
  <si>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</si>
  <si>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</si>
  <si>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</si>
  <si>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</si>
  <si>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</si>
  <si>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</si>
  <si>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</si>
  <si>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</si>
  <si>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</si>
  <si>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</si>
  <si>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</si>
  <si>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</si>
  <si>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</si>
  <si>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</si>
  <si>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</si>
  <si>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</si>
  <si>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</si>
  <si>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</si>
  <si>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</si>
  <si>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</si>
  <si>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</si>
  <si>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</si>
  <si>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</si>
  <si>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</si>
  <si>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</si>
  <si>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</si>
  <si>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</si>
  <si>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</si>
  <si>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</si>
  <si>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</si>
  <si>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</si>
  <si>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</si>
  <si>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</si>
  <si>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</si>
  <si>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</si>
  <si>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</si>
  <si>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</si>
  <si>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</si>
  <si>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</si>
  <si>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</si>
  <si>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</si>
  <si>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</si>
  <si>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</si>
  <si>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</si>
  <si>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</si>
  <si>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</si>
  <si>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</si>
  <si>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</si>
  <si>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</si>
  <si>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</si>
  <si>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</si>
  <si>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</si>
  <si>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</si>
  <si>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</si>
  <si>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</si>
  <si>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</si>
  <si>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</si>
  <si>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</si>
  <si>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</si>
  <si>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</si>
  <si>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</si>
  <si>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</si>
  <si>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</si>
  <si>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</si>
  <si>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</si>
  <si>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</si>
  <si>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</si>
  <si>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</si>
  <si>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</si>
  <si>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</si>
  <si>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</si>
  <si>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</si>
  <si>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</si>
  <si>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</si>
  <si>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</si>
  <si>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</si>
  <si>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</si>
  <si>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</si>
  <si>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</si>
  <si>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</si>
  <si>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</si>
  <si>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</si>
  <si>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</si>
  <si>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</si>
  <si>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</si>
  <si>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</si>
  <si>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</si>
  <si>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</si>
  <si>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</si>
  <si>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</si>
  <si>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</si>
  <si>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</si>
  <si>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</si>
  <si>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</si>
  <si>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</si>
  <si>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</si>
  <si>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</si>
  <si>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</si>
  <si>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</si>
  <si>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</si>
  <si>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</si>
  <si>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</si>
  <si>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</si>
  <si>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</si>
  <si>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</si>
  <si>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</si>
  <si>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</si>
  <si>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</si>
  <si>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</si>
  <si>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</si>
  <si>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</si>
  <si>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</si>
  <si>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</si>
  <si>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</si>
  <si>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</si>
  <si>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</si>
  <si>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</si>
  <si>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</si>
  <si>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</si>
  <si>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</si>
  <si>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</si>
  <si>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</si>
  <si>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</si>
  <si>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</si>
  <si>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</si>
  <si>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</si>
  <si>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</si>
  <si>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</si>
  <si>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</si>
  <si>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</si>
  <si>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</si>
  <si>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</si>
  <si>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</si>
  <si>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</si>
  <si>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</si>
  <si>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</si>
  <si>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</si>
  <si>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</si>
  <si>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</si>
  <si>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</si>
  <si>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</si>
  <si>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</si>
  <si>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</si>
  <si>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</si>
  <si>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</si>
  <si>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</si>
  <si>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</si>
  <si>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</si>
  <si>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</si>
  <si>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</si>
  <si>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</si>
  <si>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</si>
  <si>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</si>
  <si>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</si>
  <si>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</si>
  <si>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</si>
  <si>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</si>
  <si>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</si>
  <si>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</si>
  <si>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</si>
  <si>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</si>
  <si>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</si>
  <si>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</si>
  <si>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</si>
  <si>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</si>
  <si>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</si>
  <si>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</si>
  <si>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</si>
  <si>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</si>
  <si>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</si>
  <si>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</si>
  <si>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</si>
  <si>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</si>
  <si>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</si>
  <si>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</si>
  <si>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</si>
  <si>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</si>
  <si>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</si>
  <si>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</si>
  <si>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</si>
  <si>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</si>
  <si>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</si>
  <si>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</si>
  <si>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</si>
  <si>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</si>
  <si>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</si>
  <si>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</si>
  <si>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</si>
  <si>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</si>
  <si>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</si>
  <si>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</si>
  <si>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</si>
  <si>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</si>
  <si>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</si>
  <si>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</si>
  <si>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</si>
  <si>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</si>
  <si>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</si>
  <si>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</si>
  <si>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</si>
  <si>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</si>
  <si>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</si>
  <si>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</si>
  <si>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</si>
  <si>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</si>
  <si>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</si>
  <si>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</si>
  <si>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</si>
  <si>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</si>
  <si>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</si>
  <si>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</si>
  <si>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</si>
  <si>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</si>
  <si>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</si>
  <si>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</si>
  <si>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</si>
  <si>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</si>
  <si>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</si>
  <si>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</si>
  <si>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</si>
  <si>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</si>
  <si>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</si>
  <si>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</si>
  <si>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</si>
  <si>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</si>
  <si>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</si>
  <si>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</si>
  <si>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</si>
  <si>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</si>
  <si>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</si>
  <si>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</si>
  <si>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</si>
  <si>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</si>
  <si>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</si>
  <si>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</si>
  <si>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</si>
  <si>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</si>
  <si>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</si>
  <si>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</si>
  <si>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</si>
  <si>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</si>
  <si>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</si>
  <si>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</si>
  <si>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</si>
  <si>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</si>
  <si>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</si>
  <si>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</si>
  <si>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</si>
  <si>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</si>
  <si>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</si>
  <si>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</si>
  <si>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</si>
  <si>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</si>
  <si>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</si>
  <si>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</si>
  <si>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</si>
  <si>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</si>
  <si>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</si>
  <si>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</si>
  <si>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</si>
  <si>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</si>
  <si>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</si>
  <si>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</si>
  <si>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</si>
  <si>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</si>
  <si>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</si>
  <si>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</si>
  <si>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</si>
  <si>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</si>
  <si>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</si>
  <si>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</si>
  <si>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</si>
  <si>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</si>
  <si>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</si>
  <si>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</si>
  <si>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</si>
  <si>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</si>
  <si>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</si>
  <si>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</si>
  <si>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</si>
  <si>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</si>
  <si>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</si>
  <si>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</si>
  <si>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</si>
  <si>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</si>
  <si>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</si>
  <si>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</si>
  <si>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</si>
  <si>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</si>
  <si>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</si>
  <si>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</si>
  <si>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</si>
  <si>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</si>
  <si>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</si>
  <si>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</si>
  <si>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</si>
  <si>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</si>
  <si>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</si>
  <si>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</si>
  <si>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</si>
  <si>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</si>
  <si>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</si>
  <si>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</si>
  <si>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</si>
  <si>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</si>
  <si>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</si>
  <si>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</si>
  <si>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</si>
  <si>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</si>
  <si>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</si>
  <si>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</si>
  <si>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</si>
  <si>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</si>
  <si>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</si>
  <si>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</si>
  <si>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</si>
  <si>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</si>
  <si>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</si>
  <si>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</si>
  <si>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</si>
  <si>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</si>
  <si>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</si>
  <si>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</si>
  <si>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</si>
  <si>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</si>
  <si>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</si>
  <si>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</si>
  <si>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</si>
  <si>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</si>
  <si>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</si>
  <si>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</si>
  <si>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</si>
  <si>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</si>
  <si>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</si>
  <si>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</si>
  <si>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</si>
  <si>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</si>
  <si>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</si>
  <si>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</si>
  <si>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</si>
  <si>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</si>
  <si>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</si>
  <si>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</si>
  <si>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</si>
  <si>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</si>
  <si>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</si>
  <si>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</si>
  <si>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</si>
  <si>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</si>
  <si>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</si>
  <si>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</si>
  <si>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</si>
  <si>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</si>
  <si>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</si>
  <si>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</si>
  <si>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</si>
  <si>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</si>
  <si>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</si>
  <si>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</si>
  <si>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</si>
  <si>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</si>
  <si>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</si>
  <si>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</si>
  <si>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</si>
  <si>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</si>
  <si>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</si>
  <si>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</si>
  <si>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</si>
  <si>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</si>
  <si>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</si>
  <si>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</si>
  <si>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</si>
  <si>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</si>
  <si>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</si>
  <si>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</si>
  <si>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</si>
  <si>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</si>
  <si>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</si>
  <si>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</si>
  <si>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</si>
  <si>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</si>
  <si>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</si>
  <si>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</si>
  <si>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</si>
  <si>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</si>
  <si>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</si>
  <si>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</si>
  <si>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</si>
  <si>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</si>
  <si>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</si>
  <si>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</si>
  <si>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</si>
  <si>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</si>
  <si>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</si>
  <si>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</si>
  <si>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</si>
  <si>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</si>
  <si>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</si>
  <si>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</si>
  <si>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</si>
  <si>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</si>
  <si>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</si>
  <si>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</si>
  <si>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</si>
  <si>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</si>
  <si>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</si>
  <si>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</si>
  <si>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</si>
  <si>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</si>
  <si>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</si>
  <si>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</si>
  <si>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</si>
  <si>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</si>
  <si>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</si>
  <si>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</si>
  <si>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</si>
  <si>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</si>
  <si>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</si>
  <si>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</si>
  <si>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</si>
  <si>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</si>
  <si>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</si>
  <si>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</si>
  <si>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</si>
  <si>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</si>
  <si>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</si>
  <si>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</si>
  <si>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</si>
  <si>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</si>
  <si>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</si>
  <si>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</si>
  <si>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</si>
  <si>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</si>
  <si>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</si>
  <si>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</si>
  <si>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</si>
  <si>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</si>
  <si>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</si>
  <si>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</si>
  <si>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</si>
  <si>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</si>
  <si>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</si>
  <si>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</si>
  <si>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</si>
  <si>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</si>
  <si>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</si>
  <si>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</si>
  <si>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</si>
  <si>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</si>
  <si>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</si>
  <si>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</si>
  <si>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</si>
  <si>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</si>
  <si>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</si>
  <si>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</si>
  <si>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</si>
  <si>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</si>
  <si>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</si>
  <si>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</si>
  <si>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</si>
  <si>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</si>
  <si>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</si>
  <si>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</si>
  <si>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</si>
  <si>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</si>
  <si>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</si>
  <si>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</si>
  <si>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</si>
  <si>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</si>
  <si>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</si>
  <si>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</si>
  <si>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</si>
  <si>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</si>
  <si>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</si>
  <si>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</si>
  <si>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</si>
  <si>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</si>
  <si>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</si>
  <si>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</si>
  <si>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</si>
  <si>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</si>
  <si>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</si>
  <si>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</si>
  <si>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</si>
  <si>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</si>
  <si>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</si>
  <si>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</si>
  <si>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</si>
  <si>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</si>
  <si>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</si>
  <si>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</si>
  <si>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</si>
  <si>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</si>
  <si>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</si>
  <si>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</si>
  <si>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</si>
  <si>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</si>
  <si>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</si>
  <si>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</si>
  <si>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</si>
  <si>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</si>
  <si>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</si>
  <si>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</si>
  <si>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</si>
  <si>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</si>
  <si>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</si>
  <si>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</si>
  <si>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</si>
  <si>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</si>
  <si>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</si>
  <si>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</si>
  <si>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</si>
  <si>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</si>
  <si>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</si>
  <si>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</si>
  <si>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</si>
  <si>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</si>
  <si>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</si>
  <si>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</si>
  <si>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</si>
  <si>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</si>
  <si>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</si>
  <si>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</si>
  <si>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</si>
  <si>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</si>
  <si>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</si>
  <si>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</si>
  <si>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</si>
  <si>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</si>
  <si>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</si>
  <si>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</si>
  <si>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</si>
  <si>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</si>
  <si>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</si>
  <si>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</si>
  <si>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</si>
  <si>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</si>
  <si>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</si>
  <si>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</si>
  <si>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</si>
  <si>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</si>
  <si>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</si>
  <si>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</si>
  <si>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</si>
  <si>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</si>
  <si>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</si>
  <si>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</si>
  <si>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</si>
  <si>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</si>
  <si>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</si>
  <si>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</si>
  <si>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</si>
  <si>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</si>
  <si>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</si>
  <si>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</si>
  <si>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</si>
  <si>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</si>
  <si>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</si>
  <si>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</si>
  <si>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</si>
  <si>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</si>
  <si>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</si>
  <si>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</si>
  <si>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</si>
  <si>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</si>
  <si>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</si>
  <si>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</si>
  <si>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</si>
  <si>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</si>
  <si>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</si>
  <si>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</si>
  <si>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</si>
  <si>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</si>
  <si>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</si>
  <si>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</si>
  <si>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</si>
  <si>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</si>
  <si>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</si>
  <si>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</si>
  <si>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</si>
  <si>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</si>
  <si>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</si>
  <si>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</si>
  <si>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</si>
  <si>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</si>
  <si>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</si>
  <si>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</si>
  <si>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</si>
  <si>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</si>
  <si>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</si>
  <si>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</si>
  <si>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</si>
  <si>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</si>
  <si>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</si>
  <si>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</si>
  <si>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</si>
  <si>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</si>
  <si>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</si>
  <si>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</si>
  <si>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</si>
  <si>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</si>
  <si>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</si>
  <si>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</si>
  <si>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</si>
  <si>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</si>
  <si>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</si>
  <si>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</si>
  <si>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</si>
  <si>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</si>
  <si>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</si>
  <si>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</si>
  <si>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</si>
  <si>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</si>
  <si>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</si>
  <si>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</si>
  <si>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</si>
  <si>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</si>
  <si>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</si>
  <si>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</si>
  <si>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</si>
  <si>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</si>
  <si>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</si>
  <si>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</si>
  <si>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</si>
  <si>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</si>
  <si>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</si>
  <si>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</si>
  <si>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</si>
  <si>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</si>
  <si>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</si>
  <si>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</si>
  <si>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</si>
  <si>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</si>
  <si>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</si>
  <si>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</si>
  <si>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</si>
  <si>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</si>
  <si>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</si>
  <si>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</si>
  <si>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</si>
  <si>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</si>
  <si>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</si>
  <si>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</si>
  <si>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</si>
  <si>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</si>
  <si>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</si>
  <si>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</si>
  <si>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</si>
  <si>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</si>
  <si>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</si>
  <si>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</si>
  <si>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</si>
  <si>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</si>
  <si>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</si>
  <si>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</si>
  <si>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</si>
  <si>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</si>
  <si>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</si>
  <si>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</si>
  <si>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</si>
  <si>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</si>
  <si>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</si>
  <si>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</si>
  <si>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</si>
  <si>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</si>
  <si>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</si>
  <si>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</si>
  <si>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</si>
  <si>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</si>
  <si>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</si>
  <si>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</si>
  <si>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</si>
  <si>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</si>
  <si>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</si>
  <si>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</si>
  <si>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</si>
  <si>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</si>
  <si>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</si>
  <si>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</si>
  <si>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</si>
  <si>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</si>
  <si>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</si>
  <si>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</si>
  <si>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</si>
  <si>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</si>
  <si>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</si>
  <si>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</si>
  <si>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</si>
  <si>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</si>
  <si>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</si>
  <si>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</si>
  <si>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</si>
  <si>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</si>
  <si>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</si>
  <si>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</si>
  <si>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</si>
  <si>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</si>
  <si>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</si>
  <si>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</si>
  <si>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</si>
  <si>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</si>
  <si>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</si>
  <si>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</si>
  <si>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</si>
  <si>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</si>
  <si>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</si>
  <si>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</si>
  <si>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</si>
  <si>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</si>
  <si>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</si>
  <si>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</si>
  <si>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</si>
  <si>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</si>
  <si>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</si>
  <si>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</si>
  <si>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</si>
  <si>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</si>
  <si>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</si>
  <si>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</si>
  <si>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</si>
  <si>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</si>
  <si>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</si>
  <si>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</si>
  <si>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</si>
  <si>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</si>
  <si>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</si>
  <si>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</si>
  <si>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</si>
  <si>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</si>
  <si>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</si>
  <si>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</si>
  <si>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</si>
  <si>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</si>
  <si>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</si>
  <si>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</si>
  <si>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</si>
  <si>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</si>
  <si>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</si>
  <si>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</si>
  <si>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</si>
  <si>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</si>
  <si>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</si>
  <si>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</si>
  <si>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</si>
  <si>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</si>
  <si>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</si>
  <si>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</si>
  <si>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</si>
  <si>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</si>
  <si>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</si>
  <si>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</si>
  <si>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</si>
  <si>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</si>
  <si>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</si>
  <si>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</si>
  <si>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</si>
  <si>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</si>
  <si>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</si>
  <si>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</si>
  <si>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</si>
  <si>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</si>
  <si>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</si>
  <si>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</si>
  <si>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</si>
  <si>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</si>
  <si>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</si>
  <si>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</si>
  <si>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</si>
  <si>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</si>
  <si>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</si>
  <si>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</si>
  <si>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</si>
  <si>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</si>
  <si>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</si>
  <si>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</si>
  <si>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</si>
  <si>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</si>
  <si>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</si>
  <si>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</si>
  <si>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</si>
  <si>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</si>
  <si>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</si>
  <si>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</si>
  <si>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</si>
  <si>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</si>
  <si>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</si>
  <si>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</si>
  <si>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</si>
  <si>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</si>
  <si>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</si>
  <si>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</si>
  <si>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</si>
  <si>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</si>
  <si>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</si>
  <si>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</si>
  <si>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</si>
  <si>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</si>
  <si>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</si>
  <si>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</si>
  <si>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</si>
  <si>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</si>
  <si>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</si>
  <si>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</si>
  <si>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</si>
  <si>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</si>
  <si>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</si>
  <si>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</si>
  <si>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</si>
  <si>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</si>
  <si>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</si>
  <si>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</si>
  <si>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</si>
  <si>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</si>
  <si>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</si>
  <si>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</si>
  <si>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</si>
  <si>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</si>
  <si>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</si>
  <si>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</si>
  <si>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</si>
  <si>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</si>
  <si>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</si>
  <si>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</si>
  <si>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</si>
  <si>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</si>
  <si>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</si>
  <si>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</si>
  <si>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</si>
  <si>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</si>
  <si>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</si>
  <si>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</si>
  <si>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</si>
  <si>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</si>
  <si>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</si>
  <si>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</si>
  <si>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</si>
  <si>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</si>
  <si>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</si>
  <si>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</si>
  <si>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</si>
  <si>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</si>
  <si>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</si>
  <si>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</si>
  <si>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</si>
  <si>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</si>
  <si>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</si>
  <si>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</si>
  <si>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</si>
  <si>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</si>
  <si>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</si>
  <si>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</si>
  <si>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</si>
  <si>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</si>
  <si>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</si>
  <si>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</si>
  <si>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</si>
  <si>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</si>
  <si>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</si>
  <si>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</si>
  <si>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</si>
  <si>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</si>
  <si>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</si>
  <si>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</si>
  <si>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</si>
  <si>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</si>
  <si>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</si>
  <si>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</si>
  <si>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</si>
  <si>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</si>
  <si>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</si>
  <si>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</si>
  <si>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</si>
  <si>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</si>
  <si>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</si>
  <si>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</si>
  <si>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</si>
  <si>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</si>
  <si>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</si>
  <si>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</si>
  <si>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</si>
  <si>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</si>
  <si>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</si>
  <si>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</si>
  <si>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</si>
  <si>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</si>
  <si>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</si>
  <si>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</si>
  <si>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</si>
  <si>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</si>
  <si>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</si>
  <si>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</si>
  <si>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</si>
  <si>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</si>
  <si>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</si>
  <si>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</si>
  <si>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</si>
  <si>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</si>
  <si>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</si>
  <si>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</si>
  <si>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</si>
  <si>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</si>
  <si>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</si>
  <si>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</si>
  <si>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</si>
  <si>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</si>
  <si>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</si>
  <si>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</si>
  <si>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</si>
  <si>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</si>
  <si>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</si>
  <si>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</si>
  <si>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</si>
  <si>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</si>
  <si>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</si>
  <si>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</si>
  <si>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</si>
  <si>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</si>
  <si>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</si>
  <si>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</si>
  <si>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</si>
  <si>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</si>
  <si>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</si>
  <si>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</si>
  <si>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</si>
  <si>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</si>
  <si>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</si>
  <si>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</si>
  <si>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</si>
  <si>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</si>
  <si>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</si>
  <si>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</si>
  <si>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</si>
  <si>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</si>
  <si>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</si>
  <si>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</si>
  <si>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</si>
  <si>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</si>
  <si>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</si>
  <si>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</si>
  <si>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</si>
  <si>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</si>
  <si>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</si>
  <si>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</si>
  <si>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</si>
  <si>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</si>
  <si>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</si>
  <si>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</si>
  <si>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</si>
  <si>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</si>
  <si>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</si>
  <si>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</si>
  <si>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</si>
  <si>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</si>
  <si>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</si>
  <si>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</si>
  <si>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</si>
  <si>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</si>
  <si>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</si>
  <si>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</si>
  <si>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</si>
  <si>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</si>
  <si>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</si>
  <si>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</si>
  <si>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</si>
  <si>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</si>
  <si>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</si>
  <si>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</si>
  <si>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</si>
  <si>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</si>
  <si>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</si>
  <si>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</si>
  <si>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</si>
  <si>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</si>
  <si>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</si>
  <si>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</si>
  <si>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</si>
  <si>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</si>
  <si>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</si>
  <si>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</si>
  <si>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</si>
  <si>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</si>
  <si>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</si>
  <si>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</si>
  <si>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</si>
  <si>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</si>
  <si>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</si>
  <si>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</si>
  <si>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</si>
  <si>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</si>
  <si>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</si>
  <si>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</si>
  <si>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</si>
  <si>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</si>
  <si>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</si>
  <si>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</si>
  <si>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</si>
  <si>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</si>
  <si>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</si>
  <si>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</si>
  <si>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</si>
  <si>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</si>
  <si>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</si>
  <si>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</si>
  <si>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</si>
  <si>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</si>
  <si>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</si>
  <si>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</si>
  <si>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</si>
  <si>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</si>
  <si>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</si>
  <si>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</si>
  <si>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</si>
  <si>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</si>
  <si>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</si>
  <si>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</si>
  <si>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</si>
  <si>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</si>
  <si>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</si>
  <si>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</si>
  <si>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</si>
  <si>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</si>
  <si>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</si>
  <si>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</si>
  <si>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</si>
  <si>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</si>
  <si>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</si>
  <si>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</si>
  <si>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</si>
  <si>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</si>
  <si>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</si>
  <si>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</si>
  <si>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</si>
  <si>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</si>
  <si>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</si>
  <si>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</si>
  <si>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</si>
  <si>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</si>
  <si>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</si>
  <si>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</si>
  <si>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</si>
  <si>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</si>
  <si>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</si>
  <si>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</si>
  <si>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</si>
  <si>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</si>
  <si>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</si>
  <si>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</si>
  <si>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</si>
  <si>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</si>
  <si>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</si>
  <si>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</si>
  <si>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</si>
  <si>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</si>
  <si>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</si>
  <si>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</si>
  <si>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</si>
  <si>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</si>
  <si>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</si>
  <si>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</si>
  <si>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</si>
  <si>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</si>
  <si>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</si>
  <si>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</si>
  <si>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</si>
  <si>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</si>
  <si>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</si>
  <si>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</si>
  <si>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</si>
  <si>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</si>
  <si>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</si>
  <si>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</si>
  <si>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</si>
  <si>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</si>
  <si>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</si>
  <si>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</si>
  <si>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</si>
  <si>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</si>
  <si>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</si>
  <si>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</si>
  <si>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</si>
  <si>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</si>
  <si>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</si>
  <si>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</si>
  <si>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</si>
  <si>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</si>
  <si>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</si>
  <si>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</si>
  <si>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</si>
  <si>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</si>
  <si>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</si>
  <si>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</si>
  <si>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</si>
  <si>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</si>
  <si>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</si>
  <si>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</si>
  <si>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</si>
  <si>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</si>
  <si>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</si>
  <si>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</si>
  <si>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</si>
  <si>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</si>
  <si>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</si>
  <si>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</si>
  <si>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</si>
  <si>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</si>
  <si>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</si>
  <si>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</si>
  <si>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</si>
  <si>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</si>
  <si>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</si>
  <si>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</si>
  <si>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</si>
  <si>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</si>
  <si>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</si>
  <si>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</si>
  <si>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</si>
  <si>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</si>
  <si>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</si>
  <si>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</si>
  <si>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</si>
  <si>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</si>
  <si>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</si>
  <si>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</si>
  <si>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</si>
  <si>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</si>
  <si>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</si>
  <si>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</si>
  <si>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</si>
  <si>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</si>
  <si>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</si>
  <si>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</si>
  <si>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</si>
  <si>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</si>
  <si>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</si>
  <si>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</si>
  <si>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</si>
  <si>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</si>
  <si>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</si>
  <si>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</si>
  <si>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</si>
  <si>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</si>
  <si>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</si>
  <si>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</si>
  <si>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</si>
  <si>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</si>
  <si>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</si>
  <si>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</si>
  <si>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</si>
  <si>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</si>
  <si>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</si>
  <si>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</si>
  <si>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</si>
  <si>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</si>
  <si>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</si>
  <si>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</si>
  <si>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</si>
  <si>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</si>
  <si>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</si>
  <si>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</si>
  <si>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</si>
  <si>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</si>
  <si>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</si>
  <si>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</si>
  <si>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</si>
  <si>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</si>
  <si>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</si>
  <si>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</si>
  <si>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</si>
  <si>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</si>
  <si>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</si>
  <si>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</si>
  <si>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</si>
  <si>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</si>
  <si>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</si>
  <si>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</si>
  <si>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</si>
  <si>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</si>
  <si>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</si>
  <si>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</si>
  <si>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</si>
  <si>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</si>
  <si>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</si>
  <si>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</si>
  <si>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</si>
  <si>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</si>
  <si>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</si>
  <si>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</si>
  <si>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</si>
  <si>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</si>
  <si>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</si>
  <si>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</si>
  <si>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</si>
  <si>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</si>
  <si>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</si>
  <si>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</si>
  <si>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</si>
  <si>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</si>
  <si>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</si>
  <si>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</si>
  <si>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</si>
  <si>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</si>
  <si>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</si>
  <si>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</si>
  <si>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</si>
  <si>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</si>
  <si>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</si>
  <si>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</si>
  <si>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</si>
  <si>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</si>
  <si>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</si>
  <si>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</si>
  <si>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</si>
  <si>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</si>
  <si>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</si>
  <si>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</si>
  <si>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</si>
  <si>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</si>
  <si>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</si>
  <si>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</si>
  <si>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</si>
  <si>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</si>
  <si>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</si>
  <si>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</si>
  <si>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</si>
  <si>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</si>
  <si>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</si>
  <si>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</si>
  <si>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</si>
  <si>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</si>
  <si>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</si>
  <si>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</si>
  <si>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</si>
  <si>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</si>
  <si>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</si>
  <si>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</si>
  <si>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</si>
  <si>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</si>
  <si>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</si>
  <si>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</si>
  <si>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</si>
  <si>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</si>
  <si>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</si>
  <si>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</si>
  <si>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</si>
  <si>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</si>
  <si>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</si>
  <si>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</si>
  <si>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</si>
  <si>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</si>
  <si>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</si>
  <si>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</si>
  <si>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</si>
  <si>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</si>
  <si>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</si>
  <si>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</si>
  <si>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</si>
  <si>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</si>
  <si>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</si>
  <si>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</si>
  <si>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</si>
  <si>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</si>
  <si>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</si>
  <si>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</si>
  <si>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</si>
  <si>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</si>
  <si>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</si>
  <si>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</si>
  <si>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</si>
  <si>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</si>
  <si>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</si>
  <si>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</si>
  <si>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</si>
  <si>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</si>
  <si>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</si>
  <si>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</si>
  <si>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</si>
  <si>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</si>
  <si>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</si>
  <si>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</si>
  <si>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</si>
  <si>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</si>
  <si>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</si>
  <si>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</si>
  <si>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</si>
  <si>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</si>
  <si>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</si>
  <si>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</si>
  <si>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</si>
  <si>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</si>
  <si>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</si>
  <si>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</si>
  <si>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</si>
  <si>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</si>
  <si>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</si>
  <si>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</si>
  <si>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</si>
  <si>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</si>
  <si>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</si>
  <si>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</si>
  <si>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</si>
  <si>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</si>
  <si>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</si>
  <si>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</si>
  <si>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</si>
  <si>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</si>
  <si>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</si>
  <si>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</si>
  <si>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</si>
  <si>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</si>
  <si>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</si>
  <si>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</si>
  <si>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</si>
  <si>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</si>
  <si>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</si>
  <si>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</si>
  <si>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</si>
  <si>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</si>
  <si>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</si>
  <si>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</si>
  <si>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</si>
  <si>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</si>
  <si>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</si>
  <si>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</si>
  <si>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</si>
  <si>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</si>
  <si>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</si>
  <si>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</si>
  <si>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</si>
  <si>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</si>
  <si>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</si>
  <si>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</si>
  <si>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</si>
  <si>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</si>
  <si>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</si>
  <si>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</si>
  <si>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</si>
  <si>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</si>
  <si>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</si>
  <si>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</si>
  <si>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</si>
  <si>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</si>
  <si>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</si>
  <si>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</si>
  <si>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</si>
  <si>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</si>
  <si>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</si>
  <si>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</si>
  <si>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</si>
  <si>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</si>
  <si>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</si>
  <si>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</si>
  <si>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</si>
  <si>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</si>
  <si>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</si>
  <si>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</si>
  <si>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</si>
  <si>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</si>
  <si>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</si>
  <si>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</si>
  <si>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</si>
  <si>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</si>
  <si>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</si>
  <si>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</si>
  <si>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</si>
  <si>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</si>
  <si>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</si>
  <si>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</si>
  <si>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</si>
  <si>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</si>
  <si>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</si>
  <si>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</si>
  <si>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</si>
  <si>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</si>
  <si>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</si>
  <si>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</si>
  <si>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</si>
  <si>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</si>
  <si>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</si>
  <si>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</si>
  <si>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</si>
  <si>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</si>
  <si>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</si>
  <si>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</si>
  <si>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</si>
  <si>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</si>
  <si>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</si>
  <si>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</si>
  <si>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</si>
  <si>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</si>
  <si>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</si>
  <si>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</si>
  <si>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</si>
  <si>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</si>
  <si>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</si>
  <si>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</si>
  <si>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</si>
  <si>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</si>
  <si>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</si>
  <si>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</si>
  <si>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</si>
  <si>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</si>
  <si>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</si>
  <si>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</si>
  <si>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</si>
  <si>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</si>
  <si>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</si>
  <si>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</si>
  <si>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</si>
  <si>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</si>
  <si>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</si>
  <si>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</si>
  <si>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</si>
  <si>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</si>
  <si>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</si>
  <si>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</si>
  <si>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</si>
  <si>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</si>
  <si>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</si>
  <si>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</si>
  <si>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</si>
  <si>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</si>
  <si>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</si>
  <si>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</si>
  <si>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</si>
  <si>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</si>
  <si>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</si>
  <si>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</si>
  <si>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</si>
  <si>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</si>
  <si>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</si>
  <si>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</si>
  <si>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</si>
  <si>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</si>
  <si>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</si>
  <si>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</si>
  <si>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</si>
  <si>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</si>
  <si>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</si>
  <si>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</si>
  <si>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</si>
  <si>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</si>
  <si>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</si>
  <si>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</si>
  <si>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</si>
  <si>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</si>
  <si>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</si>
  <si>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</si>
  <si>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</si>
  <si>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</si>
  <si>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</si>
  <si>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</si>
  <si>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</si>
  <si>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</si>
  <si>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</si>
  <si>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</si>
  <si>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</si>
  <si>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</si>
  <si>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</si>
  <si>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</si>
  <si>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</si>
  <si>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</si>
  <si>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</si>
  <si>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</si>
  <si>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</si>
  <si>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</si>
  <si>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</si>
  <si>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</si>
  <si>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</si>
  <si>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</si>
  <si>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</si>
  <si>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</si>
  <si>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</si>
  <si>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</si>
  <si>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</si>
  <si>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</si>
  <si>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</si>
  <si>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</si>
  <si>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</si>
  <si>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</si>
  <si>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</si>
  <si>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</si>
  <si>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</si>
  <si>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</si>
  <si>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</si>
  <si>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</si>
  <si>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</si>
  <si>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</si>
  <si>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</si>
  <si>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</si>
  <si>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</si>
  <si>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</si>
  <si>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</si>
  <si>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</si>
  <si>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</si>
  <si>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</si>
  <si>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</si>
  <si>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</si>
  <si>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</si>
  <si>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</si>
  <si>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</si>
  <si>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</si>
  <si>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</si>
  <si>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</si>
  <si>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</si>
  <si>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</si>
  <si>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</si>
  <si>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</si>
  <si>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</si>
  <si>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</si>
  <si>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</si>
  <si>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</si>
  <si>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</si>
  <si>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</si>
  <si>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</si>
  <si>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</si>
  <si>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</si>
  <si>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</si>
  <si>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</si>
  <si>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</si>
  <si>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</si>
  <si>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</si>
  <si>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</si>
  <si>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</si>
  <si>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</si>
  <si>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</si>
  <si>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</si>
  <si>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</si>
  <si>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</si>
  <si>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</si>
  <si>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</si>
  <si>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</si>
  <si>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</si>
  <si>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</si>
  <si>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</si>
  <si>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</si>
  <si>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</si>
  <si>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</si>
  <si>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</si>
  <si>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</si>
  <si>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</si>
  <si>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</si>
  <si>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</si>
  <si>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</si>
  <si>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</si>
  <si>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</si>
  <si>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</si>
  <si>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</si>
  <si>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</si>
  <si>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</si>
  <si>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</si>
  <si>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</si>
  <si>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</si>
  <si>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</si>
  <si>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</si>
  <si>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</si>
  <si>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</si>
  <si>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</si>
  <si>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</si>
  <si>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</si>
  <si>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</si>
  <si>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</si>
  <si>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</si>
  <si>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</si>
  <si>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</si>
  <si>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</si>
  <si>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</si>
  <si>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</si>
  <si>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</si>
  <si>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</si>
  <si>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</si>
  <si>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</si>
  <si>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</si>
  <si>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</si>
  <si>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</si>
  <si>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</si>
  <si>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</si>
  <si>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</si>
  <si>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</si>
  <si>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</si>
  <si>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</si>
  <si>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</si>
  <si>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</si>
  <si>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</si>
  <si>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</si>
  <si>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</si>
  <si>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</si>
  <si>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</si>
  <si>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</si>
  <si>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</si>
  <si>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</si>
  <si>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</si>
  <si>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</si>
  <si>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</si>
  <si>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</si>
  <si>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</si>
  <si>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</si>
  <si>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</si>
  <si>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</si>
  <si>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</si>
  <si>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</si>
  <si>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</si>
  <si>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</si>
  <si>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</si>
  <si>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</si>
  <si>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</si>
  <si>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</si>
  <si>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</si>
  <si>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</si>
  <si>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</si>
  <si>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</si>
  <si>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</si>
  <si>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</si>
  <si>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</si>
  <si>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</si>
  <si>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</si>
  <si>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</si>
  <si>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</si>
  <si>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</si>
  <si>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</si>
  <si>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</si>
  <si>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</si>
  <si>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</si>
  <si>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</si>
  <si>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</si>
  <si>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</si>
  <si>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</si>
  <si>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</si>
  <si>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</si>
  <si>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</si>
  <si>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</si>
  <si>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</si>
  <si>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</si>
  <si>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</si>
  <si>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</si>
  <si>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</si>
  <si>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</si>
  <si>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</si>
  <si>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</si>
  <si>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</si>
  <si>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</si>
  <si>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</si>
  <si>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</si>
  <si>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</si>
  <si>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</si>
  <si>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</si>
  <si>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</si>
  <si>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</si>
  <si>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</si>
  <si>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</si>
  <si>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</si>
  <si>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</si>
  <si>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</si>
  <si>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2011</t>
  </si>
  <si>
    <t>2012</t>
  </si>
  <si>
    <t>2013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</si>
  <si>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</si>
  <si>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</si>
  <si>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</si>
  <si>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</si>
  <si>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</si>
  <si>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</si>
  <si>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</si>
  <si>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</si>
  <si>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</si>
  <si>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</si>
  <si>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</si>
  <si>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</si>
  <si>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</si>
  <si>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</si>
  <si>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</si>
  <si>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States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</si>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</sst>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&quot;₹&quot;\ #,##0.00;[Red]&quot;₹&quot;\ \-#,##0.00"/>
    <numFmt numFmtId="164" formatCode="[Green]\▲0.00%;[Red]\ \▼0.00%"/>
    <numFmt numFmtId="165" formatCode="\$\ 0.00,\ &quot;K&quot;"/>
    <numFmt numFmtId="168" formatCode="\$\ 0.0,\ &quot;K&quot;"/>
    <numFmt numFmtId="169" formatCode="&quot;#&quot;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3" fillId="0" borderId="0" xfId="0" applyFo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4" xfId="0" applyFont="1" applyBorder="1" applyAlignment="1"/>
    <xf numFmtId="0" fontId="0" fillId="0" borderId="1" xfId="0" applyFont="1" applyBorder="1" applyAlignment="1">
      <alignment horizontal="left"/>
    </xf>
    <xf numFmtId="0" fontId="0" fillId="0" borderId="4" xfId="0" applyNumberFormat="1" applyFont="1" applyBorder="1" applyAlignment="1"/>
    <xf numFmtId="0" fontId="0" fillId="0" borderId="7" xfId="0" applyFont="1" applyBorder="1" applyAlignment="1">
      <alignment horizontal="left"/>
    </xf>
    <xf numFmtId="0" fontId="0" fillId="0" borderId="6" xfId="0" applyNumberFormat="1" applyFont="1" applyBorder="1" applyAlignment="1"/>
    <xf numFmtId="0" fontId="0" fillId="0" borderId="8" xfId="0" applyFont="1" applyBorder="1" applyAlignment="1"/>
    <xf numFmtId="0" fontId="0" fillId="0" borderId="1" xfId="0" applyNumberFormat="1" applyFont="1" applyBorder="1" applyAlignment="1"/>
    <xf numFmtId="0" fontId="0" fillId="0" borderId="8" xfId="0" applyNumberFormat="1" applyFont="1" applyBorder="1" applyAlignment="1"/>
    <xf numFmtId="0" fontId="0" fillId="0" borderId="7" xfId="0" applyNumberFormat="1" applyFont="1" applyBorder="1" applyAlignment="1"/>
    <xf numFmtId="0" fontId="0" fillId="0" borderId="9" xfId="0" applyNumberFormat="1" applyFont="1" applyBorder="1" applyAlignment="1"/>
    <xf numFmtId="165" fontId="0" fillId="0" borderId="1" xfId="0" applyNumberFormat="1" applyFont="1" applyBorder="1" applyAlignment="1"/>
    <xf numFmtId="165" fontId="0" fillId="0" borderId="8" xfId="0" applyNumberFormat="1" applyFont="1" applyBorder="1" applyAlignment="1"/>
    <xf numFmtId="0" fontId="0" fillId="0" borderId="2" xfId="0" applyFont="1" applyBorder="1" applyAlignment="1">
      <alignment horizontal="left"/>
    </xf>
    <xf numFmtId="0" fontId="0" fillId="0" borderId="5" xfId="0" applyNumberFormat="1" applyFont="1" applyBorder="1" applyAlignment="1"/>
    <xf numFmtId="0" fontId="1" fillId="0" borderId="0" xfId="0" applyFont="1" applyAlignment="1"/>
    <xf numFmtId="0" fontId="1" fillId="0" borderId="0" xfId="0" applyFont="1" applyFill="1" applyBorder="1" applyAlignment="1"/>
    <xf numFmtId="168" fontId="0" fillId="0" borderId="0" xfId="0" applyNumberFormat="1" applyFont="1" applyAlignment="1"/>
    <xf numFmtId="10" fontId="0" fillId="0" borderId="4" xfId="0" applyNumberFormat="1" applyFont="1" applyBorder="1" applyAlignment="1"/>
    <xf numFmtId="10" fontId="0" fillId="0" borderId="5" xfId="0" applyNumberFormat="1" applyFont="1" applyBorder="1" applyAlignment="1"/>
    <xf numFmtId="10" fontId="0" fillId="0" borderId="6" xfId="0" applyNumberFormat="1" applyFont="1" applyBorder="1" applyAlignment="1"/>
    <xf numFmtId="8" fontId="1" fillId="0" borderId="0" xfId="0" applyNumberFormat="1" applyFont="1" applyAlignment="1"/>
    <xf numFmtId="8" fontId="0" fillId="0" borderId="0" xfId="0" applyNumberFormat="1" applyFont="1" applyAlignment="1"/>
    <xf numFmtId="169" fontId="0" fillId="0" borderId="0" xfId="0" applyNumberFormat="1" applyFont="1" applyAlignment="1"/>
    <xf numFmtId="0" fontId="0" fillId="0" borderId="2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3" xfId="0" applyFont="1" applyBorder="1" applyAlignment="1">
      <alignment horizontal="left"/>
    </xf>
    <xf numFmtId="0" fontId="0" fillId="0" borderId="3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164" fontId="0" fillId="0" borderId="0" xfId="0" applyNumberFormat="1" applyFont="1" applyAlignment="1">
      <alignment horizontal="center"/>
    </xf>
  </cellXfs>
  <cellStyles count="1">
    <cellStyle name="Normal" xfId="0" builtinId="0"/>
  </cellStyles>
  <dxfs count="32">
    <dxf>
      <numFmt numFmtId="14" formatCode="0.00%"/>
    </dxf>
    <dxf>
      <numFmt numFmtId="14" formatCode="0.00%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4" formatCode="0.00%"/>
    </dxf>
    <dxf>
      <numFmt numFmtId="14" formatCode="0.00%"/>
    </dxf>
    <dxf>
      <numFmt numFmtId="14" formatCode="0.00%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1"/>
      <tableStyleElement type="firstRowStripe" dxfId="30"/>
      <tableStyleElement type="secondRowStripe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2-4820-9A70-13F7B5A9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033680"/>
        <c:axId val="609031280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2-4820-9A70-13F7B5A9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051456"/>
        <c:axId val="606052416"/>
      </c:barChart>
      <c:catAx>
        <c:axId val="60605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52416"/>
        <c:crosses val="autoZero"/>
        <c:auto val="1"/>
        <c:lblAlgn val="ctr"/>
        <c:lblOffset val="100"/>
        <c:noMultiLvlLbl val="0"/>
      </c:catAx>
      <c:valAx>
        <c:axId val="6060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51456"/>
        <c:crosses val="autoZero"/>
        <c:crossBetween val="between"/>
      </c:valAx>
      <c:valAx>
        <c:axId val="609031280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33680"/>
        <c:crosses val="max"/>
        <c:crossBetween val="between"/>
      </c:valAx>
      <c:catAx>
        <c:axId val="609033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90312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6-40B6-AEF2-C02E5DE2E2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C-40D7-9701-23AC76C0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6999136"/>
        <c:axId val="857002016"/>
      </c:barChart>
      <c:catAx>
        <c:axId val="85699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02016"/>
        <c:crosses val="autoZero"/>
        <c:auto val="1"/>
        <c:lblAlgn val="ctr"/>
        <c:lblOffset val="100"/>
        <c:noMultiLvlLbl val="0"/>
      </c:catAx>
      <c:valAx>
        <c:axId val="85700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99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065355574628994E-2"/>
          <c:y val="0.14267086614173227"/>
          <c:w val="0.88786952089704385"/>
          <c:h val="0.71465629053177693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2-41B9-A8F7-C3793379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997216"/>
        <c:axId val="857009216"/>
      </c:lineChart>
      <c:catAx>
        <c:axId val="856997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7009216"/>
        <c:crosses val="autoZero"/>
        <c:auto val="1"/>
        <c:lblAlgn val="ctr"/>
        <c:lblOffset val="100"/>
        <c:noMultiLvlLbl val="0"/>
      </c:catAx>
      <c:valAx>
        <c:axId val="857009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699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E-4B40-9CB0-64A07B1E4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248736"/>
        <c:axId val="942254976"/>
      </c:lineChart>
      <c:catAx>
        <c:axId val="942248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2254976"/>
        <c:crosses val="autoZero"/>
        <c:auto val="1"/>
        <c:lblAlgn val="ctr"/>
        <c:lblOffset val="100"/>
        <c:noMultiLvlLbl val="0"/>
      </c:catAx>
      <c:valAx>
        <c:axId val="942254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224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B-46E7-A9A7-9C89490E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248256"/>
        <c:axId val="942245376"/>
      </c:lineChart>
      <c:catAx>
        <c:axId val="942248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2245376"/>
        <c:crosses val="autoZero"/>
        <c:auto val="1"/>
        <c:lblAlgn val="ctr"/>
        <c:lblOffset val="100"/>
        <c:noMultiLvlLbl val="0"/>
      </c:catAx>
      <c:valAx>
        <c:axId val="942245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22482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621468926553674E-2"/>
          <c:y val="0.19960079840319361"/>
          <c:w val="0.84463276836158196"/>
          <c:h val="0.56087824351297411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0-4620-A49C-2458AE4BE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060304"/>
        <c:axId val="793070864"/>
      </c:lineChart>
      <c:catAx>
        <c:axId val="793060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3070864"/>
        <c:crosses val="autoZero"/>
        <c:auto val="1"/>
        <c:lblAlgn val="ctr"/>
        <c:lblOffset val="100"/>
        <c:noMultiLvlLbl val="0"/>
      </c:catAx>
      <c:valAx>
        <c:axId val="793070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306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1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0.00%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A-47C1-9B0B-6C5C0E3F7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255936"/>
        <c:axId val="942251136"/>
      </c:lineChart>
      <c:catAx>
        <c:axId val="942255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2251136"/>
        <c:crosses val="autoZero"/>
        <c:auto val="1"/>
        <c:lblAlgn val="ctr"/>
        <c:lblOffset val="100"/>
        <c:noMultiLvlLbl val="0"/>
      </c:catAx>
      <c:valAx>
        <c:axId val="94225113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94225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852ABCEA-CD86-4127-B74E-02EFE7B279C1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_xlchart.v5.12</cx:f>
        <cx:nf>_xlchart.v5.11</cx:nf>
      </cx:numDim>
    </cx:data>
  </cx:chartData>
  <cx:chart>
    <cx:title pos="t" align="ctr" overlay="0"/>
    <cx:plotArea>
      <cx:plotAreaRegion>
        <cx:series layoutId="regionMap" uniqueId="{CE91554A-B320-4070-82ED-7ACFA8D5DCBF}">
          <cx:tx>
            <cx:txData>
              <cx:f>_xlchart.v5.11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7H1pb9xIsu1fMfz5UZ0bM5mD6QGarF1SabVk+QtRlmQyyeSa3H/9jdJiS5xSW4PRxUUBr9robquU
pSAPI+LEicjUP2+7f9zq+035qUt0av5x2/35Oayq/B9//GFuw/tkYw4SdVtmJvtRHdxmyR/Zjx/q
9v6Pu3LTqjT4gyDM/rgNN2V1333+1z/h04L77Ci73VQqS8/q+7I/vze1rszfvLfzrU+bu0SlE2Wq
Ut1W+M/PXpam97eVuq2rz5/u00pV/WWf3//5+dU3fv70x/jj/u1Hf9JgXVXfwVqGD2xhY5tSGz28
8OdPOkuDp7ctQQ4EdYiDif38Q9ebBBa+05oHWzZ3d+W9MXBFD/8dLX5lPrx3+fnTbVan1fbOBXAT
//z8JVXV/d2ni2pT3ZvPn5TJvMdv8LLtNXy5eLjoP17f+3/9c/QFuA2jr7yAZ3zPfvfWv6Hzl958
3ySb55v03yND4c5zzghH8hEZ+hoZhx84DFFKEJGPr+ef/QjQOwzaDc7PhSNg/jraS2C8TGfl5i57
vjsfgIxzIKVj24iRnT6DkX1gM+FQDpA9Ouqzz/zelN2Y/LqIESjeyV6C8lephiz9SG9hB0RSAoGK
PTqDeO0tGOMD8CZbcps/x7mX0LzDoN3I/Fw4Auavb3sKTLxJzQai7EdlGMoOHHAXRLH9iIzzGhlJ
DhiV2LZt59GbRonmr/L3Fr0FzfPKMTbne4mNt9HqR1am6iP9RhwQm3Eu8VOWGeV/jOUBx4IIzPCu
LPM+m3bj83LtCCHvr71EaHKvN+2mvP9A75EHCDmCE/rkPfK19wj7gHGHM4rBybavkfe8x6Ld6Pxa
OcJmMt1PbJ6Y9KfsxydIp3Xy/UP9CDgBgpyPKRsBJA4Q5kRy+gQQvP8y8TwT/Pea9QZYOy9uDJy3
l8DNgDSpuw+MecQ5sKVtY0JHzuRAKnIEZcShPyn3S6zeYclueH4uHCEy209KvdRapZn6QJLA0AEm
DDMg1Y9hbEQSHHmAmcOp7fwKgy+ReY9Fu6H5tXKEzXI/sZnfZ2XwoZGNHHAGCgCTeGe149ADxhgV
DD3xt1HR8w6DdiPzc+EImPl+coPl3Sb8wCKUsQPIKEiA1+z0GIzZAbclFQ4aUYLfGrIbjqdlIzCW
k73MKcv0Tm0+tP6UB0ChpZBP8UuOUws/gNrUQVw+6WwjGvAOg96A5flKxsCs9xKYy3sQOY25/0gK
bYNQBhoZcp4CFHnN0EBIo4wSxtmjMoBGAexdJu0G58XSETyX+wnPMms/kIgxcoAE47Zg7Cffeik+
S3qw9RaO0dP7/DV3/p01u0F5XDXCY7mfSeUk1pBVPlR2Bu3SoQxQeYQE4dfeIgVgsuXHQjzmHQh0
L5nYeyzajcuvlSNsTg73MpQdfrSQ5kB1wgSRQuwkYtIBRoAgxzxLBSCBvkTm9/bsxuV53QiVw4v9
RAVuSX0b98/35gPaAeARRGwTyLhosSHnC4HJMycYJZbDd5jyBiQ/V45BudlLUI6yWpkPJmToQDpQ
sXD+xI9HhExikKWxAx2DJ3RGhOxdJu1G58XSETxH+5lljjcq/UBCxmwgXNtmzItA9TLtc3lAMMcM
uMFjihlB81tzdsPytGwEyfF+qpnXytxmqVHpx8UxqCg5BQGZQsf58fU684MGA1EOhDO5Wx17l0m7
oXmxdATP9XIvA9p5CJMJn5ZGb9K7D0QIepjEAQiepGQ5SjgChjkwVDnbPufDa5Rw3mvVbpBerx7h
dL6fOB1vyv5jMaLQCNjSAXuUbwQ/EAhDj1o+BbURNu+xZDcuv1aOMDme7KXvHG+M2dyGtbmvKvOB
zkMOoI8JOqV4Cl+jwgachyMbBmqcEW9+tz1vwfPqcsYY7SkjULehCjYfm30cwEZCC+0xdo1im2ND
9kEgsG1ltu1rpAUcv8OiNwD6uXKMzX7GtOs+g8HB4EM9Z3u/CX9jggMjqIBszBhIBg/QQOh7WXi+
w6DdyPxcOALm+mY/A5vaaptZtXm+Pf997cm22qXEMEDzpG2OgppkB1iCWgOTUc8/9HEU7fg9tuxG
5cXSES7H+ylqHitjtn/yXD3fpP8eme34JoHJjZ8NS3CKl0UOsGkYRSMwQ/g0RPhv8exdRr0F0YvF
Y5Au9tR5jMnq8iMRAr2MC5g6Y0+NzVFfYDuYJgQMcT7T7R0I/c6it+F5XDnGZj+nOY+ztPrQbhqD
oRmYSMcSusoPLyDLL50HI/AeBhMcfDtu8zLXvMOUNzB5voYxJJd76S7r++/lxsQfmWqguIQxQCrE
U5ts7C7yAPQ2kKefU9Go7fwei3ZD82vlCJv1fmo36/tm85HzTFQeUJsD/QJ+/PAaUWeMOeQaGwqb
pw4okISXPvN7e97C5fE6xqhc7afHZGUVfpps4o8laAKmYzhFMBj4iM2IBkDqgQHO7eT6L5n6FTbv
tOoNhF6tHuO0n/LA+r79tNgkuQnVRw7aMnrAHRuaBc8boUYpZ6utQegjMODxmJJGhPrdZr2B1Our
GkO12EuXut4ASGlQZR+pE4BDYUxt4Tz1n8cbPQiCYhQm1p5p3SjYvc+m3SC9XDtC6PqvvURo+9Su
7ktz3z+nhP++8tnOclJwE5vu5tUC+gxQFsHGyaeIOKJw77NpN0Iv144QWq/2FqHj+07dfuDsIGzJ
YQSYHH4x8fSaXvMDDEMeMDI18p7t/f29NW9j87x2jM3x3mJzk5XxB/oOOYAOAWHbbZ27Ch/Y7gGa
AYI89dRFGNWkW3x+Z9Hb6DyuHGNzs5fYXGQ10DlvU2Ywq775OIQohY0e0MQh+Cm6jXiCg2CuAGah
YcPhY3gbIfR+u3bjNF4/QuvC20u01g9E9X8BLZhmozAE/bM0GrEFAfsKHKiMOH8qakdovd+u3WiN
14/QWu8nWieh+sBsBHyBwfZP0LGf5trGHgVKKgJa7rxRIv3Omt3IPK4a4XGynzz7pLwPPpRjQ4wD
n4D9Nnx30frAsSHE0RE9+L0hb4DxdAFjOM73Ipjd/u1pFY/V/COtfvWd/+FJHaDyQHcaZqXpbjeR
sFMUb88ceB4wGNHq0SEab5u1G6LR8ldXsh8ndFzfm+rTlYLdUR+7g9oBKZpAPQrDHQ+vUYoBQsCB
awOZ/kUYXio87zZrNy6j5SMPut5PLe4UdoGYXjebD0UKEo0jYav7U6sUjUfbhThwqONs56sfkQQd
9SVS77VqN1CvV49wOt1P+eDqvkygb/J8mz5AO2CwI8Qm8M+IBMA5RBwmECSHqvThNeouvMOS3bD8
XDhC5OpyL3LPK6vhkKjH8uDDVWwQDCjUnKCAPt79UYzbqtiEIphE4KOs8157doPzevWra4VLnewl
Ql+qTfhxDrPt/cBQGwjTT/t1Rl25h3NvBIy5Ez4qbX5nx25EHleNkPiyn75yed996EE3GDo51GHA
ix+1GyDHL1U1IGgUdB1IL09EYZRefmvObkSelo0gufy6l87xv0DPYDYNE0fCqMfPpP4SFQH0DRgB
o89zh+PE8g7CuBuYX9cywubq/yjZv3363c8TAiebajN9OFrwxQF4f//uw8XDmYejpU/MaScleCRV
y7s/P4OMuR23/Xlk4fZDnlY+zqm93OL5YsH9xlR/frYktBogJ8HREFAVAXAtUPztl6HfDQfnwbEr
AkZICMxZff6UbhUmOO9wu6WUYxg1hd3z0CVikK/MViqEt9B2HgiG6xF3YJ/ddtXztZ1muocK++eN
ePr7p7ROTjOVVmb7wdDZzR+/b2soHGQBEyyQNQkIGwgGwikwmvx2cw4NMfh2/P/6pKqaVChnhYqk
O7Qik0/amMTnHbXjuyRthmXrV0x4QttB4Ma9H68pTcqbKOImd31hrFMcCBS4Yd43p4xW/lU8EJ8d
FqrrbsNKRcEyK2jhe35aU8sruiGY1diXU7/T4qq3q/asLnNq3LJPtL8KI0ffNU1vHzVF7VyFXRaV
7qBLJ3ErKG76SZp1iVfRdhlKppaN3ehpFNKidnkqbeWmCeV3Dub6PkViGWg9rCPZNdeVKth57Fv1
MKmb3P9R0SE5CazmONZ1mLp9qqKbwafFhvlBc90FReKR3oQ/LErzwJWBXRRu2YnTnDcymXQ9NaeR
HXTHgyhx68qS9T9EYllnWRq1jSuaJFg3FvGXnOWCu4FxsHLbjLIjEkZx5KFowNLt2jrcDHmQLjT3
zdRu/PAG9zToPOokztyAYihcmXB90eMwPKntemlndRYsVKuDeTBIZ2UT1sxR1uV0MiQJv0jCYFDz
IQ21cPs+JJ2bYVIPbhinOJikLJN3PUZd7vVOKZAX6qY+5LKsPOLHxar242gaGcwHl2QZ93TRycNy
aGLXjnqeukjmzpr1mVQzvxH1eSOSYhH0YbaILWS+h5bvVJ5Uic48NvD8otBttcLCsbyMdHBzpNaV
a+WpPsHCF8h1giE6UbzPai+wRfNV16h3ec0q5xCHmQjdcOi7zvUDIVcUcb+aBEkbTbVJy5M0rEtP
daroXcrzYsLaLsxcBGcQraoooaHLwy44dar8h4FPqReoGgo1sRya/WiDWDOXtoNuXcWG6jYtKbcW
vu/oK7/uomVD02I6yD6iyzzlzSaH+dVT3pbNJMtTeyYtWgo3ogWd4UzSwO0Ubk+GygTRVYFiv2vO
BstRmZ7iwaqqucCNOm97EZ4mRPZY3wG6pGVemJQK7m3H0tAyR2go+0ytEReJvw5MIScJzoiLWdXc
tHbLl06PyZfAgZ/hm2IS6eGCmS6YtimcaudVGDfpwk9xPrMyP3FT8FCvkUSs+orFM5PECbg3Lb0+
K708iFtXpLh0mWTZ1KA88YoK+7MojHvXEhWZqk7WbhnQZKJjfEgqiY8zhIXbZewcOPZCt8g+GnLm
ez0q0bRDab/gXQH3ve66PHEb1vuT1CnhCWRpgdaWnfV8YkxNPVr6cqaioVqRpEymKurFknayParp
oCZtkcTzwq7rys2SoTjkpqhXJKqT8x6nLHVVxu05j9Lq3JLmbAjBMeMs+jE49Au2IAxoJ75zyoxN
Is5DN1ORubRqote67YRn0iJ0VWfji5LFELWcJNWuNEy6iEed58ckdKM2cLyGsMpt6viUsvRKslJ7
wQCObWV0EVXBOedpOE0yHHl+kaZepFBju53RzqIceOJ1Md/e7ay9hAnCcIKaXi5FxoYp0byZOyQi
5zyvzQTCUzztWWkvhc2SKRyVYnduwEx9bMsYTYsu6o76xB6uqWbsq0jsaBLGpXa7PAxXoq7EpRB2
fZi3XHcQpAzEFJFB7HCV7Vu3aOiyHDw/GE5QDN4LQT86HRqIjXGQO4tsYGxRWzI6arElu2lggm7m
k6H2qhQlXmvswAtUXKyTulFzUSbOYVySDZwe0rt1oJpZ5yeDa8uimiamQTG4YRqetTqMp/5AU+3x
QMPdJjQCR3UsKW+V6iGJOLRRBYBQdV7oW+mRskNzEhmnvWuQbU2bNB7mSUXQFDl5OomYqGelcZKv
ReY4p2EV5L0XAPxfI8eeEbu21nbcpSe4qdWk1wG6JJLoH6Zn1Y3AAbsQRZeeFUUYTHtcoJnOWX3c
DJWzjBAzsatjK56CrK8h6IaqvlCMZisnNHRDDTzSlBbtUUeK9NjBuVl0lo1PjLFjr6uKGryq7S8C
nHDHTSys1lUjqyMk/ebI2NpfoNCOvCYy8SRjDoRMHZxgaaKF8i11asW1cNy4cYQXQMyf0KgixPWr
cFghnYezJI6StSLa/xKmQxu6SW6bb70iKnYHq1FHpInNwhC/MO6Au+9JVcfeQPPhkjaUeLkfidKF
I7KqwBWF+VIELTkaQr89GtqsCVzNUQTPWxGe27zGFyRoyGzIonzSt0XVe7yvwuu8yM0pHXh3GprM
D1wITMUCMnq3CeNCX9KQCePWHHfTtqWxhwgbvAieypVdVmdV3ZvoJCgprqqvqOAyJm7PWxyjr70V
6HSRdaJU18wmflp5VcZryEQxcqKTIQsb4qa0TqY15sWkp02XTHPUDXdO1fCpH/epV5YKQnBIGW7c
smx9Nwj7et6i5LLtumKu4jaYwkPqLwFKPanTVJ/RvK8mdipWdWDlk4KXChpfQPqeGOkrenWb5X2p
gvDpxOyff/3XZZbAn4c1v764PXD7199gE9DjSd1/+11wsNSWXJrxN22t+flZv06L3nLSn6aOWO7j
2d7PNPE/efO9/NhBUCb+DT8eHcX2yJEfFj1xZAcGpoAEQ31jSyxAQIPPe+bJMNMGswQgekpHPkjY
v3gy2fJkGABhmIvtMBWw9CeeTPmB5AJmSUGNg8IKcfKf8GTO0GueDPUysOPtsUiSbVmXhJ/0kicr
rliksQlXXYEFULk8sx840WFeCMu4fYfZhNWRvMjjotBu5dvK91Dj2N0kMFVWLEqc+L7nZJqvhkEw
f6qbbGjdCqHurKYsYXMcid46i2VUXhcpHH3iNTkNIq/3Nc/dhpjmSLeJU7jat2vi1gkamOtnNT+S
EReZa9pyWA54qBjk/kxOBy1oOW1w1IUebTN/ZYyfNy5zrOK7hJR76+iwmVSODKbBgGgKDB4OiAde
CLrnBActI0eSVOHEAAE9bmEfvJs09bnRxJoJg4H0gDSO6ASmQNRFHkX9WReial0GJDlPIqtLp6LL
rNCLnC6w3dRGgePyKD/Xdt7M4eML4EZZvwhaLlckLxUQPmfeKVJabpipbGanNveICWO4mS2J8aSz
/WLGKkGu9TaWKFrqC0w6PpUh+xY0fX4CDENO0oHS05pE5bLJejYJMTkN+WDA8bmYWr3ikDwtfUqF
pdc0bc9t1BrP1hqyat6J8Jb7JJ8zyKJeKdL4ECeJniggNudNSQXcdthxeGxqw9ZtmFKwrR7qI9RO
C+DLaz8vkx9Rw+WsiVk/M7ZyvKAU5hw041vb97MJ9rHvcSssXG7gXyGkdsks7JYiSb1c26umzRJP
KJleRKWh50CLukOai/ZUGVSc5XH4PSI03NgZbydD0B1qZPcTuy4jl0PV5ZY8t84aKJEudBknXhpr
syY0Dr0K7ojny/is1FG1trq49hQcnvgl7gbfZYZ0616ZZJJ3NpliGyy1ujYA4uIHl4MjrMTVTkFq
L0ozCR8bReUU5Tk+pGGBVj2q7zR8/0lQM30mmlSHk77z5blQdn7mQIXiDqUf+W4eDMOaWbTyoryx
5jHqsvlg1ek5IvBEC15XRyRm7LDXxM1LymYYHvvjrKPDTVMKW02BTIcrFoV4krNYFy6lDZsUcdzO
68gPZlYBxQyVZoVCftw0phDuwIHgAXOIPCfqrAXQEiDcBp7BSYf6xK19q/L4UF1Zlp6FZjh3VI9m
vjhkjexcU6Rf+7aOTkNanliVvsJ9KSdSs3NgEnqaOvmtyYVYJlF21VMoIzUx3xJR6lmsCGTRRJFD
m7XaS7dI9XdW4OdQj1W5O9TomtWy84AZ+ou8bazjFvbTT/06DyZATG4gGJoTkifdzDJl5uk4sJd9
YdgV41brdZEwk8QvkWtRAm5lrYQf2q6vyE0j/GJai6Sca1GQZWRWQ6WOqqQK3aIatoXuOvWNcmHe
27VKlkySLkoggedqFrdAgVkcmXPHp/osd+xg2URwm/shpkvYfNmdJZ0e5mkVk0me5+V8iDt+zMpm
1ZdQkZc98+NJi0171rLqqsa9tbCK3l63DIcpOFhmWIsu0shiWk4KXJLotPdbmhy1mb1OSud7VmT2
lPNBXka0z2eMpLEbOso/7amjToAnblKWs6VdJIU7KLzheWNXblii6psp4ZJREuaTMtfkEBhGMkPE
hkcaBdprEqanug/1aQ9h1w07iHdwomuWeSLtvw21VG7jQ3xuoOw4Un3Xf5N9pwI3Uai4KMruIkW8
cAMnTU6yJIRyoZG6zk8D28dLmrehmeeEidzVdoNcM0TZMo8bPwPKXeltzSjPq0j8yDPUegHp8KwN
HV27NqgChWvxynFzniaZ7zGV1F3gZbUd1W6uuDXDQzjMHFIlsz4sOnDxNG91V1+FujeYLfomrVZJ
isIacotV3MZQdfRuyKIaarKwJfwkLp2sdqOscxZx7UTDUcdKftbB2akXUIiBi8QtPHrLsmrsrwar
chUOSW/caqD29wqefuXhughCD1u+YG7Lc3FeaMshEx+jcpXB9sJV0fvWrJJRGiz8olr2igYnoa71
hQMVp3DLxhLzEMSX1pPAZG9yh5kpFFjJAgPF2jiwIUS6iVNGETDhih0FtAS1RDwoJ0Nb+8smd8A/
aNM0Lu0G6yyH0P4jjRlqXTgntz2uGmNOe2DpaCJ434FghFNQbSK7plB9dkN9jbbSTlEidQM5OUjd
NqmPzVYC8htb/kBdCLpQqH16bjVxc23FIBsloB+JrZCUbCUl+0FdUg9KU70VnYKt/GRnzTLZClKg
74A21T/oVNKHu+hGUehc1VshS3Oj76wIRf4qqQkxLs9Ve+YXjF9BHpHT/EES63sCKokQue/hGIfB
stwKaLFSkkEwCvwrGafNaScKqFqTPrRO1YMCRx7EuAdZTudQXDUPah2RybCUdRHfsaqIz/M2vdBG
t8RTQ+ovYxwnExyH4Kx5VhUnw4M+Z1rj9C4xyk+mPewwOM512N7Ybd/e+05YfAOVspmlViRL1wpk
AOpV0VurEkfNaWpDvHGpKa1bhnpz0pdp4LvUcsyiFn1eLoTV5t9k0KWO1w9+vcwxKHiTSEUg3kiR
RNeFoxhznYxW5xHza+1aHS3WvMr1EnxORfOaIKj7etYVLlgup1SU6MaXlc+mqUJxN8GNZc9rzdS5
L3M0L2gvvLSu08gtHBbNITxHjmvjJvFoTMRR31bFCocVn/CcoUnfbKtxAlKd0PngdU7JpgWyC49H
pJraYSqZi01+hmtTTQycPnOkraZOXOFn1aQTUb40gpWpC7+9p7yJy6gSrgpqg726M9nXuCd5Oq2Y
7As3j4rhngOBOvZRm08o4d9ZEMovIkyTTRaYbEZBlNMTCPGg4vRNnFleK2OIiHbXo6USSBzLgYlv
jV3qRQ6ya+CRwB5Aw6Q9/S7aMjysfEyvZBWGCgQO2jG3KBvjphnJFoHTwf/GQx07i4iG/bkT+0Xj
dSTEm0Y2UDimdv4tYH51ZstKgrTREXRTQ9HoTwPU1vAsIVO7TirwnSxIEU39hAfWyski/6uSVfql
HypuZjQNu8Pa1P28iSwrnAylKbxE0HgZBfEpGmr1tUjFOuhBUguTxmsca9o6deilfSXPWCXRuhYs
mAQyEWpiy5yccA3c0AG1eV5wIBauXTbsuxQD4S7L8uAqZb3o3ShpmeVii+Lew0ahudRBsDYVGaYt
GfwliXQzH5hdTYac6lmNUH2ErXDK6zK5DyOyFRVrLu55pMrQbUwaTmJelV9An/S/c5b5syZDNHYB
zcF4eQlqAqis8TIAmmVc37dR7kK3JmJuELPoLkeySd1y+6/cCjWEFtoeZ34RXmsQwC+VjcI5UrYF
9YFfH5V5JyN4wPlWakmkFyDgiEkbrJwhscwsLYt64SgJqkpKgvircQRIeFDUN6CUKrvyp3lO+LTw
h+EwtnC+ajnDR3CF+ogwpW79QVWzRFXVIsmLZhZImi4LHdAJiYfrvAc52sMEl5uAFuKUFoV1j5Eq
l/+/Sn7791y96CJJG3qtbxfJ418h8lAkP6x5rpEfthNzBOOO7LGm/VUjw24VDJUuB5Jhb48fh4bR
Uy8JCuFtjUzgmDIEXZ6HDtRzjUxhGA8mi6GuhorWgeOz/5MaGTSx1zUydJThD0W2wDApy2B70+sa
uVAFYTmpgZ9px/Fq22rWZVqBt/lht9JBYS8GK4t6L2vb/s7OjDiyY1aAIIhxe55lNXJrk1sbLTQ6
jm0m15Cs6CWPIiBiHAgSVNJMrCE6mvM+atRlAiLbPAZxcpkEHH/Lct+Z6khEKwecoOpN8b0xUQSa
nVMqV0UtEANT58MtymPLU37Aied3MbkojYpXMtXpoS+ontfQjKJdlR5nNlGe1H4ysaIkXOHGtMtU
JUniJRYHp7ECsUqKOteur7uTLHf0PNeOPOpN0ERQznTkrLNquRYqRse4V+gYQrTVuE1Gixl0BfUc
9P3gK5ZKrrEVn+KO18c+wZcD6qFU5H7tpgWTlouKnP6g0M4B3tJzzwGln3jAd6tT6CZAYooEnVJm
d9BE06qe2xrldyDJFTNaQqQqVKnnaZ3FXwoWAYvtNORDqCyihTRVNWlZm0yQ6DG0EEh9nQHdPqnq
sD2rMjXcyr7tv6ZlTc+C2AE5tI/KNadRdwbHRiiQ/IiaFaBHHKKOF98TWneTJg3ELG8gygocw2UE
0MBhcaoXTdoSt4hZfWdJCjHS7j0q80OSBkvmW920Vhq5McpSSLD+cRLnydJyrKWORTwJimy4Zk1Z
zIuisX8EMgLBI6rUYcVZO4ez4iCwJ2FyigfIB9CfieJV2BvfmtIhAn2c9dFV0Ct5IwqeTCPF85Wf
8/Yib9riUvpMHQ+Io+PWoK5x65Kqa6BR5ghItL5gGcvnCRw+L922yNDChr5l5Maa0rOhF+o4CNgw
64XQQFpyR5ynKgdNMq0KB36rBm2OeKvQqSzhWcmCivteNDB9u+2RrH3O9aLvanq4JTrzJOfqpnYE
ZMY8xOs0yO2zxNHDogv7bo2shh6S1s4WJXQATyqWmctooNLrEqOXiQWkKvVBB5Wp7axJkZObFAah
jouAxUuFdb6IIs0SN4mNnrUstE903h6SsGXwOBblwkLVtA4DGAuqHejB9V2MpyT3xaag7b1ddMky
6EE9SqAbAf1cn82EkzuTXqTkirL4tm+hTepZASM3wkkvs4YOV8bk/XxAKTrLQuiXuB2o/SvbMih0
YbAbrcMG29hrLV5sjF9GpyIAVdmFXUfQKADGOU8bWATdTP3FUdCPaKgFokMDbawoABBbStWS15pP
HKaTC0FN9R0kxKZ0qxhfwm5PyMgtX2VtMU9Th3sDqNfQAtFRfEYx1ue2rxccWOCK+0O6ZHGSTUxe
x24NwfKmgg4ntGQSfwa1TDERpoImZNpF57lB7H7oigxYZBR6Q9jHbpTb8VeBrO6LSP+HvStbjhtH
tl+ECIAEF7yStWm1ZC1t6wVh2W6CGwiAC0h+/T2UNHcs9R075v12dLhCpVIRayLz5DkJoC8maLsc
E4r0plMIlG3MzA1x88E3sb2AJwYsQohDhCTlUfaeXoHs2Rxtc4sAdPpCpO/gcITstqJFeNKopNvn
yLVN15pO7ns4LGgJHFZP5+TYMT/vp4aNZK9wQeKXIVmsyQxdGyCUydLt9boUn9a+q49kHtYSGeEo
yd00xwIJGd9lhVz2o157pBC6cUx3QkwPxbrwCmkRYXaNKyzMXF82Ga6qWS86MturRUu6Z4x8qQKE
lllRrOG+bAQyg7GluXAaaWNS/lWnnp41tKf7jlY2C6q6e25itV7ITonbqE3jM+RR5jZbCzLclgOp
d0mi80ib/ltcJfOxolF6Q/u4HXLThvR6Sjuap0g5NVmQNvG+DTvxKHBqXK9cqb9cysvLdp2eBPzP
E07ENV+qfrruC15iKfnqsq9inQ8LEZftyN3NUEl7VVFvH4ksm+u+bs2+Y31xYKIrdmugzD7qbfhX
7dvgFCMc3juZdgc1V8HPNSnGKw+v9BsP7Xa4jCv/otqmfBgCNjVZXNbiEFaiOI4r0mHdUvicMKlu
GCthxAWPsqmw8x0dMfQaKOBuWQaz7+cgvcAdF0jzzU2nPoVJ5bHQGOJmwiPEDnRcj0sRjkeN9NlZ
LVbz0IzyWDJT7cHNWG/qKeR7M01wQpeBrlU+Es0zEBUOse2mazYVwblgRf3kbQCoJkDiamI4bkts
8Yse0OcpYencZbV14msdx+Wu1Z5+aaSTJ1gmdSaHYLeAzHKzjhX5bnhCz82QkkNbJP0nVurmLOJE
HmJe9LfN4tOHwqfywKild2oqKR6XSJIvC4kR5yTu2i32WffrgmTlCPM/umHts2bmxXEOPdutYRoi
JiUXkabBNGQaUbHNxs5HLZx8PdISFq2kt6gu5XD2V1VxP0ZwRLJqtM2S61AMt7awzalT2NKAfpMa
6bPeeY3QLbV/C2fqs6lRAWACTy7LALEvAs6bCVnI0xCNXyMXFQgverjc6ejH53qIv0al+kbl+HfS
rF/Tbv6s2drmZPUGz7PtmdPJsne2vA9sYc6NSpL7ydTBY115/T0EivaXk/jDSccES71cBlefIyFf
0vHc2N5Ow7EB3rzGV3C1dBFna1DTaF8G3cD3cVcqpCOjZDf6eUxv7GCX+Esfy7/HEhjZqZk8Jo6A
+AEawLROuezocVzg9RwBjXVXpbGk+2pgQOF7iWnHZlkfbL0U7XlKarfrfRXs4OQB+C4WfY5SR8nX
aInsE00kksdyVs1FoiLm7keFbOIR+etm1fnc+7Xrs2KIqh+pmnvyEFk5R3umJqmzjpR1d2aTMtxp
QpejE50+THH/V58UHqyaotnRBTM5FPyvmQT+FJcmyUFNGq/xyfkgmgTuZKPOS8cvRxGkRUYJ8i91
gVOGJBM5wRd50Ktq9gpsq3OcIOROkbK4nJOG5YVmy/WkCnvtMJuAQ5F1UaX/xmuxnDsRk6znZDwy
PS+ZHjd3K1yDMYN03F2U5VktDzVQpd3UyeGUNiHPa6AVxx616ZGb4bftqvpdZUlxtvJiOBsBI567
NijPB1pcxqxpcpowc6lkPOyWIrFPYxg3eTpHy7G0U3mohl7sSUHl3pVNt/eSG5B2kOZHEskgNYFp
Po3UBNnQBO0xopL+zUcJN9rUBvSXDJXV2I841XH6V09HnfTfR57YOnoAwgSPIy9tA0JO9v9B3C9B
3PdfxVL/4kFvAVmwUfH+cwz3QX/07+Dv5e/e4rgYqUkw7XCjBIRQKItHQfx7zXWi9OfGA0VCE0pC
XHi4ZUHfwjhU9gBRbyv0hRtatmuO32I4hkquYYAiVAIJyo1HmPw3MdwL3e/fdMDtiVsheEiBAHXB
CUNE+C7N2bDKaebr6GfK5DAKuIAc2bKcmqlcH6NoNPU3TlwEKMIuoFjshmCO1JyDcUSfC+24fmF6
1cm5UNEy7mpBtD150Tb9VRO1hixZV8+ReY7qoZqRZIIHXIV5kSSc/US+cBk/NwqbFphwZOT3sA1t
fF3EJeKfrGVlj6ZwE7n2k2J08AgIm8jVSKngOGgvGbwfNLloW7ZcBG2oq79JP3X4m1+m9P8gTW6p
3l/HCFUjApzBMd9kOhiuD2FuwtpyVLFKf8JV0xUYEcgt8FPDp94lp7UvhtLna2lwTWZDkZGRh98/
nr0Ps5GXQb23rZI/jj7MFBrzfo7WKkx7oATlj4rVYV2COxFGoF0JERBbHRzydm7YORBluMoIJ6vR
N56HSx/kDKQ8H54PsdJgvnTgZTp2Da6pxe9+30gs4V/HKAGtKcRVaCA0gzy7Lcv3bZxVSQLlQvIj
Jm6iwa6Ax5TYQ5PyIaQ4xYc4fqphy4ZXcOn10uw/z832XDDWkgBCgwCG7+Nzzbh0SUfC9EcBNmkf
Z3CEmv6L4hJRZuarciw/aYmb1ZE0Uh3kCK9m8T8+/j2bFs4OKvficl/EghzwCPbQ+24X0VQSJBPC
HyRB9i3MI0/j6Bs2EhnOurVMmuuSsI5dhbVdxru6p3RVGcrTNBiU308ALML7CYgCEIeBBW31GyFU
+jABQ1zSaqm1/C7FqiN37Kxp4ewT2fZiOYL8OWNWfv/If3YetbtwPxG4yS/FBzYKxS9UYpUo2VQg
A/7gsccuPyygkbL6EDmPNMe+TCWPnxC7BoHNelA34qeOLpMT+6nsqPF/WAhsIy7/sksTGuGqS+wS
bFSEfYgn37emEGsF/3wgzwpEoZac5kFtG6KdO5CZ8tFXfOV52faA5rNZBCFaFZVIo90hDMfhqglz
+k4AU3B6Z6POBZ/bqdT98+/HbLOnv7YS6mSKe4V4xHC/PXbLB1syepk6atf5eXaDwyKgY00xWHT2
YUSy2YUTuTNBbbdNM4A/jJfSFON/O1govoYrjsCgFeCo/xO5Q2q/B14Wd8+6iQhseAXrBXLKtNBh
iS5CGcHu98WIS5DbKtKwqM60jkUn5PeQMMusgrXdLP+i8Fe6XJvpgs+1AZXh98PFPq4x1KsA/T1A
aZ4AMxxvl5n8usYQE2gjQPF4RqwSE0A5Q2+a8cYix2107u1i0TiStBN+1y227ZZdWq8LufPGyLNe
gP1Q5O0KgO2iVVYPMtPgDskBaCUlzee4FQV8edzJOcMkBqQC5fScrqLBt9al9OCa/qFDgIDfLQAI
AEDxFzFlqI4HeucHi4GVqe2kJ/OURF1URbmh4N9Y5BFGIVwOOIvAtMvl1Xo2I8fvxhdzYphM8avZ
D2FsD6MP/7yh+UcrjsqVcEbAyMItpJsh+bA667nuW6k682QcdpHdh32d8quAqXC5CJHbwXCA69is
j62alyUBOcZ5q3IYfB9/LuwqkdZoebU+OjL28XVaxpuDMPOpbQSA22ibnq4PBZbQMiXR9Nm4ql4f
1yaufZ3RBilupCwx+pigTguFN0PQ8tbHtJ1nzF0IVjpe+pUWQ7oDPzLsD3GClFuQ13NRwsGwL48X
aUEWj/TiXOErOjgPaHlJ9OYbDCZq629zH2trDoCP2HQHBug6XDpXy41B2boA0V0h2/lUIEgsvupU
S/440YlhkSXIJld/T1Z3cFF+vzY+mnCMPpJ5iLfDTecRsg9LI5SLLpgwzdPK2t6BZB7QxPRQEVRd
cxaO1sNQ/P6JH60RkgScBgznNoouiX88sXe0V74N/ddwBQEhyv3IN/MX9EmNwzuebBQ/yQrRkc18
MILufoUEeYJ1+vtmbO7su00RJshkJDi4ogCkUXjJ73f5Gk6jhX6mfWy5bocwG8CHID87q0AmuVB1
rxmwmKQrb6YeCgKfGRV1YLGlQzB1GS478s2UDUFhLxqZxnczmGLIbPeexdNnYBW0zG0EavQFFhGw
SLBtZGkyLmO2bXZFsQ67ScG7OJNVPWw7f0JVy09QLyYGWoPahfN0/H2PP9q1FAX9gZVvvd6KIyAm
eN/jOpZKe9snD9OoKZzYyLkATuy0buuWw8niJwWwD8t2rgUycwi1XzxbEpttSYdj5QN5J+d4W9KB
LdfWnUoThJuJtGtP2cE2k+mhDImWGrtO+nbzqdmSttidCbPYRr/vUvDBsqXwgFIcm7BqmEEkhj6Y
ahvqFoRiHTykA1gT5jCYYmvAQMJx27ov+xhVpBa0DfmhbYvDVm4mxRmLg4YoBjeeIUzGW52tUUa2
EVXCN+3LNg528V18Le2MT4GWsXURKAYyzzVJXHgwqZtCsBlxXqC7f+jahwgAXRO4QjtALjSlES4E
/tC1AeB40ozd8hAW02apBmextNZmLbvvA03rAMl4cD7XxyTQ2/nYko5hQua4bYplv7YxG4qDCMno
H+ClOgyHT6oQqy+cVlgTXYKOPx1BHDObdRthNk9lYDzM2gCPBA8sB0nxE2IshqFoC46hGIZEgcwW
NWOFLaFEUOGn1/HZTOFWhfd/A9ubVx/lV+nYhz2awl2Ad5UEEXLMm3Tswx5lfuXxEltyP7VJB+vw
6t4GCvyCGvKlQBX6T2bhw3G0PZKj8GVAcSzh+piPgRetOriQIGne9yPDChkWXM1RHnH2Y3x4ZTi4
Y9KTDmmwuAkXDHgD9AkuC4weRsm7uRlukrhPZXVAeieFMcCGnD47KDFxArQEG3+YNQ6qt2krrAfz
HvmyVGOvYBdt01HU8zYRpCoZXiAREtNn2rUdWhLVNc4msAW2OPX3o81F+N4movPbIQAjgTtz4QV9
jGzgDvYAieblXqklbiSIp3VocumprK7jYOVu2VsF+meaiSAQlQIrHjgopATgQEWZgbdDLlzREn4l
WyQLcuu7ufhOkXM7eTnyeFcnumt+gOW8us9tF7fum19Z4z/xCXqxdZdWYECZ3MJ/7MeD91GK7K5V
EmBx3NKWXQKBZaDfaicYSCPD6GQGzpldq0zpyfE5L+Z6wmaYVucXSFhIVPHqIAI28ru4GRZe5HRm
wFiPRnjFJPw3CTxtUEitNHkCrda6IqzFUjRnM8DuMbO9qeLDJBIwGIAHz+u9j7ugfAQLtZC7kAOL
z5EfFSDExQVQtp0oA19DadYUJ3DRhx3SeR4JCaEpPTLPVHAoSJ8qujd11/KHJZqKmjyIjs7zPeQq
4XBF+kET6J9kMv6IXBy7hzWZCt1lpuuY6m/FvDb1UZZANyCn4GnbZaLuwkDliVt7mz6ztkr1D8Cz
3TRvxJLF/hTj4D3N68b3rDoNUtso3SEOiJr4KFtSx9egzJO6Pk6xCfpG/VSpDqHHymcWgqd0tYbd
hCW9MtcbdYuLs4aY7jWIkiY5G4UsVXOpo7m2xb6aisFPlz6SRQk5Cm/9GH2WOgjtWVxxVaQHrJUY
KWMzrRTHetOnpRdZQXhsh52Sbq2WM1/0RJVHX7Y4bfJaeA4DO5lyjL50ZIyj/gyLwxOZg9jZA18Y
DbwukQ2Ap+f4EzhWCV6G1zdJWTb4HVSqHI8DhMzt8zpaEUznVexMEZzYTEgCMLiKIJc5zrpiwDIj
Pm3nItRCJbpThBEOlW+zXJAHzqtIiaj4tHjjTXJTSVL55pDUIQnMWT0uIp0+xVUYlSKzQmyYROKG
SNWPSSElWS84b3qMFFksTPYVrLZV0QUJpUuaS1ZaZFJvqspXqdyDLOv7Yt+VqDPqcpisrUnLRBoa
7CnUKKXdgWhQuXSnB0oi/SUoAo3ntVUjxMNYpNbmDnEwRjZIxxInSM5itX0J2g+XJbNWbD49Vz16
nyMlrMMYAj2/jVjYDDVeul4N5E63yWby+TQUEBMJDzEN3a8a/sZxEK7F58xrV9UQrRg+WyX4D2dJ
L/G0RoE6d6dZuU0PM1wF0V+smbdx1hxihGFHRgJa/4noOlX8p7UIaOzBlSU8rdynbElsXqYKSizM
IB/t+DhUeiw1xouotTuCW8nZfJVWydbkEjNt1rsYKwtPCPEr+4zs/7bAYke2mY8WgvcaEL/w3jQx
fBRHbGo92jDhtjn08a0/zoWhfQbgpvBeNJsuvgNvRIow514AAMpMohjG4m31yLWHWG2XVGTrnByW
l8EYsWpc/ubjimiNtp9CSLyQfykduXsbavL68X8N8uvngBQE9VUCnjYawDRR03MNckHpjqUOF3Ta
BuuMZ4EcVpT0DgF40Yksep2obp0GLDVE3qMrzjQTi4w2cuO0xJ9EO3YYpSloG3wkMMDYoKEToZwE
KBLL5vQWbRTgzSYBSexZvI5gZ7CDYNde+6SCEjFabjoN3dVpGdMtOqevU/u6PGJZQwi2jzkob3Qf
QeSNb5zjRWGdFsxtj1FcQR8M1ailiXpYSckh8EJPw214XxfSigQTWolObt8C8muPv0ORsBCrqx/U
1vTXAUWObMUPXRN2HGIMpLfq6mxFNms2x4IC0aJ7XyK5N0HSUmzIRw8Sy3M5JYF9ZnGhsXz6CB4r
Ou8mOLufemDZ2xcG0Fy4HDTZFC+NhrraZ+0abe3XY1wo/zA2RVOUB12k+F5lQ4bket0vCRsuwte1
Ula9GJLj25CLanJozlyGNb4EJ0CHh1emrHHOTwzZOfoAz61Kpx0yaoMGFaYvJB4eVapDyDQ0Bthm
A8AAkA2mSY3Qfxbbdh5xvuK9ehnjKj3UcBbn5RyahWbuTiB1ULCLGsGbdspkj8z4GRNsxOfVYHu8
wGmMmmuQjvDv0nqAaNCvMEBFFlh+cz3VgwQo4F2Fp4NE3E2PsZYzogC5rNvaR+o5Bkg8hzaAhUkd
WNrgTLU4Ytv9TLQU/VkkcFTNX2k8V7A3RdN1dX16g5OroVGuOoyqQbz7feE92BonUykMxzF82TOQ
WjQYsF76Wq6PoUo7PzyAQ6J8fBpeuz5DqIohCsF7rtGjuoDSdB+vlMHKDY5vw8dmKK5dDrxqW+Kv
+Gna1x4jwMZg6+9QlgFeHBY4Pm9LQKEE7I4VuDLKotZagHxRLnF7FRrm8Il4YVsMO0Vjj3X1CrKs
LGqcPIzaOhmcFdKu+I71FXqTCMuBGtpoyxIeJasR+rYtYidQCBoAE9FFW4PNgFQi9yVAeLCjBpjK
MJYLzrx+gaWpDoj1tsEby3CDCoIxrYHFV40u8Oe48g+9/OrhnoEW42UPReO1CKsNpOxGHHdXSS3D
eLjlgLEWuZ9lhbTuIfYmanpUQSAs5lkCECh+4kXIEJLjMBSY/JVwqG0O0BNsx0YbyW25ucAxLL7X
kayGDkh0WNIynM79CppLcgtGsCd3Ds40UIXVWBE/wd5ifYG5DSH8seJ064M0GnydA8LLDaVqSvir
8KxF24HfDV2wsuyZz03cXMexNYs88KDrB/K3LyFDk3ucaGETZX0D/JvkacMS9whE0tfDPS1sVRS5
jEDUnj/7BL6N/SGmcrLB116mgCaODlQ/cGJJsPb148rHgHcZBKIIOLKBsQ4+JcTQYmQjVnlbiSCf
8CbSw1nikZmad289eZ1LayoAxDkqfi5bt17MTdNMm/0TS7FZE3j/2+aFKmr7hH5B72UVbO9FjBJ8
YimW7YMyBDrR7hG5b7mNspEGW7mAtyiv12FhZg9KcrLtStFuv3lbsvApYYkECofgV694+GZOSZG7
GWqaJGOBo+nNqJAj7zJPoQh84iDPi+DMW/AiFdyydYMDe+SJ8ALCBayFXSnWN6fIP1wDt9xaXpfI
ND69PShyAkeaxVIhd68RGwpfrAlITNqM/LZ+NVioibF9s8VVKlgNpLEbCNm72HG+a4vWdjJTNh7J
3QgeNvo8eGTxpvMyKDY3TvEZz0imZmvW+LLhSFfjHMlAFNw2uQm2NONO+3lbk4kEwaHMIO7RbbtX
0Bth9b4OCHDgzejVaby5WLxnpLpQQQg6wB+Arw8BPbAc2Aes4ADGDUTaj7AyZABwTmsT3ClUvUCr
k6KYsRsgS2quLeHbDoJubNtdkK5vbf9DdPc+ttsej5uGQRjAvbW4U/gjzupGKCV9nwCqejWNULZv
+wpxAHbS7x/1AUDHbqKozIlnAbLCv/EW1v+SpPEpyAsSruS/1gikExBBWSM5/wTV67a6Ray2SR3L
CjPccccxZW/G8fdteQ8hRBT1p/F/hM4jHY51Hrxvi5zCAPBtVdwJZNXipzICt98eerDaw/3awXX+
0zj/84EoagXgIIaQGODidjvjr52vIRRjTUvlZ5QEwEFR1Djxz5IF9A7Ami87+/cdZB9Uw+ghsNuN
EI0LcRnSUR8eODcVL6AAiz+/WQyvUKZCQQcfLlF0mHmfTofKyNXdjh7U2l07gqr4xEMopu5Iv3Kc
R39o0fuVjjFHKLVdKQ7Cd4TLeD6mxRZBCZiBof3cvG4qD78Oe3weawm7XqZTiSlQfFywMwUqpKAF
lqitIZUJ7bjmKMuD/RmBfRfRbIZpQbEAayw+jv0h2TVoSIgnc/+azzKvZvb3nfg4jZg4vvHMkTFB
5bj0I/SEc9cOKCczXau+3izT+uIImT7S4+1C0pFf/vfPiyAufymYthXhfr9sEnB1McF0vH479uZC
2SqjHSxrl4E8XvxX0FoEOlC6XZCMjYFLYCFt/5B2Cb0EEj2V1fXrsQQneZuNpIage68hakWXf9/B
7Qv/nYUEPouyr1ioGykFVeHx8/sO+mWdS7dG9SnRxNVRnrRQ6jzFDhvmT1vwn4/C1KXI4KUckX7y
sW+tDNplLOLi9OqKTBHQEayjwLZ4+X2v2HsEGt8OhoZAMn67SlfEsKzvu6XpoGQ1G/GdVoCp37ZV
ENebq+jCdgsnPWh4bU5b7oIkg3AXmY6sWSnrUWJKz8lD5SmM4B/a9UoR+WXAgWFiCASIOy+EARSx
ft8ySpEvApuyP7o1oKrfB9G8sSRGXMQ4dn/3q0aiPe/6ApgvlJFyRRSbDVExsPYCXgSoQZCI1gaI
FHQ9wEToTStRnqs7LfBZIujQ57Jm85LLAKmwr72FXLbYuypAIZ5924xrMOS0ozH03qmLAAFehjPr
whhqgpc8I+RHEwk/Sd0yO1/VhZoEqDzjFJeoL0MrUEhOCICSEqWBSGWwRN4cp4Tgz1RWv7o7iBxS
HGLxi3l9DYHql9H0qg1wpCBk3dwTPwUEjnYXpIhfdDBiuOH6xWNyHfbN5mSSV8tskLTFvFGTMhCZ
635o2Zrp3gld7mKTNNDL/guKsTjOVfbmYL14dsj4eYzvatPNuUjsBMQLMU8dB3sDdSy5a2tEO9M5
RRalLPIGnHrEecgzNFXzEMIdF+E1SqIIbs6qmJINpOgnB/wX9PAtPhR+6cETV/XYAg4GMpQg+5FV
akih6SXg66MwSWZR1jcKboQV0PPvC4u7A+19tIhp7e6RB9kybfBNaRBfd0OP5MZ9aYCCF6BFc9Ac
DspZhnpDLYMz/PeCkLhPz6N49sETgzJwQF2u1ktzq4Wo6mBf6Z5QROgUcdyQo+occvx73S2Y252f
A5SaAocSiMmUw2VkEXSZqNfkL2tIQvoVMpLKl4jyReqQry0V7Y+cNoN/jmlbL2onOQIBqB0T3bov
GogQCi+lr6nANxtpkacv4su0xXlSHVCOLEb1gDf/D4D85r8uetgOw9el0bx4qTppaoSSToCpg5oX
jsYtaiP0RZegGUGNsg++JpO4x+HSpXeQVUO135YRCkyoovB30VKCOr2UHpRoPoWnEkzOs9bN0wkI
S/c5cVD8zCJSUOQMDQWWPbl7iUV94gXkSBl2H8orQD7+paBlt5sFk4iRm3A4IggH1BXo6CI19Kmr
sR21N/Gm7TC7BPRzzC4l7gDeOt9XXTl+WqtmoHv4FMM+XSgKRdRgsn9XZrwLGDcXjpPiop16aEt7
QOMgyBSnqRvFTgmf3iZGWfANTPmj7K3cNQpi5oVrvYuksNACBhCDS43stDYRx1enKIjDK50cPL7y
LEWc+OzmbjyCjyF/WFFDJTWzBuJ/UUUHVdHuzkBhtmaoloTqQSTsigc/r+m3hugIEMOIIjppUO5p
MNBzTgVkpB0h4SUHfHhwQ4/7gyFOvQWoWYJHNYTiB0MKCnEWM+zzFFSqPJhFkz3r2+FzP3EAITAF
ux5Sl/Owd5BMRK1Pc5kIqdIv5YSaaGdgRozf+4BXbN+NZkD4VbZqyaYwSn+mQ5RAgyWJO28FaBI7
zobqdp5QcygCh+Ai6gdmc0hGum+06g1Yv5xe9DHbVijqsCC3W0z+fIabfUWTejoDKk/OyzpUwS6F
9fvBvEc5gHVNmUI4b8hXb6z/aQmZ86Bk67e+r1CHTUgDWuO69li5qoHoC0wuN+7M6uv5PB4LCNko
M+X1whIYYoR6+eTDJjxH3ZrGnLvZukNgRhSEaNoZteOix8iD9Q668DXf6pZN/TjsAHmCB13M7ZTs
oqUL9zwZ9LVR3H1dzAxfEYUyhgJFl2pwM2rUCSmggyVjyL8hY95lYdDoYwcAIwtoO9zOTNe3vVqG
Oq+HoXiwarFfHIqzQYY1j6h2xpypsgrtQyY4BRaIjTerNedz6m8Eaq+gcMU6Vd+q1qzQfNP2UXeg
1hszsVuB5MaZCRyI2Y7Kc15q/q1P4/myQh5iQjqEj3ioHDI5EotIeQQXOiVdmTWsFt8cgbO1S+E3
Vqii09ub2Mf1AYY+jlE+cE1OA+vUDfhD4Jx45R6CTpvjNM7siMIh8TcXygeP+P1hte2aHq3h0P3a
tvi5YECOakjGcQ/3dLkbnIhk5rhFJrkuhoyqaTpDKSpztPCPWQbRgngQehDPISoo3ldOds9gza8/
Ryzw3ZR0wRUH4eGI8mkQ8sx2uIPfS7LI6+mSuL5+WiFXO4YNk2CMAea+VgvlOMu2kje0KlPgVFEd
nxIkjHLT6+pYo1TLAzhnIdo/BeeM6vBQxWH/FXihvRFauRNbGnHXtm69KPrK7ucEJhfheYu6HZwO
527k/kZDMHXvUCD0e1hPMA6BXSbUZWyxeYC1fWLhMF7MLvFnpZ/DDnhSqo8yblEOx8ZgfgKOEWcr
cfJSSuVu1yBVDykgna92TYd7HPio40BccrUyMoBbFZeHRsjoEpl3FuZDK5pdui46xHp3+gD9TndT
IzVwU6DcnM3BWKEH5yv71QwjLxD0r+ulE3y8AIGqBmrRdvcg7osWNrud92ECJTpDLjKfzMo/pVMR
ImPgyA8iA3DjLpeIr6WAGmCGD75LRkDt6WUdhVMy7CmuvUJByUYYeemJKW6A/jTXhC/6sRncN/xN
AQC6ZI99Cw+mGpPqGvpq0EIjw8pz0ZngaSRy9DkqHUCciYqWD2UwTfaogo3nLxRDIRjZufQgaKvF
eatSs0N+ma/ZhDz8LhVrizqQ6yCgjAulvu4IeAgXC7EJxjqmfnCXVkxIQLEZZULPNLftJ+jxyW2i
RWnyeHaq2yth3OcKBfXaPVLRi7poIZdApUqnIRFYpGTkmKDAxfoZyhQ3quPmetCdsHPXdDVGrUM5
y/MaWAGKFLIEnksetaN8qWxa9Xk4suLeJ6i1lHe0iS9BI5QMRVrgIkI8GcXDI+Qsa+pgR5wZIpRM
pIUG3ek0DXGC8qIo7Fjdr+EigwmqQEsFijHC2NGzlCNTAd3aot1OTX003glS1BWYQUWDGhGOyKKp
c8LFfFeGYPNkgUJ1oG5hZD16BMAogprYgF56Uc06DxzyC1db8QW/A3Fv3XVA3M5RfKHMY5bU5wNZ
ZtSTayAcEmuI4dd0RhELGrT1xh4zqPTyaRh4lUJkEVcxCgjpse+wH1KkXfP/Ye/MdiO31iz9Ln1P
g/Nw0RdNBmOSQmNKKeUNkVKmOWzOm5vT0/dH2T6dTtdxwaibQqMA4wDHTmUoIkjuf1jrW6BocPbY
BiaSa5GxNQ6rmvFztA5zV4dWtbCQ8lQhjnVuO02cTs50ETnj210x5/PRSm3D37m+nnmM6oreOIkU
41DYKgfigDmxlXcHE6ySE8xeVBWJLcGXiA22ySzx2Wi1/tu4ubqsvl3MQ9PAZ4jTMTOVGVHCZVoT
oRlAIgeUM3MfFs1uPAoz5S95GfEkHfgDja7h9njnIdT5bgyrCwBC2hlzEIvKM7wsbs25cZyLoY2u
emLJXCXHovPtr+k4flnXLH1KM8AOQesUIW1C9TihOYkTP4Gaw+Gh85Bwe9Zy3gqpCFwmJli1H7M+
iNquXdvQQz7ahlXlVI99jeuy710wkGA7eL6OQ/U+pMm69xpcsF06Jxc2n74eGRiDut3KYWPfBTKz
Hj2ETf0uH5lBcT1wwYTo9KZvRtOK+7arpR9Lz0uvZQOdRnVyAOI3pyMY3RqDWahVcwBvpcCUWHdA
lnAeP9ZCN2JYF82VSBztYorZvjJblqmwNFiqB7RFO9NMSPFQnjqss2mWIekOJZ7nYOxk3Bpug/nP
n4ZTu3EEAyyZc9QJyGu2K8c2DAC3oW1FqKlO0uXNxQvD98c16fNvCfv47lCw99v13JRTuC6iv+GU
5/DPXQE5rKC+4FdIHjh18r0CfRepus2e8bQbX5gIznvERMGh0YNq77VecQcopo/Gys1e9Lp6KgsU
aimN294zk+K1mcyhCR2raV4tPenPyrQS/KD9XPhRztAWV7PJm8ZMtLfzeYxowq1bmK4KrpiRv4vM
8r6IJDVehGFN1yMb5Z3Tds3JYpT9zFIATyDPtLkNrULvLm6SWNStPBy3i9B+xyRLk77U1XZqz6Z8
a6B25HHp5ixoGXI37ql26ryJJC69gR3Y2jDE9KbCiKyS50joannhXMpWmm9Zlg0iNEt+h7AovcyP
BH9vxFiOayJbWudUucr0drTwYwlxhuP7XEGr+dzStWWRaC1L/8LBO/VhoPnTeNQG4e6GttCOeeeY
T5ueAXbSKFSYL1p76zhz8aZGv+V4oPPcNypBpdUkjgWq0++v2gWxC7xbSprrGUrAmzCHOY8k488x
zMdyfh+GhXuFm5I+TbVMV7+NbNPGkE3hGNfFaJ0ZnoO9mXJ4PsdNzvodHPeY7CsvG67shf4t1ChH
hl2ZdJoTa12FFllfR+d5kGX56rXjHAlpwaHRNYC5avKMR7Z+foBaiRoudIcpKw8TRdUGfKqneO6y
DLzNHFB6oi7RmhsrmwwtUsCOgHZVutPGfYsfP0Qpw0UU2VmVFbaA/DG6rHgqERWCIq2PtzYWr+DS
5SY1tVUn60stVS1uTSzGkMZGmQA34eJt1jbqDZWWy0HTzaK2b11lJWBMjS63vpbIWbU6GjV/LpI9
izwxQ3LIGrcJIrrt2W5D/LCVVJHHgQu4LmOv5pehQmVug/Yel6QSV4ufMNKJpKIBa+/KkamVBVs3
VQEgWNV2+UsKWgWP7sStwnoHl5BV9+GIK9sd9umGuj2pTGnVr7KT8+jEGbqsqo6djh3gY6Kb7IQO
LQKuod6BLNP04q5Q4LqcZ1tDxqUKFNbsJkbk97z975UWeDqfoyzqZRe02ey8YCM0s8ffhshauy1C
hjLYRramkcztFYj/TVKAjmHbonAfrt43iDogEg7ovVfut86QAV5/wGEaKBefAZxGZ5sUk8sRweMY
eBoE2s6/Higo8f4Xgb7YkUolSKfDytaNb4sjr2gKPO+qHqudUw5qqa8sxdtbYSSj/pARYhyrSh6t
wQElhne0y3LrrCvVLQ36qHygxqF3SLt92/oFz2NtwHuOOupiIjKjdG8DnpgLvlk5+PYhH7xqgcqW
2SMT3jxC6qXKyY7TerbzMm4nlEABs4O68a9XSj8/TjS45mznRpBMCpB1F9ixt6yWfWAfWT23viqf
NFQ/A7RxTHGhrbh3YlQw1TcdvNfK9kjPevzTrgyy3dijn5nD1exYiq6uWj7U/+cgT8c7B9Xukfl0
ft2A+oqECUmjMJYFbqxVISIbAxbUrVY+AoOfvBMgvdULrbpd7HCuJ1Ef+kFHXTn7oLIwDY3iW7vq
ieDRaldJ6HKOqh3I+OVB5hqe+3TSypgKlA4xKVrHOfSuPVS7pPLnN21N5qUNN8SlAV0pF85uyuv6
vddZrAOtABSt16uGmVnvCyOLKSd6OFmZI8ZvqQZ5SouoqM06WkWW7vGPjcDVKmX4iIbMDiJTottN
E9uLLo+GbLxXaFE2A0svMdMmYqAITzmEhCRv8NjramfqjhpekGQg5wj7FvVfhNakA1GhDBO9E8Mt
aOMmbAi7ow6/zCwC5xCgrxd7wi3PGkwqJPbKwfSB5q+tkJSYC7gsv4b9HHrakEF5AEuwenOqhRaa
v2PXlh3ecwZmbytCCq6NJLhXmt7wPtd2DxFhvlv4snd2kPhBXKD5+K4hqmJ4WLTptcZjWH6huZyy
e6+o+q3qssz8SAXjnnsQOPkbj0hrOVijXTw0k5VckG+m39Le4JP3p3VGRrdRxMS65jMcPX16wnCr
7qYe5ulNi72OrbVXNTxNvQoThXCCB4PxobcDLDKdDIYWgMjR7HyeLBt/oyOkfaxtAHXd1DuPXZI2
+8Gs9Re3lwYEM/SRWb/x2C25LiBWneUGr6eZ70wlR8xmJVSDMMgBbJ1SF5wjEvYVmWqaTDO/blBu
kg26YeBb3mICtYbXgwsZw+MuHS04z1Q+CVMYoBLIHi3Y8BQF9SIvlmrVdQpywN/pTtp6mInLFgKy
N6CGHnCjh6gUvC92n+GZrijAbzsQDnUoCYipQ2rqJQ9dkQTIZESXZzsO9AJFGOOSu7ViAgA+s23d
WIwI/3aWXuXx2s38TOog80POUrW70Wp/nWRWx2Yi52ganOXV42kxXkHQ6UFIdKP/IAFCK17OAaim
oTU6W5XZXKwyMa/8DL4L8qUEGCcIrOAKWJj5tpQQeWZtw09XsojQpplfceuomv2HFyxR7khwpt5k
58tOTUsBMqD3wV9BZ/VLnr+9VV4Vhrk4+8GdHAAPWTvfMLkSFsOAplrCsq2MVyir6QJX2+hvGpQv
euxNzkJTEJi4LbpEd6q4Morsk3DmfgKMyfk8Up/vMqvvgNmyMbudrIkxtGU2yY1fVtZLh/oDCJ8q
Xy1ZNS/90DQh6fPMHlF6IuBKRy75sn9NtQmOn5CzFmlUHpdeYTuSzF2+1KnSTj2QsnLX58IDxTM0
58Ehj4KOXFwzF/COWqL7z0yMc4/LIHXfWhM6xWzr8mHsF/MkZDOYUTFC4KBa0yskPTUjHk9K/yjB
lLq7NdAonKo8mA+1Y47lAy7efNcz3Nr1XOp21FmOiilfjKt6aWCRF5PxkiXL/BIkgxG2UulYOh0R
w6dJfkXurO9sxx6efMr9g2EnxluDMv5F50ccUH58cFgRXvAC+ZcZ8cGhHQfuOl99RTg93LVKX5LQ
H8gX4D5Y74JUE1Q0hl0dOA+g6ilfWjvfQzTDT19Pndl/Lhh27PyZRqUj+2QFLmM0z5pf2o+kgdhV
ZDPVP7VtbbCiQwEqLOt9UUz/+1jAbOv6Nw4oUY07dvO4q17oaJuqfeht2djO7VBkHU95CZkFzVTf
4ctGvDAvRdWxa2AR2tzaCxKf5TCZeEjMndXo85CddJVVxXpCYL4MT0k+T867Q+SGOBaNXw12lNi9
Pmg7fwQK2/PwEqhs2LWh2ygCI3f1HYJAY6VsBMGTR71we30+qWVmigned3b2tl1P/he3rgceKl0r
yrnkOeZkurOjzkM/sdMWN00R2thov5BJU8aj9lrwaHPTIK8HPLKMWdt81zttgSHLohUBYSzbaREZ
m9Q8FaiY2jTZxO1cgx1rkLSAD93dj5Y/0MLk1uz2/XPjT8lY7FgQ+/R9WJnyubgpikYqODoTqa1G
rLeWkt2bEutoLCF/S5sv0dTYlGTh2mY8GY7JxjrZWDTL9k5sN9VB4WTpPHrdZ6Wlq+mEoIAE/w2N
PkCtK22QNMxXBWyn0o1mPfC9cf/367k/b5fZGpK64+Kdhe/Ako6dzJ93c7mzYE1Kc++baNrN21T9
JvyoRFDyhRMAIX+HKfxb1/Cfd/LbK2LjZlm5eYdZ+W6IgR9lCQzn/EHHL/G9+u0Vx99UNZZT96zm
pZfZQAmHUYeNEWV5wVLwt7f8j8D1/443/yNu/r9Et//vCK7XdWwW/3K9bGT8P+U6/Z/y69vXiu39
/wM5GB8/8geRzyarE/g8BixW9twrbJh/p9b7/i82sg+LXb7JgIp9/r9QDpbzi86EAeKejgTH/WDJ
s7Ld0p0s/RcTY3/AtsOl+ef5+k9oDj/v2vlbNv2JgYlu2zT/fCUXRmva0rK1Y6BpIJ3IWVmPKrDl
px8+k//UCQSHj5fxNoIgr6bjev/phlkNVjoMzbUjghXjE84JSgWl+7fVhAv3P9npbyv7Hxbn22vh
RsXkjwUX8cAWwPnjrcJ3gUp3tJLjYjTBre7244XFP0uWVZ/vWreCrvT3b46onL+8JOB/13B0fF4G
jsxNZfCDYmoW0ukQKibHfOkJwUi6Zrhm8ZMyVmeU7XCoT8GzjprG3OuKco1WDBv8wWVWUx86J1WR
M472RCxOzcEHVfQYNLMGiyvo9bca4QUjYhkcqCmDw7T2+aFyFzNCtVtD1Taq+1Jgli21fngyBrc+
Y1EF7ZOwDkiWIb+xUwzZOyuts8PScdTnqcQINMjq3kQH+p1F6vqcCbt/9tr0oqsljyevrCOghfpx
BVl6sW20GlFWWOrelKr6dbXW5na1puLJ1PMirPWk3BMTUlOEgWlVTT0d9QY+fLd25sEfdRQwWPEg
/TA1KgdLXnnG0NzQKiCN5dj9qpepdizdbQzYa9OxWzhvQnsOEjiGmtm8k+xSXbtrNbNSWjMV6t1E
rQrNa69Ls3/NhRZMYjdnvSdpNpYJtfBrQETBIq+zui32Xu3RE00J13mkZ5AEKJyr+k31Xvta4LL4
XJAW8BBwsmTRpMvgW+FjGwqRF3usB82lESgM8nkPl42KDEFX9iay0nciNlrlrV4yMorYwjfXHtak
q4XJwLO/rJhCk7xnsLgt+IqVlZzNaOsWoe9DNuc6XMliechQ0cYSSvYrFrlx38z6sPdHVyMpCH/V
t76qskNWZ+9LT+5KikTxKg189t7G6mRVLPlwsjopL11ZwT60TO3ewlpPTBRy2FDOhmAqOuraTuRF
Agi+QfcJF/cEHc5G2FLL2Fpyca0XqfqWSnd4E8ZSlPGarm4NSD8PznwEEleP+94NZTQxSrupS52x
h1d+0615osK1r+Djz6EQ6VMgqdu6BE6h1vpUCsxiKVinGvG9DfYtIVjBa4erAqY805ohRRZGmMtX
FGgJf9j7YiXK2jEKWthoud1DMpXmtZvJO2eeJiP0ycLj0ubumalH4WPYSBiM8ftcedre6bXhgqly
fRtAxER8s85by/7zlgIe2dk6DA8dFqAIPcEDEuM8Vs76oqneujHXzIzNZZU3mrcCAA5gPtZ1QNqY
EYz7pbLv66n67FlJYx5zZsCjDYRqzJb3GoIbYTyjopxxFeKQMlz81izClQZ+J9JKIFk31SKipezc
9dqfymU+lYEOdyTKWI/oYaJRwDwLOWFLQOCk5JTyQTTdTi1gST/ZmAfSoQwRRvvj9MkjcCcODIhY
LH6ZeURagrwsdDrdDYPBr+vDNKK5eZk1G5sWmkWTCak/SX2Xl9ri72UhSbjDFDKg2RfTmj6MwtkM
XW0+pjdux+KIOK2+nu5SJqy+FbZuJ7OrINFGlrLI9Z1Xs2Xvhq6tTsAh45YMzOcCUbizZ8LoeN88
cPIG634cR2exAKHoH0WFRoiCP5DiVXNa8RiMVX7o9ZrHcFN5znHUh/LZSxZtU0mbyRJOyrXOiJ0a
PZzWcQKBr2XBwRkspqdEGV0b8+wczUojbQSPH91dtQbGJzNr0iKU3favvcRNHpdFTe+uWTN5rEG9
79m1WKemRKkSKpsxnVClfWqlXp8pwoN4qBSQsqpLmOgwLG6uOttmK+SNnrE3XNkAOsyZD7bBENVS
9+cQBQX9VpIEX9jQbdFoWv24SqyWoVNriqZ3nKr72bLb7zaV5DW/SJ7uBYJ05sig13d4Tsos7rEo
n9iuB7elk7tfy4oWG+fWiOFZetW9NkE2jQR+ljrCx81/c7Sh+pWtZ/ls6cN8V4rCxXi5Vs1jWmXo
GCRlhMHDQ7iK+7bcfRx1/6gKJLuIf37OHPpTDfj/XXwR2j/zb8vAu+91/XPQ+wcM7Lcf/L0Y9Oxf
sKP4hrdVQxtMmULhj2JQB+tF3bKpjl36ig3p9EfUp/kL/4rVITUabBPLQbD9RzEY/OIZDhp3aksq
ENu3/0kxiFnqp0KGR6iNzpqdKDUhvoif2gzGE3KtWn05OgTbMDfZBl4UKxOPSVy8QYxjnPV+VeV9
tZ8GtwtCU/b9yfYbQ9+vHSt94iIxPkTs5UoHpZKzofNEqnZ98E5Hn9xOrgtXhXzJHUOe2UCY6yOy
gFwueZhDC1vZy7JnthDyx966tMx9s8QwkSZm60EzzOa5l0t/XoouuzFQsseetq5PialZ5JWwJIr7
QId0maELeaRRneuj3gVwdo1Z977CxYLvKRCOFGHjWuxS9TYQSKrnZEfE5zH31vy7Zhjp+4SL7ULf
7r2gsSnULtAC+xp6J7e34cHQCykIafKUk5oxwnznDn5IeTVaAVmVTTZcxklqByMpVkaxCfqrZhjn
mH4YBYuXFmPk8KFEMzR1Vuouo6mqIksGjYIejqVjPfk9H7OhoecNlZnp59pNVUx3ax9NiJGxiUCQ
asI2sOYE1R3WVpcp1lrdg3Vt2FT4/W2WsNhjTC3qs+OZLRlLaxKJKfP2ZN/pyP386gKgP8X56LlE
x8FIAwVKBtNnw/OGa9XYL4T7DY+GlLV/8IljLMG80qCHFR6lw4Z7fp5LYe4LZflwiVNyYcY1SS7M
MgjZs3QRVeznL44zygfPJV0ndt3EOVtMtZgGUV/YlfHgjXdIRaA5T3Z3sFP9zlZqWw42pgXuWiqi
Ttv0qSeg4JYDEUFo5cbYr0EYVEJjET5UBzS45Zl5WXIdtEV97+iDfaE0+JxPm2G90QXLfrUAo0s5
E5TTxRRX1XGCFqwTsxMJURQPier0W6VJb5fM9sT8tTkIEGpxZU9TlCm92SVrU8FRBPB4LNC57JVb
iV+DaXpnHqntG9SKDPGG0njgIkdQQr7cScJkIZY2sGLDd6adAJWwc2vnvuFqQ4QRXLGGADbld+5O
y+TLikgRZxm1TEa3GDpgN44MTfFVKDaGhkKNUo6Z9oJGOz2Ru9E9OGXbXhZAFGfP38I+tQymqMFK
t2SYe2ONxC4hz6StwK1pHlqEfqGqmeFtNBMRsZNyYqwX8wOE4401m7MvO7h2taTGkw+tPN/LwJgs
NAQGHAe0MVOWZv7D5GLeIhsW4SdCRVM4aCphzTkgZDuRGc9IF9Mi1p0iv2I25d0PfpZkn2d7rQas
WEVp7esA2ifpgvnC64842vzF/BxYJN+EZYEyLOqRfvZIMRrNeZkJIChOUwNrlwHPyuh5LvTVZhvT
aP34OOa5PT0ydFKo3NKULJkbYelj8crSsl/rHdvd2iPMx9mEuC26kN0ocVPuuMzS9BVeIME/ZEXl
fD9aU3F5Ts2CpZN5a5qFRj7z9lm9UXGVRe37MRL0QaRHpLT269bnDO+eCMhieOUzCtQIAplJLEtD
i4zOOhED2TI1ojlyJBugWWGmwzX5VAuFI0LvyPWIzKE3E24sAhL/56T+gb75pyTyH4cvODt1js5/
P7C55Oiy+adt8//g5/6Y2vi/4MWBomFaWEgMDvF/HdSBQSY3U4UPwuYfAQoMBP44kfVfuHc9YJsI
rjmYnX8UmMDQ86cTGbsX3E5mfi5IWlt3+EV+HC3kHlIF0UqxBYitF/jn614zJUJpzml/5wyZfhw6
XFGhCTCGw6lbxIZrN+vrBujCE0k67PnRuZgpWE3kX2hVtnRfkZjzXZ/bELWRPryurWAryOYRSvVV
knsLp41szdgyhvUCPAOkfUDKAapWmG2Acuvxu1f4loq6PEfvm3EYhgUz04dtZBxhLZ4P/jTNd9gG
131rZQvyNDs5N8421XDrub7m13TqMIG989WC1rYHGCh2tdKs06KWwiCZ2dbq9lj+1kUYyaoIkPlo
LxZN971vaABTdz8FnmY+bxF0eVypdKY3EZnmvGZ6QE4ymntUP1fNYAm6mQmc0XTXmR5tjpf6U3rD
iiPz941YjPRhSnV3r5eiokPK00r39yZrOZ1Hs245J8Pe/mRqZAHtFUdlfXC3roslBA9tvPA0Y4zD
eUwYkw+Pmngm10hBolduohMY1NXpW7Vx1seNuN58wNflB4jdSDv/ZVXzoMVAVUlJrTvvoCjpB/4f
nnJ47k7RjTeeXwB5FxvvvdzI7yus59200eD78p7wDqIB+ooECUnABGqQllEFsbIbTR64w76zu/au
yyDNOx/Q+WE7ZDVi5e5HsrCexEan1zdOPXMfkiAdhdiMpfR3bePZ+5L2Hs5Et0NLj8cADMRpgDPw
WlDEhBOQzF3u9fWJTns42yDzwdOUD9lG0R9Z8EHRJgQjAl1F+Ta5Z3RbpzlYPnk1cijULoF8cxoj
eahE5u3mjdgvUtj9CCOrK08vZSxbdjXZxvhvNtp/pxnZARlp8O5+hAH0Wy7AuCUEpKNBWMDcLvpN
sPhQM4fC0M515vJTy5YxAPyEdUwHdAkV9KdCa81X100JJTCJJ8g5dZ/dLbHAZqFLEG9in1LWP2z2
STYgu+57kkj/64oWKw44qxCeb1kIiGriYmViZ2w5CaKdrsaP5IQtQwFUk1XBlUlw9G4ZC01guJek
8YxXen2f9W+NmMxEVYYdo0T5uQSRgiP+iQVJemtN5DgIhCtX05btUG4pD1VK3kO7JT+osS1eujor
XvlGy8M8kxChmrU8qrpub8SWH9GmW5REsqVK5L213jH/GK+rLXOiylviJ5ItiWIpBiANKPd5rFhz
fvGX3roPSLpApMktcSznPtHC1s+xeripdat8Ja/HLf1i/gjCgN9ACpgY88tA4O8nJdT0mIO3OFsi
ZYQ0k6fRbMka/egOV4PTBBo+QuJX9I8QDgN2JroMkjlaPPWHAUjfDiGLv+87EjyckSwPuHfLZ3j6
5HsE2qneEj8Goj/KLQMkURkzAvKwY4OAEJOgkAVFNxGWjC62DBEGcSYwNnJF9C1hhNQqskZY3B9o
5amDM31Gd0gmSYvp5IqhIhpmm6WaW9vTfdE43U225ZkwyLXuoaAsL2pLOyHOb7znA0lukTKrz+uW
isLsFp+UJCml2TJTpo/0lI8gFRgd4gnYR3nga+du0aZuH3ii/WZp7nBYgRTKcE50VrPulsG15bV4
xhbdMm4pLoVJapMvHfPXdVNChmAoFZcyyS8wkT4x3xovWVLdUXMGN+aWE7M5pA4rmgvwDVuMDDtC
/cKcSr8EgwhuKHHM+2Ue0S8ZcgmuARKVhF/Nt+VHRI2xpdUoldKF2QGQiWQa5hM2sfTcQmnbpb7L
xlFZ9UV1A4oGcnD8LRFHc53ibHa28egS/WFG7C+TSHbu8p59BOpMH+E6asvZkQvbPuQGZMETv8JZ
Qpxl15hfCkVCTynJ6ukIofpk9IV8SL3BuzG3MAtNdSQ6MEnrniT09ZvZ8dbLKMkBardEII7P6aHM
GyRu3D3edT2RHbR8xAiJlEShunYmJCrVSJaGMd6MQ2+dzdKs937edc8TOoW72SGJfrHH9cCSMrvn
ZGtf3UA1b/5Qe78yI2UK5wIzhKCcfsPMUcR2vgbwYdr91PjMfGfp7GirBzDX28QvgMR18g1w/qEu
y/ErinSDhEkTtwdRolpxLjO7e07AAcSN1zIBciqygB23EL/W0G6ovMfuM9hI142pyqs3K039Q90h
mlXgHK5Gv9ZIQFj7EwzCY6AEglXUyx0lsj2UN4OtB7eFX8kL81wyW3zZnLuGAWkyaMiVbUHcZokq
Thtr9RmSHbrrNhglSka0RaG0JnXfphKFlhYs33VLEUMZYOOvw4DP+KqcBg3CmOO+dnnDo4fC2Q4b
qRX19tBuCSOgDYxh3DW3nqitm1xPah5LIyM3v1yMsEgc/+ANDZkYDDxzKzID7B+VkTXR3Hj+V6Ej
/4E78dVGnX3R0tp59FOm54aOl3FCL8RjcDHvEIDreM7ry/YFnrvSMg4oyqKR9FIUOp15Uf5QEPDS
oOfI6uauSXFUeKSDM1zGEtZ1jXPQXJgGmNmt2Hc5HEuBmobtbXtaYCTcs+K13wdEO0NoDC0Tu2kM
Hg2naGkmJZucrDc+OUmR2VGltfYdIXmbYnmcg/syrb3DlHHITrp1jX6afFesFfql043LYLvzORhM
HwyO1n3PVG4OTBOn4JgMnXf08EtGspS4RZJF3rVr2d4xS+2ORWaax5mNb7Q6OYF/tP4r1JHe+0wt
YH6amT2gtnYs71efqJ/XqvGdfSLaF6crAekUwb1l9rLg/emEy1KnyKPJI48ITKQM56ntNXYFpswj
KMBw2TytW9/ztidFlbjHCUH/vHMajrdF+CmXpi1RfAjnjvwBsTdyDmvFLqDYT37vIWLHJVJEMw/h
GytV3U52/XOt99XtyPwcJN2q2wfOOyIebCV2JSqjvYa06mg2pX/rGd7MqeDlrxRoroSjx7iV/NCj
aoskSjMREARs9Cw30CEaEVd2eTc17ZhFvT0XTujpDeXryJJLaGJ6QIqAdop11cnVl/p2EN3EfWK5
PRdHwAq/X7PYtoVJ1jCPFfb9FNPI5GfET6Y+PY5sp5500ZRPWP/8PQwNoNDkTHe3rRiCq5UElCom
5PUEeZW0x1QvEECLhhMs9FGl52rs192cWsW5GALEcPlo5AiO06A5Vp2Zyu9WVWAxEqEABOIjq0bS
meB53s2D358dGv17QkAslnD9chN0vbFDJZ5GQ9rNZ4Cga5xS+L+sxAEWtvspdWlllYkRKGeshkPl
XAnP+JLjDw3ByZRRl7gBJVnlvqB8Nk/ATxAzTpkFEEpD6W6tX/tsecs97d5vUVcG2ejuyhXXm+zY
WTVDPR10SyPgwimJ9GjNq7w0KmJV0ie+FmuvFh9TjMRKY5UUN1qZ36KTsy7SsV8NiRFgHpF5pQLd
O36gntiekg9m44+V1abLs2i4G8+uz/jnmRQof4/oYTn7+XibLTZBUhgLRET8DOMbt+73m4QuWuH6
RYlgeYSFZQgbREGez3JqzQvrddFMgoJyRMlV4B+Y3Xi3s5tt849aXGouv6/MfWL0HMmnapDusUVn
hqdF6pctrGc3knIe4X3hmJNZfspbz98vcljxaiUOjlgFWrYZ0huI15zs2PBvHZ03V/hlnK+MpwAf
9MRHt54Mf+ha/4OV+rYy/2nNbTpsuaFxM06mP/xzY5glNgo4zBWnAoTeFobqkSmy+jylHSVc2B11
995SS9Uc2QzB/v7F/7rwZkoNuAfFgGO5RvDTi695jbVjbfOTMTf9+wqG47rNy+zWF4F4+PuX2kbO
P71PC2chk2+6XwRcP70UPL0C+0vFS7VmV8fcI1B86iVtvv/962wD9r+8kI3EhqYf5MhfAC+iWRa7
FwzXVJss+wxs4slVsxmXdT7cgZsVwfUYZJCBF7v62nopHTU7tOwW5eDWXCcZv93f/0p//YohAFg2
A1cgspDyfur9lc7sbKDLOCEjXy961aNmLSY6aLKxF2MHQbB/n9XI92z0yfnjtf9n0/Npab//7//1
b+dHhguy94ev6S+Cn6uvtfwqfxwd/f4jv4+OAvsXxyd/wwEQZjMC2jjOv+94WKv8wiDU1FmsEAHx
IU35Y8fDJuaPCRLZLyjZ+cpNy90kQ/9I4IPQ6M/XNTSXwNJhRhuwYREa/Ywm6ZLB5/E8u1eVCRgB
grJnTDvXILQZ05vU2gHNBKm3PMjw7iBSberFQMgN7J4g+xUDgPFYQoDRqrNEYt3PsbbOvU3WV6IM
nErW6GD76MqVtjMjPcbbV/3I4Pxm0EWezdSlaHAjm5E/QGNcLJV7PdqdfIfpdj/YuccsHLcFvhPX
o/0KgmUPXHOHXHV51Px1NfAJsNeMusCoSbpleVGsBxM5vH5dY1h3okLqZP56PUO/Y9n5qrsr2IuD
KUuCV1muFlWB7JQR9f1YtFecGdmGjQ1e2JnYDS+xuGs8B6WJ8MbzMCBZmJdiq8n9W9HV1Ligwnda
0ExfcoTkd6szeBiDFrQffdYPIQ7dmRPHyjQ/HBqtPQiAkadCldkXF1HQiykR/oas0YL3JvDfy3m5
8dH0EyUvquXE/ySXkX337f9l70yX5DbOrH1FcCATe8TEF/EVau19Y5OtP4gmm0Ri39ernyeL0phs
yeJ4ftsOy5TEZqGARC7ve85zEoIljgF1xV2f6sBGLaTG2R4090NaYq4yl8Xc9lM88vIjOSyw4lWQ
5yGS0zAXGBtKYy3uAJt1z0yWJF3SWD6sHE7vg04uFwY74nazJCBxyA0wkiPlmeSN8eDcpxB3rR0V
Q+NWFbR6oLu2x66axdUU9eWTWj2I4P7ABnq1vXAEbFOFNhj1a9sZ5UejyjubEgkessqmzYeztyLD
2fNOI7b4y7x3SG9OBnvYCVkOO1xw8BmMaN5bk7USiEPCDwlZzfqbgR2eA1luHEASrycQo4SwFtI7
qU7Uj5gHohtc4tVVZcRDcbBXY7mdh9UdhdjPo91LN2Nr8f3/e7rso7o2HFnXQ0guJDXUTTMGdtle
pHUXT+VFQapiXm29PmrSYC9b48E3hNZCY8Qlp2yHKlmYX/4zo/5vKvIs3Gwf/nVB/v+TxlCVPyso
zz/y+4QqzOAfJms/fF/P+n3W/GNCFagrmfG+47MCU5fp/yjJeygo9Y4BjBXsIlBe/5xgycmiEIKX
xqK/FYh/q0Iv5c+4NKpTvsN16Xa+Kbi89xuxokE0P2fuBMu2Bgfj0jCiplZufMetzEvOJT7hEGnj
9etwyIC1FuZHoCaIn7OyLronWdj92gJXsIAC5y1sEZro3kjUhP+YuJhCXJJH0jIRQ1hPMy5Pm4CT
AmdVsBxTY5oMvDqg4IrxhNWq6EYMGZgg+vq6zBeKNuOYIAUL/Lq84qw6XyBIHM0T8bYLrcMoekqt
pqZN6H4yumo8TNXoacY2HGzOuVdsLdEapjOKEsfJ5JNyE4QoiULyswmKCQU+CP1gN+ElnBDIrAge
XYIJH1accq9mLdHSlH03XhOag4NQqp5+dzsOCecKKzZJHJ5HCggj2QtbJ6jIai3ixrsJgn5Mw464
vwOADdwRbr30ByIQR7rlOmZFFXZ2rDlV79O1pbuHoZA/GO9NNCPFjsZb6UTlSz8tgm4lvYpD1aew
qbsOlVWMuxpVWrys6BKKdps6zfgJpOjyTIvXc0PiTOv5NFew/nB2OXxRXHmD/ERuUQMVm3pZJ13d
nMzGHbXjRmw60V5NVNI05QVojwlYiHj3bHJOLhqeZ07l85Xsp6A7JCnk3b3qWqg7I0N9S87BYt43
braTyIfoZfd5FLqcPYEHpL0HWDJNDbShsD42xCq11dYcbEjt7lgcISwqzpUjRyQ5TdNu6lNm3liO
8X4BysKNjuvaCUWXT9+8KDFfV7pE+8zhbdxrYeIOXOTyWuhG1h4CtHMYqrl+FKyPlzDH809Esrqb
yBxJFq2NuAeUr2JzK1vvFsZpyxmTdRQ0AWBndPqCQSNmMe7imGPQMuKAVl4b3M5OA0cjaodwwG5w
oYJo9lgtiwycu0XH1lEDQsLUqE5A/uSpL4C4EIoX/cbb0GI/S0XwOSo4MW84c43ZIe4b+RRx7jlN
bUEJN8dsswnKqHvETvTFnBxjO1L63xKZhFmINyA5UV+zCugi8xiEMfutq8LN7YtMOf6LFuQexk65
0cahW4/SZWQn36Ets7Zd1DwBzmlvGt9cP+d9gUKkiZfnIamLY7QiagsNwwzSTW1grBlro7tdqrm8
aRzY32wFSCSnFqSLel2G+kRF1Qc3pmw6GUF5guwQf+wRbWLt6qP8IbNrGXYrzBFs8oe+guzVepGN
9M3OzHtHNUO49BR49lVpS0JqqEFHl2dD5kD5/7YtomBPDz7/WopsOaEVppSm+XPjvAT0ofsvqZnY
W2r1U+hgxz9qvDh+bfk6T8tHALdOWGZxMG+DUXpttsXZw3PkYNsAI3LvkLJEMR8L33ZY2s1/VsX/
1apIuCM79X+9LB5fp9fkpxa1+P4jfyyLDmuf6UGH+1OLWrh4BFAV0r+mestv4UDz+7Io0ZJZFEUC
6mc2ACef1ez3c4eOiYQuqo8d4AX5N//WuYM+94/HafvMS9VafOoEQGbwM/Lvf9DEm26QQ8+N5SMZ
3zh765UcNYKEuc5wzYvgqrbj9p5Yu/ZL7emlRWXGA7qmhbqgsdRhDq6ZcIGZ3h3ycrbgLuHzgUHg
8jzWL6Ti8eegUuV91erUuxRmEcLN2kHjqeZsP9gSbptIgytJ2t6dCsoJ0EK2HAggyx7Qga1HyP7d
RsFV+orVlhVY2ZN9S8dK3c5lTu9Wdf30GrBevGLtWpJtrLhtCHdHDuAtVcO9l5uNJtHXn5kM09c+
npY7g2YyrP50eVnaFU4wob1eaC1r/3VsY0GdHdFpzEbiPlbuvegJN9iwg5YfBgvS9S+KNGc46j9L
J+dHQBnD46kCN+RAyTD48REUq21zFurcx7W1gpMDg1gTQFrUwrgLSATCJc0aI4vgjklS0jeRfLXa
9XEs0DIaD6tKlx0n3eoUrMN4vUZg0SQdyjeB5P4jGRTdg1qMeeckaXrNTESVkIJF/pyTqXSgOFHv
hw4fnO+3H3qm+6NTT1egiiViXXnwFDr7hu7bDy/J3fdv92PmTPCzU4ovbZueHsBs8LBJOe9BlbXv
+nFk1tBrqyJ6Efrpx6zOn4S05zuYUu1pSK0WOcXU72xVArrCXLfuOytdr4GQmJ/rTHAbAmeab+PS
zi4msjMfo4VfodiRX4nlEJexIadbNbjiyqIOe4fB7Tm2Z3kICKt4zsppDCF7mMeknMqDMlrjkI2A
YhBe9LvVLBjTVm+Ol+ZqvZXucDW1Uhz7IXKOhC7idAd9t03mJdvNzkRQRB2ovZOAfwrSC9uupi+J
oqmBkWL6UiOVgk6bt8e21y1dpTD9j8OefNH5gZcyu/FGg5epyxJ6yW8cKtN240ZIDrdZuoKqs+Mi
xD43D9sEjhyl1zQ4mGtLsB21xa1XlvPDXPKUNvDr0+tCWc3V4ufyI87h+quf07CEctd24JJoOh7n
FbV0yUbrGMx1wumvN68jutd3finGaydDFbqR9JOKXaPW9Li0CmffasfywUj6+bbrBTdUopNOVn89
sprzbhrZel8gp/xoK3qHQZzFV5TCgUXQ0v0F+PjdnAX5llROfHaWhZiWZ3kO2PlhzpJgZKJ49IwH
RTD6fR8MJZqFLn9e5snftt4QhITyMHbaav0ySX8NISHWS2hPi3pL62q+qV0ZXTS92Xz0GhtnM2LY
Q+PXqNhQ2jSIBj/A5Q/CbGydnNqBVR5ynv1VBWNrY/bxukNzCTymqOTDbLYoebyFr7oMxnJtqygJ
ma4WeiYO2dM1+OOL1ql7scPYIHdkgzf8mRhpb9qsWu/Pw7ZOmyCkH79ct4iErkRdRd9osZiffKPo
Pgap6D5SOGhuki5BOlPUwD+2kDKSz6WZHZqqNYoQxAaCGWsY3ANscRz/YLz8W99squUX5U75Tn3M
7UdV5XsYoTiuUevVr/YPt38CeYEfoo0eZFu7BhIYT2yWtjEeUzDl161IAde4TWc8pUtCY5w0j6C+
nttSoTYyE5YXi3dwgBjTRBc+0LPXbHSBWAY0fOJQ10hf2OfzZUyZi1OTDMb+7+eev/oCuM64LJfK
uEd5/ucvUK4ZaTYq9h5yd+13cyrmm6aO433jRgBqupJ5JmqQRaHoZooplWPsSOWuSYo3nUvEMdE3
3j2LiXmpXq3ZE8Aj5+xCwQSMCGfzoycSY2FNqDLO/e/7sH9pMD2vx/9cLPTYxweoVd9SemjX3l/7
VLTwfe3JeSBIjybC1HXRN0Zz5B9b+gvPEFXX63Tu0ApwOD30BVifjSxL9+RjH7moCj8JJ1zxp9yZ
WjbdpH71RGUeyP6Bz9U2Q3m7+l1y5Um+/4Tol7Dybuq+gY8iMS9IbOI6p+FkglgcSU9f5zsgdkA3
MGDQJUod7Nvwv4i0GqKPUhGCZPiGf4GhRQKo8tx93lnxHlns/NK65XpoJ917Q5hFyI1X+mEv5fxV
xB3zFQduYwxpXYndatXB3qqyz6Kg5qWsskEuUtcngpqjl9LjVWdPMN+dXz10vvEbYhjFuS/jH4K+
iS6ohMqHXHbLsC2Aw4aBbNSbWXcrGEYVvTDyIPzkhZ5B9K2BGHhB6s16bZvoyzc2x7UHxCFY8GWR
PXFgXpEwNG7yySvSLxbG91MTq/mUTYBa2laOkBGwRKl56rYEscw3qcCo9YuBwCaRUfrTSKDnwJ4B
VTJho2wH320bmKuLocvGBg2X6MlVMnnBNue5OSdeENwc+Z0E+fIFFMywPVux+tWV/Xq/CuYkwrW7
kwJvt6XGmF80CQU1DRpK4NDhoqNDGpf7nrA+XlfhmZ8REEF4Sfr+s8QG9XWgVWlsA9cpvG1HNEhC
kaDMr8eyd3aFZ3JspwYCKzUHDZHvoSqiGgaxNxx9wChbelLeabaLD/NUoaD3FJ6N0KC2GzQu3jhe
rGnbDebwhqiSKTIr1batmuo4ixV8LW/t0cspugAG5rnWU9J/pLRzdIwM9cIsk3UXWMtHUdfYKSsk
hVwPWFfsXuUhiNEke6ns7JBunfeFFOgC4NeYXVQixUcZgKXbuNbaHDBFqupazpENN23I4HyNVvKM
fgIu2lpPlg+kuEg/wt+AlJNnDSBsxb6F0obFbEAUdK3e4A2JB2Oc9AannasLDEksVV0Bcw3Fc7yx
1NDveirBJl83Y8rLq44b1U3a4xX1A6/BQoU1Cn23I7CBBm/5FMd9d4pMm1VnFan1WVkRZvxYuHWG
p77X259guSdJqTJwCDbm5yKvmFf7pvC3CzO7GRol5frYmbKLhYHgb0ilqC5BLVIxxoBrfRLESUAR
Nof1nqQ4pEzCS+eHlr3lkfJHwNG7W9dvlHL9kz+sxi4fQJNQ+IjoyJvtOu3skUO837mJCtEoeJup
NRiFCbE3FZC4dtsHTgZ6ExvFNrHW/Bu1+wdCFvMkdNi2wt0iwC7Mp6y48bxC3cnCo7IuseRtADWs
9+fV4D8dtF900CwHi/UPC+efOmgfX+mUl3FflT920X7/sT9Ot4IumLDwuNNMswjeYC/wR9FX2v/w
kEPjntJF3d8PtjZFYlxLTFz80Fmf/T8HW9v5h0N6Nls6odNr9YT3//7rp4Wxe/f3Px4w9Ln1n7Mj
51icWBi1bJONoiv/FOy5VqtWSgwum1JMt2GZzMM9UPjeJWe56X774cb8xWnm3SFaf1gQkOTI+Q2A
gHyv/o6dWXuaevue0Lf6BU6IfFoAVT1nSc8xjl1I/RJz0H8NxrQ9/h8+WmPxfbI3XG7qz3uZxAAP
31fCvl/Zy7+UZMIQw75M3rzzOPc8Wf4sEIybrbTCLtKr2d9//M9dS32bPWkTiAE8AQg+CvyfP15a
SVwGuEXuc+INE3zgY9+gLBzW+iKp9MfNGvL695/5pzza84cyVGi509T9U9pIWZfRENeBvHdkKZ9K
whdOsnBXAgAh9T/XveNfIWbhw2m0td1BAd55c2tq5LmBfzBsXJYrlAHpfOyIw4t267rar64vMZJG
zgj2dURaILb0Q4x809XIX7dzXlpW+Pff490R+HzvCIZ2KL44nGbeJwX7E/rF2VPyXgwGY0UbXecc
h/LexxL+lCdLdQnOqnv7+0/9uQ/y/YnhXAwIXtftlveaEBfnbTo7rbjHlC2eOFZQvvdK9c1M5+Z+
Eev84Ni1uAF6ocCMI3s7/P3n//nFpA1DTI5HGB/j5v27MgYBgCog5silaEEk+oVZgoHT/9iIXxwU
38VGnL8rLR/eLPgcaFLeYzPAAfUEgg7i3oaP9GDUqsz2NDxhwUeW1b0hfAO3bbr67TQR0tbexMti
pOjaUvwJv3jcf/XFQcIwWwoPed+5DPTDsUmCJAwajhD3Q9/wkthelFd0HAoTKmWJauXvb/NfvSQe
0x7vJf/1HKkFOz98nKgpJhvWKJHTk6heAjoHB44g/3JAeHdZtKl9ssYOA3WTMMqpAoqbYgyAN2Pr
MCbM7CubAnecSX935niXmRKGYUYbCXYFlTo10ksql5S3zPHLebpAczPkvzipnXM9fp7FkdPw/EzB
SSdgxP78JVLSX0HnBuI+ilKTsDKvbY/ncTP3Rf3StoUR5v7EvLdwAzHRB7s4WdlHoJpujvVSsMdK
MrtBbD2tebsVkdm9gaKeH/7+Zv/FLOhZ1GngMXCxHNJ+vkyD4+zoRra4d1aPG3K+zaJu6xdhRuKp
ydtfjWy9gv60vOleqg20yjIxUhG+9O4Tiz6WqZkt3f0EwurS6QvnNQpm/Rdy5zYD0Ie71nIp+ERJ
RE8Pq53isDgtwWMyEEcAMHHp30ibZaSbzAAmrvWXBBXbla3HxPkWdawaLuY6FVx18NMvF2H5V2zk
7BPdB3GzLkN1+fe3kW/w/mvxTXjOWJsJwvD+ZGxeEaZ5TbLE9xWjhLLsstL6Q2p721j50h/LUY1T
mHp03bbSAUkZgtqO1D5QMYCTnD/bDBfKDaFEkr8DnO/tR6Dm/VG5HdqSUsSLtTEiJ1q35EmwkzXV
ZHyojSLut6ZXIdWY4gUvJy1u1W1NafJmpN2EKqJQbg3RMK9AAtblPZ1bdel3RXolC7+6GdPIa7Z+
1dLPq2VufBKLl90Kguy+mFkntjn7ADTHy4q8EV2/elucanEv+kWVWypqmBGp+BcWuSIpBiDYJwWN
oYB+F0J5kzOk8pvNCJC1fh5K8jy2VuR5j6hU8VWQtcfmm0MnQtbCiVt6tqT3UXRHufy5MYDphWXR
9dlxndeetIBhsNuTbJbEOEX07K9kPNAHrcfoglZA8LhMIx1sD9BFC9WA5ucmdfrSCVFSZyosFM3K
Oy8ucrJFA87bZElPwXOsBpbdjDGCI41XzkW4gwdTTeQU51aw87CncXUwrV87KmzwRn1mG7aATMRj
zSrQJQs/tngAireRVRIoCBQMnic+VO/Kh60wsDILhe42XMsBBe8Ffel0uXatqrkyZorq+3ipCgXH
O5n9kx0nigDNoP/il5lbQV1W5gEETksOVhHftNJu9y0sVI6UxDaa5voJQ1ZyIUd/3lKXBloI7C90
OLAcqMFEe5h81W9F0BGLTGjnpnE52jFQ5q/xEKX9htN1SceXxxMqtDgHOrrOthBwvxlYhWlBGipn
FPuLYSwbv+rfbExp4ewkcf1k0OjLLseSSEz7oiyJyn3yRg7LaItUvlQeORKUcAjNXWyChLINNuJI
i2iEnCQZ3pmd4LPSXGQCMrd+JoL6E6UP1+JysxSc+9Ishb83TL35WTERE2LJnSbKvro0Y5/NEDO4
/dr4E4FUtKCp8RRxlH+YiSwDEg8h8AZQLAbC0SPHlYYEc0WyMCo3yieSYk8MEX9GICD0BIQoaML7
ykNN0gqEj0lg8kQAeL0p445HT6nvBS9jfD94/tqH6+Lar5EzEQGbmOxX+9xnNiomh/znNXiepOze
ulVpeafLxGMzD3FYD3ZFq4g6aXhDfRAHuou/0M3lXbac6pJtXfQ8uFA0M8qzl1lJz6oxHf2bqjy4
6nvdFmI6iyJUWUGBE1B3dzbxOvOdRgxXN9IEzw4BNauyve9wc1rJSg0ByeJ3tJS0bkgZZYqhp+Zf
xQ0tssCr5gfQFCzqicGMep4j2cMhEHdYRD00Xceo8ru3JtC3Mmhha3XdwC/PV1tg5UnRk1Osqth2
SswByXIHbJtfkulrt7dlkbXHOB7xk608kdFmZ7jISTyN2Jl3UqbLwwCR9NnKU/mUasuo6ud62i56
97hI7r0g+TLBt6T4JGKJu7cE9cJDqn8FZxKiaZyy+zS1HsQnlJr6CdujOme1bYK4eUmRHFqkB3XL
w3mjsKK5Wy5A6bivcmZ/n3Y5j7bhYmaaam82uY7cC0LKThWklxtT8Uq7VWTeUKLMqiuGEc9O6qst
q4aFp6uo60VckYl9sgmrqgl2jsjqF8ivrOYgcox2F8mAXTrgiwjjrLtQdOtarnzkZ8ZNVU3oNxqj
peF/3uAMequSrWn/9v3wY+mtz5IGKVFXzmLnoW1ktN49/PU23pTFBxvh2K+KamJ+YNnhAms5p+vG
R7WS7oCMRp9zA80efFX9ConIIRh+nFu9DWLlAS453fv21L3lQcczqiNfy0m6tyAWLMCljUVgW+mj
SqYg64hFsDFAhHJyedI3ZWd5J75OdWnhkXxIMNcuG4PKXLFFh9Mep4kVt9fD0ylzcWPGKSsTtg3+
5HRku2rTyhyu6yk21LGg5scujbRgzFjkQeCa4T9XMtLBSL2NS3nTgyB+ngkIfEozv8l3PVk1BwuD
D35/lTuvqpi4p8TL8P3Pk0CWWwAIEqj+Ie6b4Mpd6OCCHeeFc/XHF1PvhzAj2Y71on5JBRWlIOap
st2HIRxZPNVEdj4QWUvfh4ktKHFf0TMwhPluJlrhtYUaepmZIDZ2VPAwQMXEv1+1KEjJoNEjEdOI
6C4Jq9djgz36TrQ5kw/Q67i7C+ZITie/0g8obWymJkCuzbFoRfCc9OtMaj3H0W63Yg/DR+WjD8HS
GRePi5k6r1aaiidpwC8LUWCyNM2+eJqslptMLVKMG+b5AO9WEuA3i2te9EZQHz9/Q1Yi9shkSYA6
wyx1OB9410m7tYXFKxpzRE2YurFAcqR9Ghr+YQV2xsJ7xS5thTYCL1OPzvOyuaw4HLd1jsPa8hXf
fQVmdFVKAmjSQVKrHAZOMvquwYNHAAbONV+3rb4c5fItsiSyX+uh530tVRxc5Rm9QXNdrGjrWSvO
jy4XPjqamOkoyXi5pO0zO6J2cqyNYsij0Mqi+UElEX6rCXznkSguWoHk8ebOA/jcssUlbGdraLSm
82rPembhdwfP5WxybCW74JRh9ql2QQBL66IYXX46H5RsHoUpJ4ZIlHGjV724EEyq575ZpsahigWT
PFuRWB/JMcitKMgYE+cb8H0u0gf3MZXMC3pixTLLinMeu1E8807Ofd0eZy9ZPrcsQ/fn8WnLITqk
FAIOaPVsopgHnyFCBCQDysnGCxUvrf/7gCimwv9WeyNIdsTR7RGvXLDD2u68xi61lPOocCGxrptM
ko/p2mAARVOKm9TR1YYMrlqFLRWO1aZ3YLiGNOKMkGgUihAtpA1o7voLGRPO3k1CbxEnFF3Zw8JG
qN0y34sbYfMVGHLiyVFwB7cij3mzvKhhhQFxau2rmkEzpBWzvZWIW6Ax6z0ndQa1CXZnCPuJV+U8
A9pZnxXbKgJLG/YRTBjoYyl3yfImXhu9AOG3jlEb0YrumRSqmCT2fWP4AdPVoK82HXpeM6tZ+FwE
FvNDgfXC3aDeCJ4DNEvPsRPzvaGg+YxuaQPETe0WWlDLXmh9HIVP4ko/jKW6FR1sjRNKSnEDFZ+r
cPyeT4ixg05bE25A+9Q7A5sQvPowGKeahkKNzXzPqzKBm5He4+DPxS0giC+K/DDiQNLu6OSNufGo
rF8icky/xRZ8c0820cZyOVKHY0UHwppZHlMMQWRXJdMa9pQ8A03QdJ+xAXGfE4JNN5UzrfPBQHOw
N0t/GTdQhElEG/GUg6hIry0ii0XIqlmcONnPx1LU5RJCdilxilvVt2AmwWfvwhC+o/fMCGs72fu7
ee4IXmv05H+RRjGFyEBhCy8oc3OCycv8BB+eKgxVNiANeUSWc5xKHk9b1PwVNT03yXJos1EBRFFm
Te3RavXk34zscQq9pWuUPz8QicUObyaLe2igop0PykgbuDFWwKsa4HqJKM5zedHqUWySeAS3djRx
pfN5MSFJmBnLSarsa8Uek9UlqMG56zWcrObomXgZRtD5YBgTK1RfgMYkrqrtmdMqF1fTJfW09uip
KrhK6LKcpjoQN/HsBM/C6Ls3jALk7kADPHEG47mWrmT9RGLPaC1iZiuyqeTTyCeH53kTrz2TY8CC
uVuaknci1/vNOgp8wNk+gZVRTfkKpW39Ajt5gtzEvNc2vEJw09mkRkZ2YVTO3o31zLwSTdCEnO3U
UcLH/mqPrtldOvXAG9cTf7FB9BBcGd93GA01EoOVuchK3z553mp6Jw5sc38EBkE64jC0SFW7AR+E
lD5nlR4VbbaKJ98XlOwcjH8hdR5uiZcaLBtRJDlJFC4Lizsu7hMRlnC7G8861c7M+7DGejo4b5kd
s/jmxhLGVFAWJvi/goBs4iolnMBBPal2mD/MCkqhwgH/oR7ibEtuQMDszGkHwkcuB7h6bkECwkL8
3V1ruBXBBmtQ+jurteajjB3jy1BbzlsaDOvXnF0lSoO5Y7s95dij3EVeCnB7qKS76pBTXPlkc7kI
SaMItn3TlASZNdWMogoOwU3iAWKIUzf5WNR9/EgiGYDwocgxEXeOeVh88Pkgg6IPtMayL1Wz8Cc5
JSIAdsp0ku5WUmrpnpnxJEKvx3GxaYPRfTmXFf7T4flFh4e+MMXffy1dDF/z5BvRLcnrjw2e7z/1
P/0d+x+UdShpuVJrPTTT7of+DsJ9k+BSlCB0Wmgm/dHkwT8lOI76VDvRJZ+JyX+4puQ/cEP6HFZp
WGjJ/7/V5HlX4HVMytesiuB40JJBEtYOhh+LnD0H85qSxnxTMs/taLSylamsVMMYvWmkxOwsF2ht
ymxnmln/0lf2+CGzuxm3dFA2H3+4e3/RBRI/F/TPV4NlX4chUwjEw8Ud+fFq7HKps0AN4w0OSOa+
bGXOHbyKkKN57KsA14o9vHiIkFEmFr7eRaYtS2G0dp4NfNgr3wKkWLf8GYqwjzwXHwjt9sVhcZ3o
q1igT/2ivnouAv+zvvr9imkbEaIO9xNZ1bsyIr4uxbNd+htrRku8dec1/zBqxeK+B4EDbmyhBgM3
BjrnCuEDfXdmWoeCM6Oga04pQ81dx7qIonPb0XImIabQm1avdbJ4F1epussG0vYIfem2un323Knm
MssnYCAJXrNr7Flj8YsOw58fg2cjLeRB0PijAfmu8g0pKWb7nXc3Zc+utIppUG4wjjM06pJGwzS3
wWMdifzT3z/+n0uyDlpGbQD1LPzT1DClpS/rh4I7AWCxjW2pvDlXt0SmBo51bZiQhfL895/0c5X0
+ycFVB+pn2Lq9d4LRmscAUAcVXXj1ybFm6niyIp9cKFeUKud2QxsnS1z8aswtZyp+NWg0YPix0HD
t5QmTU7bgnnO7PBumHuelVDxAlvtNZnzWqSD85rl+hocxMM7QlEq4Cc8+sOUN5Bdmqzyvvacik9T
sNhXM+ZEM4RKTeJh6hGMZrVsdbbKX5avtTHWWxOLnBdiNLHbI67mdfhFy/I9BlyLTsH0S3TaCKh4
V3WH7IcHZULUKx0nMq7FEBWvSauBIcLI+tLGVbiU8QVIiOxz7Afkz66N2rsEHXBOEqP3rYc9jBMO
7RixFOn4FWIPjCunVt53X+9P7ewf29f2n0SONBQsBhFFV+ZW3s53IjWXTY7Zqt66xo2itz2oJkBr
zmd/QQ/NOCRBw7yHP+MMGyLYwHmJEtNLWx9ybVPIEH0+1LmDd8HLp/jjlCJTwp3Rs31v6g+s1P42
YlMIB1x7IEiQwg8RpV15M2mTRKPtEjFs5XRDChJHGRA3xZEaV/4g0/guJjN0BqPnNTd48576sxfD
1bYMkSySucEe1nVjTn56lWsLB94c+0JpW8d6dnhMpoIWxaBLTlBn8IBM2g4ikJJu13T+UndN/ziY
Bq6RSRfxo64ZTnYkqeUpMWWHyDPwmqwqiz7TIcGBkpSN8dugbSl13RGbQsjsSTRB/pZQX+a911aW
5OxqGbXBBRgVVg3uw4E+RHDbTKSXchJr9uLsjskdiJtk/sZ+AwwGA03RWeyA6gBcJ+G51Ayr/shS
I6ew1PYbv/fyT3NhqkvZBvWjQ0rXYQhSQ+47t1hffbdqd51JMWk/QuXYGwBLX4kbnL51Z+/PKrUP
qDx7gmZtD7K0UWg5e4ZabR9CQ1wcS2xC1Pa1uwhfEU6j9Ow68qKJHd/Zi8SROQqts0OpxasU29q1
pGv42+TsZUoZSf3eOnucZsubr1xClfLofpiaviiobugA0DcwkFKuL90EqoBApaBlKq++yKVIe6vd
DCj7avOmz3py1i8CPKAHIuX7CLFtwi42lXn1aHoUL1J2+dpOdMbRNSbYVOLifBqRUcR6CE9+AvGZ
wa4KAbeI6FZRDCNtOVu8SW2XOQ/6K7frLUbUFFWim8KBtXDvGiqNbkdeHTcOUezClxdW1hV7rAAt
cIqGxSvaUdlyYT6j2CAjJcJAFVZdxClYBcMU7WHqUJDoInYFe6fUZzJ/dZgxS0lBjRaHrvpAJaGo
1CUG1agqTvxvxjB6ibk1K9kTSO6DBXNw20QXpQX+yIHIOnfNuhw7Knqt2tWx8opd1I1oEqiLl8l+
yd1iOZpdV9ShI0FChB4wo/zQAk4wQh4rHt26WAWyXpdTO/8zjVsiIw0SooGzfUwhzxYnqw36fJep
3n1YdYlnjyVLiks1qQ4+CFIC1R+idkRVz2JsXZD2IvFY1FzBrupzdMu+mFekWelST9eFD2p0Z/Cq
tKTVi+GiReCTb+MIFAyScorhm8SDf7sptQ/jKwkAgbv1uYACi1KhmpPArXQkXiWDj5llDWL4Kom2
6xBlJAVNbR3cpdGU2qGVNJywC47ZxiUmEXsv6ohUZZwFXr0Ti1qrk0oEzaKMlhJ2Jn7fRgRw6hg+
sdWE85QQhEeGo/FbS4YRAr2E90jeiBWIfgK+xTaspyWf5HDj1gAFAeA1/bUzlCxJcedl/EBA/dra
R4kSJWU56HkX9EXyed9Nzppcij7un+xUOq/OHOnqkNAVj6GcdVPERVELTFfowrGFHjKkYLdLRNK8
5JMu0adwgh87x50+162yjqM3Ub7yM/CXxAEiM9g7ecVJF4wePdO5tux7zovi6fuxc4IZg+qVduG8
G2WRJsd2lhQySw8U5G1icFTHTq8HZ5rqblTeKShYi01NyGy0sVNNJRdWkUMtLlnBqAr5lFB3BbNk
u0UgNWPZ62gZ4bwhafxB+mWAysROp+GavqPefOpSInI8d95VU8FHV9VK62eWRb8ezMzTX15f+sT8
xHXpAo7tlHyLoXG4VYo2CeWFDEBQWOdxltyXrQeBkjIlVTP+HXOq7CkANcJeyH+yakUdSE3tPFwX
hqLspAXxRKdqC9VuGRvqIPw9h3W+ERMIwZF6n9yXxXMkreDChyTrY1/hvB6ey8ZTqastECWXB6uf
OdTHbHNT/Lxllj76rBaHrjTFzbmNYZsSi4SyVSIvKj8OhssIHP24XVqvAUPjLdYBeMn03+yd2XLc
RtZ1X+V7ATgAZAJIXP5VhariKM6idIOQKBHzPOPp/5Wk1abotty+d0S3Q5RIojBkIvOcvdfOtsQZ
L09ZDjdpHjqi7hpzGbOPE77X7kiEbPG8IBRlDkkaitnsAyhSJPYSd3tyS/yPhhkW+wIxO8QGyTS3
tFN8k1AxOCOnM3V2jt3aEdMeajrghLb/QEFnjAJQZwyT1QgxAcmysprv7KM1VMfikQpI/+YZSR1s
ADjp1zHgJTM1Z1Y7gKeF+gw0MI/FqMthTfqZXbR/Zyws009Xv2+tb31HyNymsOhKkiRu86tmUF4o
QqbIhVPMbZm2VN7c/VqNY38xLx4BiyNWE+V1R1kQ9HRcJ5ebk5lWtx5q2jjVRenO8tzoTUnydVMW
41m0THW8VU5XxHesRLpvJkX+mtZ10o30nRCSw/ocFYhKAkpv86ixEq02FYoyNyuw5b7uBb0L+ns0
NmKP7LBTI6ynr1ha0YLnXudm8CuxZc14HVGPD02XwO/RTmXoXKm4mjO6nJeFW+vw4hppz4W0Yjlv
F1Y3XUArkrs2qRKcVrt6BXNH1+WBNYu53Y05uH4QCg1PP8LxyNst4WJ2W8hZbvORDpF1l8ZYOBkO
Cd3uHP30Venj5NwPNpafvUIiAPV4+ERzYVIWSRujd49AjfrmBKFbEj+fq/GmCTvqq0vEEx3UqF+b
PRsHWlcJxGKSSdo6FlckdefuiSa5c17zbEQXWWtQrys6Ik9pJhdDf4F5i8/f+lm0R3+dxbtpNs2T
hRI3TV+iilChhLF38bLx+LeS8jeVFI9+zJst2p+kstuqLL8/9cnT0L8tpbz+2O+lFM/6TRMOLJcy
/asq9j+lFE/8hguF7S8FETSNCDR+KqVgjrOxjRPLpLMI/tDLmr8h7XIdxWvZ+8dGUCn1tvjNtk6y
dWXbijiXCcVBpPuuFsCqhHSDKhmPVRlhjsTzGcRr6W+dvn9c3OyrQkS0qSscM+yiMUelAPFn7G9M
UFm9NXt1p0ZF0TXvMxx6+fmodHa64VINafHBmYC1vRRh+DIQSkrU7QoiAeF7E9U0nlQDDZf+I0sh
jFfs7a/rcGS9FYeESmOQC6yGwFhU7gRoRua4TckKQWHQmLs06x7H3L+ja14x5iubrNz0q2vU5g6I
TbfJAKht4SW0J/XYPlo0uwDzjWKDr84IitB7gHR/kwrr69hyeNepH/OKslnUk31TeazTXASaMXAG
u+R83HruA7NtHl1Mq5teJw9NBqeHwsHezoQ570bDO2lbdRKR7McSkEtDUTuI+kJsVriRdmbMG9fl
UlaYCHdmwy/NRy6BJJmHU+AymOqkAI29YyWHNxzA3naspRHERJTT0LWrI02Wel/lUb5zcaFsx0xe
Twongf7JVFKrSXzQoauNQyJauAR1LnrcZ9Z6HVVgiJd8DPKOQ7IidM4c2fDxJ2EHQ8MHErWb7cwV
TlzHmj2kXbbzq/J5KbFfNALHoRMu2W7KFlbmfh49hblhcR38O8ytfSDKHCqiSbqqjk/cs07BJmGO
Nqxpv7ujh5ARkQXulvxegNOriXtQcfUEEzuzpHeiLOPu5SFJGtoFCwCiHf04dlyLQMiNd4no3Ttm
15EVJ/8pTOd6TPhQUUpjQUBC2lspebawOOdTD3gjjn/9FPV8L5wR/HMW/r6qswNvjNOtG7psS3gZ
bvA6Ap5znEue5+fZJ1yUyr7a5FPyFTsW937lK4iY82a0jHJHt5uU3rHiZ3QgBOgbtbO9GvhX0/lb
jFiPL/e7iIhmHXMeq37ifCNslBvPp8hdNcS+omrJT00remaQ81TjMGNdw9OpPB4VCLzJFhDBcp/H
fOkq4qEtPggjT6GZypLLgcuFUexuYScQTA3jBBtFeDoRQnMRe4wO3+sevYxf6HrcYTXwMClG48vF
KGsGxWTwrXVWfC0IOAtoWDSneKScgNgBvKhZF54upW/dENtab21wJ/g4lpENZl3v1wLfNv5Fc1e0
2jJpjnyGKO7QxBnzIaIudy4ajJBNv9oBwjDaEZM4T6a0JKu44ikjZod1PWg/ZTNQwSiZOzXG7G2W
KA+Azj4T15VcjzEIVD28cP2uR9Ma7AClvdoNcD9AK6XVxsQDtUMalEEiNMvDbIoswL3OMMwof73c
W6Pg9I2wPHfHUE8hPAJljd9SsBwgvlfvTDX+vKpb/9DBf8bXmft78CD5bjJ4nF8eAP2EM8SvE7mW
B7Ewjfkj41sC94Rzyq3rh0kwDniM5szugzG1wi914hhHRxtCV5a6W1KajSMCTWYvJ/maLPxhsrJn
8NgC0AqjBxVmgn2oR79YWgjy2qE8Z9c5XzqzA6g9/WpECbIQbyrPw8zOgtxjRAyraRwjh3FagQ45
X9hW7T2Xh6wsRHlukE6OZo7pi/RlkGlMDmybWFXIgx/nHU1jIO+hhRNadsLVPRixY8ePvsru2pPJ
RbLBVlDt5qQwSYtzRGDkEZMiNMsgnLh19HX8QzjY17GA27ha5XJgEYepHxPQ1oFMsQ1HPsI0WIwi
GLrHQjGDFR4pti9zk+3D7nsZtGzaUcxFxh2/O75y4KTvWkde24uO4AsBdznU0HntTDxMzVxTW4E3
BvDT3FE7KKkryvly8Ij7oK9P154R8HKt0cJnu6zgVw4W91WWlEbk3EOQVSgecumwSs+N8Mq2Vvbd
uJAOKmyeG4+/LoY0YNCTWJEwn0gomXurbZ+UaThBaVAiqhrvoQDgD8E0vjKm4dIDYbMRxN6dLgl9
VTg4yC128DjMwM4mrF3lbJDRsebrZ8icmlrOisANEDB2Bk3KNv1qp9W8Q7ztY+437TsnglLZIXFO
L6hIDKfJZHILhUntYRNGFsAudNHpJq6S/iqOpEusoYtmwNu33QydZ8l6HZNBDQJFRVxb+HIb47QO
hy8GEsdv8IufZAKHdROJOXtWjTBWyllE9UAZ9ufpSPBztWfXMvv1pjUagcWzZcyncjQALcC2p/kT
XvgT2pp9Lsqpu6TOrrwTdpldceyXtTcel0iO25g8xfw8jH3Rb9o2t9xtAyc6uXRG116CiNgt4waM
KC5az717sxT7L22Zd9Vyva6RLn1iFr0Q/TCM/1zuzX3DXiV08CPCkOUARvY5yXi5iFLdDS0Ofadn
1MmEJ/3Xx/1ZFM6iTR8XtAebSgAgWHR+Pi61bnvx+3o4WtPLZMcYFEn2rZyQc0LBeP710d51H16P
Rlnbtem5gZF4d7QV6Res63I45gsPiF4J+FloIKdAQPxypH83AX+zCdDtAno6f91P/YjEGMPc2x3A
7z/zo5tqSsCSgr4U7VQoZB6P4o9uqmXxT1r2xTTJUp/b+6OZSsYsuijBDgCkM5jIn3cAGjZoYgon
h5Y+1j9xzL1b/5uKZq4lhe+A2MCgJ971UiFLWgnA5OlyKEiZzPEFf31zNf7LQHzfl3t/AD1g3vRd
2lmwypo5gKJmHqtiM/hfkvEy8Vksfvv1oV5cRG82M1giFNO3hSKK3smfHRmL1QGdzKV1kTo5Ej/i
sAzadlAYfWVnjfO5S+dIPcVVqHqk4bXdGSvtCAeJ4ykmgiYqviEOV170IRokKSUeZdVI6xnK4XtC
azspzocWWKY8M916BYnvp2F7R/jHcubi8wnvFirtqZ04px3pFldpU9FjWVIaLj3vdpbOSrQOkI3R
NaiJTBAke/LbCrI/bhsfvgX6fVliumCxStz4BjIEa/9ysE9bq07uKY8PZ3nYDN52HSl87osxyQU5
HL2T7pzZXS/ZkjnTZxji7iYDqU+ho7dbylqOFB+kwUr1DMp1bNxOaJ1lGYgxCn3k632W9nNImbFN
usO/s8b/ApCC+uQy0v561nhI2ih5p8H4/Yd+VA4cjYni99i8VKgAMMx/TBtK/ObSwaSHiY0QdYae
HH6fN4T/m8SQy+Rg8urDoklR4YcIw0WEwSuRTBtP2bbtuv9k3vAs3Yp8M9jwPWnLjjb78imYjPTM
8mZgq9Gtqoo8sqNSSwmQbKyU3qg5LDyXhlU/sRll+HkpFTSVQUXxvTngSJcmziU6ybDnKxeSTztS
K/dApgUtVr6reInqMyAR+R2kW4QUeN1OgOTehazicacPzRdTEIeU7ABiRPdda5QPtnam1YUW1I4o
xr+BF6zOKq2ClQveqNdK+qz18Oxy+Sbblf5D71bG92z2yNcB5TB/9z2m3PQ06WDjws0L2oKSfzSn
Z+xKanVgE1EiDZYRC73IGOTl0Nsg6WAFGHeGdAhCXEEZBrVCdeY1LSCAImnkjqLQfGm1c75rs1h9
Jgla2Wew8hSXpSIwwJqn6Dyt8d5ABWdzyAuhgpgxTc7eaky5oZDwVRIvehZNFFQdtcqdw87rsaVj
ixw6BFLouZC4QjE9vBgCcNtY0Yns8G9WdVFfhT4ytsMc4qcw59H4BOI32Q0k4N3HZhfvSB7GcEPt
kxUtTtmxp+4xU4pdWS/VZLmFuO9CP9J9K6S59ofmpXRpOMhi20bJL0MtsYu6OEg+yQgbGYIh626e
hL7KmcW1QBdo3fkvbZEX60KU9MjR81pbM3qhw4rbCkFwB/wB/1Hf1ayW6pJyrXJGuiwKNBgov7ah
aTexhaTwrcXfL3/MsQkBlq9dtKkATLTuNi74GUcsmXdel/iibdgTBZWsInzQ1SQNGsC90dM50or3
iL5bpJWKqsroObzIRvDkkhDYqhFNy4tjwyZSIqIRNCaHyasG3Yr30WjHiP/qOac5Q7GDrIx27lak
7drHsRTIAe3IokGSypUT8vRFoRom07M+W5GEgjXmA0xWg8ESPzJXFy5mTWOpoM4chXCHdw5JP+lO
keQsdwotkX0ZjiD7910fmtFJX4/UvtHZ9N9e1PdJprtVv2uyq4YGWJ6mNFAqg6AFdhuG9rZIVeqW
CS8q3gtrr5sONnXzbTvp2K8XYaIkBuNknl/0511fI3ofjK00aK5v2OuZV4D+3fOXI7qedixjWhAn
Uw5aFWGqzfVN6YI9TG1Go0pIh2K6nGxiW9rWkl+AJNP0epW8m239CdEmNXdcpphckpQtX5QOeDdE
E1cniUjYu4TugEK0sXWLORI5p4WrCcdGmLsfZZ8uxsOqPyXZS0PEAlgm5RavOh/WqV2eMl791qXf
5mUGqKND9ty5E/eZ1Khmve0n7fSpcn1LX70/tEfN7rJffDwKLm7Ipa342l8SNnTKj5BaG9oHlVUv
mmqigA/elDNDvRh9ZGFayz5p6vx5XR2eyNQFH4r1kM74BvGlKg7VMCLR9axiHrZxnc3b2cv6CX2H
vR671Z1u0E3MVyNN2k+CJ01s2aCh2c+hoFkbXyJL6dWwrWpHLRvHNppx09mdHwxFGeHnajvv0tXi
09RHoY3K1NWsKDgkabz0aC3brv7Uy6EL92BQ5tuRp/iQUjXaryyntuYYOddD0ndPqQF+a0N8uv+Q
kz10q1yj2Hp2y4Ntt1PLyXABzl1TGpxdkbGRWiun7Ch1tbmAE1vqHl4SjetRZ04fJ4RMT02NoJgU
KKAsVJmormxsfG8nUaTNyHRl0s0yx+FD63nMIENTjRywmD5AzpZARaAIBkYvpg0Kb8unDyPrE0So
4gAqK4YfzhvjWuuyb3L8QRTespwCERUw+x7DkbenJb18lxTXTsO2T47pqKxvKD3WBxVhw9+DQU/P
m9ZNvotmnignO8tJXdClIWo93FaJcU+brn2Ibdntyibrq03uqwTtvpFu4HXnBF6XE383l3tTFUtQ
Rub6HStrxgiAVn1GuKhHOTf1Frkp1pDEiyztzvoJ5+iWjYd1MqxtdlE4Ng1C7D50Zuee1l6CXvvc
iZrL1m2L74g3YxmQczHmm3lpltOyn9VlPhk3FgvcOTDha5AaqMbOwvnBbH69ShGfjKZ/6Ed33q+j
GHddk9UX01BWrA2H8KocW2aTxduUyPiGG6ssH0U0Ud3o/W6NDviPxHmdlaZ9H+I1fpjivL3NJ3kV
O7CHFpse8hR11g0SAu+29HogNuTkqQ8NpnySevM6IADBfKR7PJ9Rm75bI9v9ONCwPlSzU7UHZyop
63Df8vo4ElXOwJ+OeHjxcdX2VddpWDHEMyfIzdiE4LvmmkTem9ddXFX4zTyTWJMWvi+4wBnFfh/X
QT6ZlABRskyfw3ou8i2FEifdUywciuPS4FHZGpbMg1E0FSklZn9nl5n6lNi+CXEvEaTMpmBd0WDU
J5gpeaonkX6eeb2fTfkwXPa2+XlqVXMBQookE8w3NbUzCK7nyAXSHSIU+3bx2R0seJauM8vtn0c5
t58XHEPNl7mnuHmdgMaJzkg/zU4iTDrbumkfcQiH1xgEwl3mZmTOIdc4H3sISZSR6KK67enQCeND
2/Zu0NkiWvDMFt/zfsL6RopKEDqLfZ0m/fhJJW64i2hJXiHjd2CwT5G3gaNEThDb0PrSA75/YYaN
Xe4IzjWuZVaRjCWHib5wTltaEn5Ud0X5ORl6cnSq+j5E93Oame1DzysxiFFL7PB0fLLs6CSd0u7c
WBz5OE0RUXpILtqtRYpXAIcrPqOoSk6eqoaLwWuPdEf7TeYRphRT0GXWrGq6yFPck4fJFndrx9gH
d1FtD2yJFgOXDY+KmcTnxaQqbQP4GKY0ziMENdieK4kZqc9QruY5ZbOR58CuZRDPrs+bwsfoHUHq
2pRuK629j2x0prJfi2uSkdwrnC79bYVWjRd9OVacT0zS8DrvDa8fL6oWHQsS+3vXbKyzku7QzhJz
vSXoxtn7KKZu0eyPtKdYfuwp2Cagp/KUcB4Tev/QuxQWly6Or4q5FXvSbpc7s23Hs6UT5kej5QdH
N6oumIHGYzITi7DrC/9a9AA9kakil+1tWZ+JYgXw5RT5uF3KbgpIsyVdPgabdTrIdLgGGkiZNATv
1qfqvMqi5Z4ksxDQYzE8xEP8mCJo2ToOZboNyrvofqwJN/K6ueeN24lTty7m42xGKGT9WO2x2nIf
+jad3E1RmD7aKG9w2/0CiJmRUPQE8gCL3hMKztsxj7HQN16RH+pJqofa58THem5vw7Ty9qiswzTg
dTgdVdoluyYnPUlhvIXaZd3EoVvip01jUuyobJ5VcpECP/4ynBFbUe2x/84Cmp4/X3jFHOOBYr6B
RDq4zyqPpyDJXGc9xsiRngiEaI5+S5ct10sraO1ELoxLs1mlVVTbvEjdgAivOkgRNW3Rbg0XU23Z
u3DJ+y2Sk3GXQaE4y9JivFw7VYt73m/ZRV/mAk4nDZ7iKkVOte0yp7oZijlybygqinXrGH67GfuU
ZQGOuK+ZZZvR3scAxgAyWQuSLpp9wM1xS+1zPi8zwtPxx/szYRgqvO5YBlzYWIiYeRcRPXrFWFa7
VaSssaT/KSLV/WZFQEXtIor3TTYs505Hi4o4SUIifAq59EGc4VRUeX82WyB5ETbMV5bTd3fxVJw2
yENqtc47KgrNh6KruieX2fIAoac9tUYnxKiuHlioTXuvQ//gtfI6pZyQb5wRi+s+nYsoP+3idbL2
ib+uJFjQd0wpk5QVEErbXW8GYdZf56zAOcKUl2PULAscVyUmmVKE63k2gKZ8Wsa5uyKjbv1gxGub
BBF9keGr6uu7eljKzNu0JE+E9oF0eQGVYHYPTSy8G0IPP9Yin+OzMm+88FyU5he0i/XF7LCQSxTP
Asi9JOQ+p0BYVZbG3g2KX8f8mBT8qZ3g/5bhVYWaFDBrTgE738K2/YinnGwM0arIu4rsurni7QfT
nDfodHyzk/8vFa/3JWBNuVLCx+epKc+kqvy8MY78aaBPqm1RLTFFk2An6iSxfbeCOvjmt9bfsnXe
V4F9UwLX0dJsz5QsFd7XumP8RY7ZVceyaHG7xyyKOybmL5mBLn9nV8MTqFMpL6NRDYI2tSvCZdtZ
+JoplKUI4gwGduA2Ja7zF9lXYbignICf+g9j3GOxyCoWgDTBdOwq7fVvZoQYng096Qi3tmug22lm
3OoJMtFPPUDIL5UzTv1thxaz2689GZDdlrxEIT+v7CfI4wWJVxAQiJ84ERF7EZSP1l3hCcgM+dJ9
45Epn9U6lrfCj1jR903H978gtcxCzvN5xN4ICGnBq3vjWUZ4jc136PY+zrLuoLQHeeEb2w+yqi33
gIEfpVtnqerTy174xZX165v+ro4K2szTaDM81Q40GDT6P9/0jBVy6GrVmEMvk51mkmobiIXJ6eTX
B9K/6G3Z5eVAWhqqqH0Iugw/H0i17OAaPH7HF882xQnEqn3ZcH8Ye/JLl2hjb1RpkvTKW/bTPz26
hir5YNakzi56T/6qjcWCqziTmZvW9p07gd5Fy7qwfgRzDLiao7q9xybg1e7664Nb2mPw87ljLrLB
jtmWdly8P/cJIVxYhW11pPfOphCtNjZ+L2sgCqQd22ZpuZz8Cymhj2rWqGZbDmz8ysjLj5GEr/Xy
gf5tivxNUwTkHJPeX1c3eRtU7Zdv1dumyOvP/KcngllM6geJkqQleJb/U9ykZElPxKX0yfPtI5Di
Af/RFKFbQnHfwf7lWzD+bCbCP4qbOCZsH0+YA2ZL1z3fYQN/hRGU780uygMDigeDQqlwSJ17N8jM
Iq7N0EC5TAKEDiHC8KaW4bEd/ZecotfUogzlVpwevI5WonMu0IZO8FVpRHv9BtKPrKNTdOkqExfl
720Io0fTyKtdvZTah9e6e6bIl0rY7U0jJcCVvw2HI6lLHOveZBptVoJRhmKY43NrLBzc5ZtJeQa9
FAP15oiCpDgVeKMobbDlRCrQkDxufrLLNuy3lduD8L1NGxI0QELIaPKuVTwPsf8hSVBvkNhKsY7u
PNt8tNNUSfKhXSHW4KcKs23kVOjtN/+Omv+lKYD1kcf8r0fN7ntOrET7/e2oef2ZP1oCJg+joNYO
AvFVMfh7J9Fz0BlS68W392Nk/NERoAvOOAIcjNqQcs4fg0b9Bm4JlBggT5t3iSn+yaCxXgjsP0/P
VH5JtTABiehYp3fd6CxFXgWbBnaEu8SPxPqU9c6tSSzezCtL8tlri35fN8tVXtnrtM1ZZ9PgpAxA
JMA+HZMS+ZpYrccwGfCglFCctuh+p+9zD3AcoVC6RVpPNS/qr0plGMjN88/SgDckAHvsy8gHqiDM
KKCeQM+Pi5gcQ+Rdt2mPdmae+/Uyh2uFoX5AguYhN5bbMC3aU9cig3Oo0AkZHnZnUoWbDbaH9mxu
UNS4BTwBY3bSA6lo+jXbuvWJtybhSWW0/Q2GZnlKwN3nFKz2YwIR8y4im24jyYXED0T1qtZax1p1
9Yd1Rm9Aqvj1qKJvgIs5yZAztaBBIhvI9r6PpHcBK4G/oOwPZpQ9161Ipo3p9xgcTFSYTk1EkN2Q
bd2sHJ3ItmtXzCamjf4Cmq7YDDZ6JUvRMRkurJA42Xgub5lErPMZPQml0HKkxDDp/xTn1VKcgzZ7
DIuepFarn0+RYn1GqweghhJ4LsR1tmSfGwcZGaS02zk1Vpz3lFlqEdM/UPWwH5DJg7EvtzyCBB2H
QejR6c1CV3+EZuM6/Gq/mcXBWz3zg8gMY09aUHUbdX7+UKELfUCKjbxKiwgbfCh7lPXkwfdEH8YY
47u1vsKNvB5DaZz2cmm+VNJq72qfvSwAEtoBos6Rd9v1FQbTY6hWnAJO33xYoJc/ykzduV1SUXaC
0mJh8Dl3Qzj54BCso9+4KiDf6p58RKPZSDHdRzJk1i6qzkPt1BXXNiTkJ8Ns2hKihymuezsXl/R2
Yms32TF4rypu1oAi7a3AqIvbnogmVtzipst7Yn9UCIxaxGj1GTmbNBkTGuyI2sdibvxD29DLOolq
y0JrtFTUFByCCnVj7dK25uEsAmI37OEoO/dYCpIzWbjmZ8mJ77oFbjt5EXZCLBKi/L2lcLdtxLyY
ZxNgrP6kSk2H3Ie0X56N0lmNg8KhGT4vvjdd5HYr4o3Oz0BMlgjyzXIQ/EVq3f470f8vEz1bP6a+
X0z0Sde3yVP/f9Xz/7FUGoqvP5vxX3/+x6Tv6uQfF32IehWQs+j5Mel7v1FexSJOKMbrvP+fpZIg
L4imANMwO0NmOpq9/1kqKaKJEETxj6R1/dM+sH59vFuToyBh/8n2U7eX9Zm/bQMvVplZuInMY0Za
ZBE955HxYV7Ck1Tb/qbyWCTmaWeGAQPp0QIAnopu9+bi/Zf9tlbl/+kj0O2GUs452zoz8KePUDmu
WysVmceqXczLUD4udEu6MQvKApiGXZPe0ej0y6gknDe8qOuIVZuNAmKyP0lkymuMNhS/Bdz/TVKp
fU/JqvawD+nwMemMG5R5O8w6NGjrJzkXfBNC3jLeGNnnFFmx/uMi5UYmy323Voek6DadESyOf4T4
wqIOWOM5atly2axmj+7OaOl47swMO6ooHxaVYemwxHF21aYAHEiMxVk04PBM0vVa0hVlwYi8WxkX
DGh0gL3ogi47pwdzzcwz0GePNrbh99eu/8kSRtBF3pe14xMwpDGPQstyvW3R+BTaYmqJ+Q7ADcHT
2c1skDHYTG2AmTIAB/SZ95V5SPLhCgfdGWr7r2sEXCjNoCdP+cFd+RhT3+tiT/lUzNI8ZCntqMWc
nkoZ7SJ36M6pVzro/utt7XYcbN0nmfgQFWn0Ctb9d+/1N3svy9S7lb+eXP5fDlPxy9s15OtP/Nh5
2f5vcIVYJ6JUNClOMVhepxOEaSwHUZ2x6SKp960fBRcLFFi+nbqGA8lYb/t/33g5/JMDAB0JG5sM
BAryn6wh9YL4zVDWHweLPvoV3vGcJwvXn4ey8salKAZTfo/NtU6fgbiHwtxNhF81/a7vU3t5AA+c
9PtuQVcGz2pxnKc5zOvy3KrYrNj72pD0ubNGGRUBl35okt6j8iye71uzMNJlSwPRRe+ahOQzGlta
Yw1KVZEPy4qXNR1wYIJ8qL12E5m1Md3Hvebt5SDLACrLxU9sSo+D6aiD6KKkcTYz3Wu/3RK/Yahw
X45pVwMv7PCw/B1L2tJz6R8LbOnyIhAafML/0WzhKPr56lSdiwe9W53vdTeNMIaKyItzJg8pRHbh
R7Rfje1sJWXx3LhtstxJjUZvaa4MLedT4rad7988W1evx35LLLD/9JGwO1kO+GMSU9nPv7Cc36iA
dDeZ1VIbfaPU5WQXtUyi7HSV2qNHuJabTNmGiF8AmjgBazVA00UFi43drKvsSzV3S0NjYnCM9BQ1
SGfGwRpGq9ZKz9yKoO/XeH2IW5Tgc+ACoHQv1zWz+Db22R29FhN5tOe/blD/GsPw82XmdaqfQd6P
NE59l7Hw82UO4wzXMavc7+YEYfXWoUVa3RR5WK1Xv756iLHe3k/93qa8ILFzaTb6n+S7C9o/f3Xn
8JumQrA/r4HkSXNjm4zwWXip/DB1qO95u7hObvTEJEXeeJMlTpk+//qTsIh4/0kcah1wpZWmT2jx
2tu3uEVXEbd+6n4bOyqMl069pEAjIG2DND9F/LA67j+9yKwWFFOJLtaQkvhSgnnz4CCkN7wq98RT
jgOpWnbNAgck24xqDZfpb46lx8WbccN1ZuJCIY1pg30u09/PZ2cnZZ7RfrC/zaQMJfI7Vnwvjk/C
euC5ozmrL3G+uANV8F9f1p+rwtJjGqCWpf9nU59X7wuWUEW7FqZZ9zSb/qBg63naDRraOlLnb87x
HeCEY+mWA8VR9vI8URivfj7JlBy9bMJO/q3D3lB4R8gX5X1u98xR2x5AblR/mP01NNn1JW3pmoEz
xtn6kHZezf60yJkQ6dLROfSv0xT0ktzGY2nn5xlUaLUch0lKgph+fX3+dGMcHfIMF4q7g0ny/YRm
+Tj6Z9ssnwCTt3wKciyy9HmEegR1uSrcSuxImIXy9ncX6883xueuUEGmoCiR6r2bSUPDMue6dYyv
+AEtGy+75yQD7i5Vx3BqLIElKj8yTDLvCwx9OJ27pm3BfGwLsO/jXVKsE752GHxr/zUqcQXuBWy7
5cwBlvj3ngL1fnjyAXFn6mGCUvnP4Hdqg3Vb4Fv4GqsE5vCGVVe/XnXu3PJQrYsZLePBRz3nXhoE
AzGaulJKXgalSzR9HPiZjJYnHsAifaZJwZXh9QfME9GmBdHm+XUClmHN7OLMQ+Q+dpHvUz4cC0RK
PW42FqH4BVEg8BouhTVyR+Ii1FO0QbebA9rIk9U1eJR+/rQuegmxaeY15FrYaSqY5AHOu026t2Xj
ML6beKJrWbsyLb672IQSi2Vt2K1XDH/feSwBOa4P7VqlfEbti6G5aOGkesy6qk7LYKDzvz6svfDG
u7Ft3PEGaXfO98YlCp8VNA4EPHwqpHFxaHDRmD/AItUGAz1U/A68dvgVCcgCxu6WzqabUpvvdK0k
5FsS1yOu6eCMc9xf95Onk7aXhuJHv+1oNkdLkEY+hzaSyefbVzHpoxnRUruXkBehRDQUdUdKFmOT
XOQStuRhsrq5PIsbYxlOhxlHH54xRS9j2VEVsJYz1DsxL0szJB4y2zQqtBlttWp6LKaVLOssO/5+
Amzqac9uSo9tY7ozKVRzQR2z5PHr5khPYjlhXAY5jl2IfCsA1wfHhVC1jBya339HU0NNDkQS0pnc
8shV07wR8epwDQaRLBx6rmMmx0VUnFP0elVllk1cOYeqD98wTX2cndL3GeiwWrGvjyhQmafPSw1F
Fqbr4jWcHhO9flwqv+etJYD08NCkoZsWN2XvVJ63T4l85HGpndRmTI2l7/PURDbQ6GVLaYtfSMyH
FXp7gB2ZEqeGnJPlqQFPwDWsMDzpDi8ToxXeqpxaZ7pbMbDm0wligxFVYrQC/1S7lDIT/7agAdYn
kfq1O180AiJMFFDJ0/fds0dmgaBd4TGDgCFgj0/SikbyVaREI8ZTv0Mlk+6qpQKrs4McqviKCG74
sVqY0vORFs6ev5yGVH8WFBY4hrBjegzBRRGCUu3E6rrySOleaNFkkSi9bqNoj8GzoyniPNIa54ut
LxbibbFC+/oaN2PBFRzmCfLOZkUWym/KWQISGd3PkusTma5+RPXSeryrVcl/G0vlDGAv7ZkbWDqu
rDIoJTHOwUSQ44luGSHkl7QRrR7SkvDZatdC+ONOOB3rRjyOtSXGOy8Bx10EaKPrbjmOs9mlxcWI
14JfiINYd9lX1mL6qRYJdK0dULzVco6zypF47lLzzo+dxB931I89PTPFeYxX2DWNPRRLKqT7ntKj
NHc82+A1otGs1ytnWWYef9WB3ZOBX9AbLlkoTJX7/9k7j+24gWtdv8udwws5DO6kMzMpUlSYYFGk
hJwKhUJ4+vsVKR+LTZm89vgMvGyZErtRqNq1wx8ufY/GF77ApkQNFk5v7mRXjUVDEHhxPug3XGdq
Nq2dzVlWxknWm3o2MokOBPJ6KimPx7Mi7gO+Y2xgOf8IdA2lV9iSVs3D1HE+J81tVHWxW19i0BaB
P/fRvhnLLYGYcLOVTK5n9EXboYkiZr1+OOHyavsyPcQO+mgJhI+CMOs/LkhcIXJMsJ155iifAOym
yMpPaZqcF006WMGlnKJeb54s1yElkLTx2l0xx3pfmsPUs4diNHWK5KzRNlf0f201CNRlPIdQ2Xew
PektF7yPejWhCjx0lz3aHYTcvO4G3lKN6hV3AS3fkd+FKY2OggOLz841szaWamfKduRvUsJ0/EyK
WMclzIar6QYVYZ0RpsCmCE+tO8FhOZOpQXRQrCJnwbJlz4ZS8P6RaeftdzMetoh8u4ewxD89OUsn
oPP+2rWQrG13hEuuIzW3Abd8BeGSkxdi6s4iSDl0bMfJhxqPlDJaYcSHOUwN92oyZ4ECLSHKcw8t
EjE8EhYcmHjATtYplmlAU3+sQkwEL37XIUR9vTgj7fEm2heCqIplTJqPAE8GOMaCBkvoJJsuHut4
65pD3N3G3cTD0+gpifbaWotvHOSjwSphORFwsHM4uGyeEOwEK/h7W1fZqH+GWYLDxl2ySSfOcA10
uO8NoMro4rIrna0TCI1VIRNNTM4nHF9OrhvGXmCtxhRrhUusdut800eFkMYqWKzZ/44oPTBMs5rK
uwiH3Jw9JLqsO/XrVqFD3KihfWwRaTLORFIZ7gXDhcBBxqLNuu8ZMXfZ4bHXlE8u0HnxqWr8SjyM
KCONV0tklKg5I+OAuDvygS20dHSwMZvoEARE9RZOQqguRZfGk4ZmmhVc75JrFbqCVNa64x0JgvyE
kgrEVNCl6K8gz43H4kotYpxROw/m0o5WrTBm+Y0J/+De+qWc3WSdo18CiCwq7TluVi3mEdBBmjlO
5IlMuclK6AfluCybKCsXU+xipkfaJWvGpdBHd2I0TavdqShIgCCToC13yCmnDRcfWITTfp4Hmmbw
F6z1jOheM6/8RPbRBhWtIIceBbyZQWeZHKBrSLhX5ricMTgxzb01MprZASa1arlC7m3B5Dd2POO6
LZrK/Tz0zIcaiGTB3HbbqDGn6U5L9ckLo5e18ck13H65l+gJg64Svi8+LwHK8GCIpY/myz5EfnOZ
VqbCj2ATocKJxl0mkY1aGjesmlUEvtrGzlMsfRdig5qH9VNqt/j3gBSVc/czQoIcTcABhnWwsp3e
g9YmY7y/IcsXplf6+xiDNv8Sqw6jKPbKb0lr058pOC0ZWesmLAbYvGDH5sXf+vQVDe2TwsPk17+z
b3MGVmh9QjO/AVI/IhTCtdRWTtV6n8fZa1t308ajiPFiMBlXFYdZBR7ZWGyOHBjBPIL9j9wvUMC9
cCalr5WIQMLh7kKdPgoucI5D6vo6wlXMKgkl+IPBCNrlsNwS0OJO347h2dIlBimpl3aKq8dDaoJb
BpeaxF72cxDwO3eD1+jsD5lDXTkEDCP5trOroPbvh67K/K9g1Wu+itU+M9iZr9BraBG1Ikx6fU9m
HyKK1dp71/bIgnE/1Vl0hMARsSwPES8dz2JjjEfu8Aqt4y2qA/7iHGhLl6RENSNWYko1VABPVuQl
kAqAYVZCB8SqtLmjsX9zSU3wZJIsUFsH+uYMu3HimwoE5PjsgUFZs9wqSOr8rMHhiV9m5g3MkFUP
eJrvD/NQx8nChcReru3cgoyNvFLbW+IBTKTOVyMYIwvkqEH4P8axq5sd2ttBfQ5tRHEtyrbVuVTd
BjplAVGp1whXSF9avwajx1lrA7NDDVjhWTV9g1XQwsDCZ8hE075CYAnLVFKk53aP31f6lvp9g7lW
wzqiEqE7Fn6E8Gq9spzYYCHbxM2jZj9nFUVHif8diWvIvcI3GHojZfv8cyWWjiO0GlqkkugP1Sm/
sakk/JRNgdhACKPMKPVWzEzygE9eNcXe11JY9J5eXiMXpmXdU/4N8i7s4okndnK8c9Ed71Vgics6
KdSYXi9jbsbRN1Ug51cc0tZPqvHEJR1Vd0tg6yzWWlrdfBICDlB60pq1TipMiVL+uBrtWRfyod+x
WSr6dda0hqsvArlBepYsJbFjnc2jGYK8wsFsk16F14uEQ58xhwxMvs+8gOjtt44jTB5VFSSZd2Xv
6iPSVZ1ueCG+zV+IlasTNaukNM46S28wJx6yzt53dlCSZycvt2uqVMKlOTQjieracVqyQOQJdb4p
ERSZ1zHkIDJrkxXIf8EzqPkD/7/+22QlYrkeyzDgurRSvpe9RmRUp4aFPyQ6mXda/W1fjkchPd5L
OYwNL1X0BL7q3JmglX5X4Zig8Y4nXhFwqjv2QrnOZnKCfOcKHOKRGqntqL6ooBwouUnKPkSLkF9Q
OSS1YzPzbgdDofOxrRfBI5ia80SzAn3XfBNB9VCfkiDKxIMSUBXw+S2GVhJc5tF1zt3RkkW9ij2b
fYYsui4C8xbM9Z1pTfqF9G5EeknhyXuWs7fMZw7QY2i8QTRPaj/ZaP49qNSaWJT4JfPpE1ORa/QI
+PC0GXIxJAa/K+IQxSQSgylJTKqvOukc/pRQs6D5ZRjG9OgwCV+ukTMzEcHFI5hyhOl00huHEIDE
cMdkxYFrZYwW628gbKJzdj/UWRjOCrrIR0FGJ/JJ27A/4j5OeGuyoqHbbCakGzCSF8qryVEir1nu
WXUdcRero+Y96YIWkQZdP7Cd0DpK+UUiXnSobInJ/qENvEmm2zqY2PoHK2Sg9zgXIXnUy9GrValT
q9Ko4ONhvNSUfbeRSkFHg14w6v4RAnbPSn+BGY71lQlGs0ayLll0xe1FhmQhRyvQR5xqOWkvfHy6
tZ3cmCf7OK2n4cafgqXHW3iyykOIpC0qykNguOQHziQVodNHfo5fE7lSEKvyrtaZqOZVE2fGl6oR
P5CCU9rlCuXGCxL+wV/3dK7schslSleBL4VFGS/6SzfLNM5IinaIXENIDBcqXleFORudIslk949p
XfNKM2vQXx1xSG7C7ZQOMTIwiKi4WIu0NEf4i8vMjoIYowOW5DUa6H8XPbgI+HdZvzAZSJ26eHCa
SVfo80vkiNA8ZA0rq9C78v3e2l96RmA18WfV4uSA6Y76geHUoFkZleOPKZa6zlSpgSrvBstn8PWr
fhA87wcfedxVo02FO6EHCtZFmozE6XULcm7rOjSlL394PliTX+XL1ijB6nB1vf90bz9KC1LbcJ8Z
GDGaOpr52njSLYruxI/MhdhF5omUGvZmE8Ga2PX+Zx0bUgYWrePAcjwbGJ3/dirVm1Zfjkih/pic
Cqu7syGt4G6vPemmHEP0AS3uwgUZmeJhwPOpp4miyi4s1620qbvpQujJBtI7usPTv0Tm37OPWiDH
RYoUeD13QuB3I396/+u/WSrYs2g84LvqUI7bpv75H532SYDuAffnPcjMmvgeXFC6LORypYR6/6Pe
7DmHxnDEKIhJEJJyx/1u0qjMrkmgHqCVOMN8iGesAu+tJdBHBJma8cMtdzxCsXgxiLFhU8A0wba1
Ut6fDye63gkT+vcPUJF1jJL4lS3XQ0Zk/5TYMK/mTRyR75NMzPz5ZwkZQlwR7SrvA2D28TIzNYVR
ozVfXI4bJrevv8kIKU+NUeJ8pydB6YjrCF2qsAaXl37wQo9X2fYQrWAQizpqwATpuHldkBgCNcyt
77D5AigrbalL8yynUjsgLaqzxvdf62sND4YmQG5f8OYeEz7aR68fDZLRQjCZBUq8zInSrQBqTpgj
KM6811h0JfY/aYbTCip+hYe70vb9L3AkU8g3AFlia2IFJNCARz+OLG6SllYb1N9xv5yTesssaym2
dD3SKN+/pC1KpDo1BqSv4/fvprjhSd3yqnwJg+pkfFmcKvd0i4fW/8wpblBFoVoA21BzJfQINoX9
JkRROxxXmVVIonUwevqyVJifQhhLY5ODv3KITuQiMhhoHllo244Z6Rstum1IMm9LmA2qQ9+8KQyd
W/Wq12mXITAWpI2cdfo699uM3CbooaVwF7ei5WsFLw36ntSeqFkUtk6achRLdMZnWzpZBrWYE0nM
PhlZ/zDJBZ1JW01YLJ2ldUFb9v3lf7PhAtcGbw0WO4I0/WZrD1QWqYGd2DfQbg45a9JKXQJFi9QZ
wO+W9fsfqU/LnyM7HWqj5xlNCBYAbsXrLcegbIb0EY7fogTMqbMdssgvLrwwQErx0uxNvgFgnmig
iJqsWCeFRonj6UeDouMnB1gF0cHCBZXHZvB+dInWkGJG3mX6rWhof55mlZDVZ0S9bHFu9/ID5+rj
CILWpxc4dIp8vFKwXzna5MBQsTBt+/67gjK93Ht5oLdFnrc6s3p/ebWG0Z/ry28HLgwZ1w+YvIHa
OnqwBOHYsqyV/bnupYkpAO1LmewS2qhUuhlK0ZwFBt4V/xXQsGFfTh4GYBRrHs5pLW1dWjCUPHp+
344QtugjLK5O1LOECiUNCAIo7eSpbmtNhm4DhIhucAhViNgntWvFdOROGRaYSYBUHncReEc9KQLl
ruM1BUExdSeGQRwtd3VjJu6LsO3/75yfNYBD4picUxdC/JuJqeclMqp8zJWGKtc3c9wwqihQMW+o
nN9fby3J8nq9CWAeyivEBK5F53g/j01LT9Vy47vQbZ4/a0Cl4LJQcMq5mgj1hKCX2XsJSIdVqKda
d0l//0moQXcIjBEVuq+eG+h+JrVgS6SzEQimo2AU+WAs5z1H1WeC1VbFCBp6oGDawoejPM4whaQs
+T34Y1qkh0gGdpycnSUEW6x2qqn0C1+8nE+BFk46HLy0JpRFB1RuDC/VbzK3yFrGVaAI/M0GrKNu
LP8eoXEi2bs5Mw/uvTimy+GsZqsaaYG8v6Th6+Oi/XaY5Jta4wbKh/Ykeh0iOp5AhWYbP5bKCb7m
ovbsnc149OCDS3bp8adyB+knOpvDrIw3rRuDRkTz4l5hPavQaR9qhqYJMozGjEybn8ruc0z92l9j
jaXSdRoq+5BF+U3FqO0RNVaAeL7AhXHNLMe/gkvZnKW4Wl1wI6UL1Xqqio0BI/3LwhxZITgAYQkZ
Vuh7+Bt7xT2EEkDNEnLjiNCeuHa5lXDTxfXxIpiF2sh27rbMxMv7lBk+Xms2U4K8lbTzmmJkhCet
8juoCQ+G+bMF39KZeAe0IrizuZ8f2rSxvFUs/JQWRtL3ezuvka0JnOE+A4UMDso03HoDNbD9hkEP
pqVGK259t+9JiyCd5NOQ7xgTzKhWMi9ComKMMljNbqVOoX9u4WEqGjZpnn8ZQjCX8HqHYiORhbhb
8oGWmAunkG6f4a4hB9y4cjZ/2LPsv1vIx3xOBw/li8mvzooAAW/AktkHTuKvgzUbgrEywcwjVXDx
YzpWw2to/wSdl9RPvK/pGg9nHKD8Uosz+sL0P3+w/V4d6JcPCwDK6WueHO44I4FrR2onovoJ2Y0K
jNBk3qFObCO3XhUXynUG6r+kqW4YEWJM9f5nv9n5z48JVoeRDUH8GDYxeH3UFK6onrpaK607JXoi
u8qxAL69/0HPv+lf1/DzU7q2DfBA+9E40XEROdlVYSuwMk8WOpaK/IPrYtVQ8MB7T8vgU21X8aes
jw1AtqUXtRtHtVm5V5nnbyYsPpBLyqR/JXwRndZGF3zmvu3Jk4ZS3lcVyQs2ARWmrNJyb1Carn9V
gxOeg8YNbpQ921+inDp1ZTUWgNKkQFCgwiYLmkbl070pmMVZY0RjTUTzU456M6OEQeysxDMfzEli
L8j7+yAXOgLhsSQ6DSANYl1g1NjHKYFlwKN3w3l5cge9+GnmpHunycvDtEwPtRWV31CznzaDnTD0
6PDiO2AR5tWb99+Mp6PbqzcTaLCmxoNYAMew83od/awirhgfpMFTMjA4oJ2G6tQUwsHY9ExJJHIU
cPyDSmLtisJHxbSnqQ4NfasLzHGUXJUBQO3FStyDs8w0zkQcfa8y+ulrURgX2VwH57Mz7zFacO7o
gZZXjcFLW/kMxub1IifGLjkGK+ugjTQBm+J7N7rZr9nPs0snwIwR1QjvkCVNe1V5spR4kvbDj7lM
B1htdnFj1CEXhD9Z486xJRwhR2TJ3VhG0HzSDmdllU7ovSiZMAJAZCdnEMKdeOt6RniepbP7xaKr
jb5BUSDQ/P7i6rU7Xlvk18lBfapZoOCv13agJcx7D2LMcl3vEgXU/B7V/hl/w642L61RqzG8/4lH
1FZ2VUCRA+pWExyB4B0zDtGCLEXF1fkzb3P3lLaZUSG6NBtnNCrzHYMISaT3EvHUOmZ5nyWTPM8g
R90YKnJ273+XZ57W68cn1SR82qENz8w6BgOKsfL6MEH8PpkYMFC3N/H3Bkkwtemq2Vt1JmKKq6Fq
YA5iapLOmzz1vUMKHHZDnySKcP02IJ6Lxg++ZrJUuvVLC702+vSi8LP+0DnoovlDmpwkXpC4K8ws
7XHVz5YNVr5FsGUl4GqvEbX22j1KzrDDCmlcwAtV/IUxQIGoT+freRq5zpBVbncJUiIIXllZcV4x
5iWjdCqVrMqurIGUjDkzXIae956iNCUX6W+lPdUnaVXCfhEBcBl2IuOitU/X79qJspqRK4g69KYn
5krSL2HI4LnZXoxt1OOam6E7tmb9GusEcMoo9iYGnl+kaLKvA9Ikv9zMzmj1qDz+qPH1Nv6wUyJA
c0DXUG5409dzbCahxTQWP+HCmgHWGlH+A5THzNSQV0ZNFTwt/QCDqzZ+zCof8fv1VVv9FxsWyiBp
M8aOEToHR+0OkFJ91S9B+TOu/HnYPL8QbNvS8jwrfbkz4a/eQZsadrOP4VAbxdO3NBSqZZ9gmvr+
jj1q0D2fHq2fqtVMbbCWx4jdpRpG1eDR/DMJTP+2863+k10axiagsXvGvThcDmUnT1u3rk7KybGQ
+YC2iwS0nK61GyKA5HpU55kxOL9AznfeKsQn+4UO9W/LjWceyvG5Aj7PEQczTVF5tGSqiucq6tzh
J13vLvlMZuH1azqJ82roTXVp+6pgptQvfrgJhdf8ShHvK1ZLjAz7Hk2w/t5De//cDMbis41+DRMS
bgHcdEXJcic57nQd496XF/2/PIu7uf35f//PwxPqvVihPROy/mRNkEJqguu/J1pcFeVD2lSvqBa/
/9FvrkXk/gNiFL4aZAscE87sP7kWwEudf2CiCqrzuYSh2v8XdSvQPwGq7ANQJcX9J8Md0U/LQ+/T
50P0vwv/E6IFnclXdxwJJC1t7hsN3rctmg5Hm1EglV9PvtWdutKYSN3LnUwVRnGVDG+8tEaFz4sS
3DskWjDethD+YMCF8PKnknYsWAC0Htql1lYIWbw3BsMRdwOThTMclrL8Wvq1+K5EFnzzFr8+Ta2k
RPUstzeRgVVNZ2ZZdWpPMaAV8EeMkvIaHczOaL7Vadtc0Ghrl301W/tkxLIgWUA9IHc7Cia1KOiH
h9BMUW+S3ex/VeM0hAxevGAT0F44zwHhuVvHV3W9BlcWZg9KGunXASg2+Y9ALGnX9shtnkvPTGl5
0DYy3fUA3C6dVtWYhc54WQJHCINdiAdXC/YLEZ0VlqcCTmg9Y7VxoDhCdmzLTQPo8bRGipiJdGeT
NXibYgiq+DK0F6SVVzECvZR8oJWGsYMECpt5MygG0AAmY8t8HMeyHxe83TJvNBml9d4CT4NRf7EG
7qt5+P4zKb9+JuhPL2z9NFw619p4eesu68IHUdICHWjtlGABpqJZ8icw9HPvFUwIk9nbMBDOXMCN
iOnt7WKKxSV5oXFijrW4NnM0okD/OCvmxQJ7wZRrkXnNPvFa+xYwxJCtnN6k+WnV4w1QIcy1o3Z+
AOdZbJFFQ5etmFNM4JDbUWFVnKOYhTZf71Z4islhD924kyvgBz7qTOVwEmIVHTBM21UVukfIFCZX
FFk106ly2vgu1tauRKE/RyULWcQovhHVWH2BSyNbOMXwzxbcQvHI8z8DwUlunKTrr8dUBTfUQOob
ZoPTJomwUcBSabphPzS7WTXZfdlP8XVpN/MXaCgG47phUOs4sOMN+tfBJcTr+D5tJ+eAz7ZxZUzx
JFeAGqOdCoRzHoMZ3Ru5keFWGYhivm+7ECs7hCg/c9fUt/08FdaqitNkWntgKUEBVCKY1s28LCe1
sH1/FUkodsNQy5NxWgQmqUVy7zDMPYuWAM0Sq/XGO0Y4Pbz1VsQ5+B1R/rJA6kG2CxYy3ITbfQuo
YKGbYnvXIltwnBk9+HsBEmaDi5eMMwXn1tyCOwSdUDL/BrNwNSSJfWZNSLZARBlWWjcT2B+8hJu0
9Ot7xvb1nulq+wM+8xerEwqbxjA85U0jgtjCApj7NrxY5nK6QeAmPa2RtMOswVm+Dg7yqjsAHvZj
3gjzzFhqtA67zglOx3LCdCFvf6qoiw+WZ3aIsxXI/MANvwX0P3wFqlp+mcFBfnFGmXlrRhrFlw57
cFxmOGG+IcmpMEDaQliWO9Kts7HJgRLQytnT7p6vcOHyTsepj0BCI6rYrvi3xpWVk3Yt3gI0DlJG
dg2MczqdDOTJ1k2CwYuykJvEm3QqMT81MBExunnb0O1cA+qB1FnqrAARgHVimOvW68fTBjczrA89
+97F4fJKGuJztojbnBL1CSnDwl6ZEcjdlTeik7y2ydbvApG7Z5U5x+cMCugZ5X28CbLkBMpScDGP
ouNoDP0tE4dy4wmzefQHk57quDTXDoq9P7S3L21Qo8QRvhrbsyRP3M9J6nprvyttdzVWHQOOJUou
oDYM3yT+qaD6knWMitIaehR5bD6hGpi1yUMP9v1niUsiA4ju3B7icctwdtqkanC+4nKaHcBs2+Fq
Gsf53J6wtAGwijq5lDY1fYEM+iVCtcZONLq3E5lhc4OCJQI/rbQAmjOtv1R9Rh1WxrqpllZjjt98
KqdPzegi+Foko3ML/jv8QQcL6U8mc1D26R5H2xgXQjByMQp2qvYeBk9o6VXaV6sZb1D+qulM14nF
8GE1hClGIqNrXpBZWXfIb/aXAVZ+M8oozggqxSvFqqe53FR4BYI8t8JzeB3NJQp7yCqMXrOW5vTY
ced9skZ/PgFKhsAzJQsmQnF/4hUt6KfOnTC2s8Fdh234iHuE96sx3Kes7exzKwDtgAVJNa/KKAfy
nBsccoMqGJm6i8gpinM8Dv0ch6nH1IQjCOalWQGD+NyY4nbqFnMdWiIFV0yThulkustQ5kDicIlu
Oks0W8O3U5i6uOUdEiO9LKHd7Mjx4g2SAtYXSDzuPqevseO8P+Z4u3zqbPxR065s7kCaEEFS0Z6O
eVEBVYq98sKjHbb2+hpJw9pMDsY4YeTtMwjbMyRubti5FYoS0XiN8oB4wnzRgHjWWiVpD6p+iR+7
p3xD2stgQdeN12KIgjVidY0TorcDqdmcAIpEOrY3p83cm9m5IRCbRAav2Uv4DRsXPdBvtkAOoQwb
arCg+C5760feIf+1cD2eq7FKwG/2oLDcsKtWdd8Um6lKMXpxpv6X5UDgHqx5uM2ZTFG+QVPG1Zt+
adig+CGM+DZTVq9Vb+UeGkbHt8jElWKEYW3zJUJL1bWrkIFbapyMw5nI3HTt1eMP0O3ld8ReB4rG
sHiq4BZs58XkvYbh9zQsf4oi608cg+ue9BubI4//BS43WsE19Q8qk+aJiW72BtoGDWeG6udLa+SP
UR5CtCpTYy8ZL65cuvI3uSydU7vPs10r8+5kICHZDsAvDo7b9LtgIvNi2uDt8U9RZ6Di8NAspxZs
jUXxYmKksp6AewIW7utHnB+zNd/9LhsSaz3MqX8YldOtMw+c89geardiJNhG9o4u8GNntjfDgEUR
VJp87ebLnhBtrGbH+GplVBwwZDKo2ej7+XAmtoXZXAatuAnMnp54t19GinCTGQJmbPWn0JDFad4s
ya4GPL3qsClf+VmNJFyanvZLmexit7xwKsP4FPXTuC+Z8BzAuicIG1Y3RlFfzyJLd7IyUZpGlXrt
l/NNpAYL2dWi3KPizBRhaeuNmzQ4/oCH39cKqUUogs6VISdMVSMjuJOunR2WPG7W2Fn87CC3bL05
h44P4HJlZ63HRVbgJVs7w81I2+wxq2ioB5jdrhqgVv6k6hvfUCGX8QIa3xss/MHa4WRCNu+Q14lB
s3IJTys535SZ9x1KxUvP+H9rqQ9qKWanuj/+72upHXph2dOrUur3v/ldSoXmP/gV8HHhNwIuRBL2
f0qpMPiHjw6e7lDrWRC37L9KKQTDTAsdDIcvYNLGpsr6XU7Z7j8oy6jln3unNn5Q/0k59Xq6ByvP
ByvDeINBFP+TAv91w1BPU5ewbYaDbcMTx0Ytqqq1a6d4EAxOhEShJ+pzIJSUohFDq80fa3X90kH4
k4TNA/7RrsR8AagN8AxN/mRQ/gYD03XJEqllIgwOttoGc+VvrcwuN3OQVYf/4qMA+KDLhNghE/HX
D4oqvbIs+rlcIujplLY1Uh2gvQxMq/svnoqljIAUWbz04yHHYk1Fi6qG3JfTlO0nkMAbIZGilVMw
fDBKfA0iellA+jIoDoDxQrzz6KkmJYcCmpLcU8vScp5t/IyRnAUauUnIINcMZw0tq4YOLra3/9Ew
558frut9djGCmEeNfIn2eey0Uu4N0I0rK58AYlpud/6fvjgocDSegOb5dJiPxwU99DUSwHjYi8il
dek+D3K8qQvUNteC5x881Gt4gX4oD1geLWT0xtgmz3iePzBnXqdsJ7Wo/7B7gzVUiJ+BY/9CmLNC
bKg6g6/1W1Xu33bXOMpHh0DDv6iwcTIF0nAsPgZpHz17pxn2CB95pFkR6DszarbvL+PrycDLc+km
D1MBRC9o5r3e/+4Qo3eDKu/egV22cgzjHK+tKyoyfEDNyvugyfq3Vfzz0462BtCUpIOZMuxDNVrA
E7JVojAGovRu4VNGoHiL4sf7D2gf9YWe3xwQK9+DuQg84jiUzWnhY0DCsbNS30U/1S3vQTXTTm6W
8DBQRG2G7lOg5nDdlW7/5IMeOW095zAkokE2PlLbYaKZL8agfZwm2BAzfisrGyDA7SJIsgCGrK2i
Wz4ITNZf3r9G3tEU1yCgNzsu7BPaUpJjlI2DW6xcaGABTrWe2hqGgz5ab1GzwHPdOKze1i4n97u5
BBP+gCHC6HJxIPIl0RVY099KNf92Z3p//WrEZ33CPf6jf/7HYcij0i8Wr5SYh6RbOwaEm8H9gzPl
SyBsSf95yhyISKMflRugJ/XpVOcCJEcFnqAC+7xSZk0p1lNcz7W5cqw23sQgbVdgn2eUgmxB73gx
Thawa5tOSbkB7QlzC/vK+2HMDMTbwxgyadatBT5QO4bZjGDBnKHPM53KQsDsMVDHlzSoVlPpnaVu
8XkYQ3z93Bn0BlC7nUBjD2dMedVEwXLosoA+hIudI9orlLnprNXNO7XP68IgWZ5/FbPzSYayWMHK
Kg4ScMUVv7n+YFT19oCEnEndKKd5AYX26N6d+sQbvFG/9D69NApm7vh0nVjZdDcsMan2gHfG++fj
r58IwAZBZRqnbyYNkZhUGC2F3Is4PrF6d1tayWNUu+fCqd11Eflf3/+8t3e7ntlSgzAxiEh9jkAu
8PAVWMVB7iFDMSenDDpJmhEpT1vMm/c/6u02DT2ItDZgN5CWDOJfb9Nk8JgWqYZbMFTeWWN01gmd
keCDBfzrp9A+JU0Bu8oavv6UCrp6hfsK1x2gDIGQfGQchi4Jr99/mKOBqo7UPE1oARKHMgmC9ehz
isxYLJ9h3X6arGbTWH2+89E2Z1AFAc+FskpKwcYHYZucivCLsJN94xbZR2GJkcHRtYRXCsQfLXTB
LOAYQNF1jbtkKsAoaCqD7dhF5Q51d7lz6Xppl5zFpY7G/4I20M+yGYNPhcxHmq+muqiWxTn1iuYj
UIf91+8UBFpxBs0QitbXryBx4aTEqdPv62SoTxjTbyOTZvVSy+4y7ltQOsHQfis9jnKJXsHV0Gaz
nozSvQ9p2gZ1+bO0JnVZ0GxdlvH7kNNR7TLZ3s417eKWft4BaMJ4Ws/lpWHKj5KLvz9ABOwT9RmX
86/vsD8CamxBcZvDkUWlg5SIoN3B8Ug+p0QxHDWCfIMLhbmuAl9yY4nqFKjbQ5gFd73wo5OhjWOk
FwR2FmYT3TSQ7QDlLT8XjMNOnRAj3bFNZtqQucFdIcudyLr2g/ToaIj7sjspWP7nCY525yjxUgGb
jmApdkKn8RLVp9KbGGYbMOAzQZAfkDDNc/PEaZDX7Fv3owGu89ddAHQEwB4YkuD4uIcwvmBwDv0+
N1CMp/UZej9Iq64Dt0cFODKfmlJNXxgepY9QceSgIOo2NqKfTko7J+l3ttmjFYCB5WrMrBEDEJs2
asoH7hFL1T2HxPo515ZFqAxuAyyaPUiMG9+IvuCTJg6YEZjnhgfbZ2mah0CZt/7MByUudmjtGPXe
B2v+NnULfapBFG8ZrEGxPlpy5HmCIsaQfN/Rea7xO1R5uTEWM4UGhMPx++HnL2GbOTSF4bPkEIPp
1zu0LwsGYASdPaKDv6KMGQuiKTn9wOUjiSH9m/41VH7eSVpdiFEeVgMM/I8OcxcnQxvEHjtJJHcF
Qk5fIHdrTWew7dDhCpwdTN8IT6HxfgRa+ctd6KPHDuXD4WIi8X79kBL5MzvO6RgNwfwtluH1FHSf
TDf+VQbyByWv/8EFdaw1qWM6YkqofFvgdj3/OKZHyuinDIWOPWV4/WlwyHvm2NnMNUrCjlp+mnF1
12QMkpK5JblB0GGt+kRsTLKV99/vXzeTh78DnHAte3d0LeOPo7xUcX6xp5Ebsw0Q/MV5aGVkDV3X
9CN5rr9cmrjHopMe4fOgnQZer7SPhlSCAjgveRY4rbdWvF7oiX9QI/51femVu+wklvd5KP1nXM17
K2kst+331Mhizagu3ag6B88Th/RQYSmsE+UOAEg7FHfjpFrTDSi3GAueLYv/UYx8W5SD/KcqpCgH
z/yG8jHOg7ekfcGXUdhZp0mQ7HqxXMwKxl4C42qtnYr2aSDtVVMM5gcH+EhO6+VckQ2x2OTtQMWP
woVMFNrCtSnw+nLTH+gBGt5qFIm86jPLq1aj3/hwRwZ+wcrA9YmEmuGMt0HenZFQ1UF1XKMeN16o
1MG120bSwlp7idc/vb8R/xJowsj3GUcjVGAB13q9M1IjBLAPTWGPjJzYDe6itm6PvAW5fPbBkvzl
o4CnAT5i7maGb8hdWW71bSeCbi+XuPrlok1zs+AtJVaGb/4Xj6XZPpp0wll+E9Xaul1kG7rd3rMz
cUO71981s7a3E5Iu4v80Gq/fNs/+EsT4JNoipIiA8I47Fczpk7wZ+CQMwJJNjGb5bZV09pbbDTGR
qULWtUnnD8LHX5eS+toFXWdBQzh6a/CEa4keTrefbQuzof/H3pnsSI5kWfZXCrVngvOwqI2S1NFG
tdk2hHuYGedRSCGFX9+HkZHdmVVAF2pfG4cHwk1NlVSKPHnv3nOdBatRUZvRoCMg/v9/PhIV/usO
QaWhk2ZAnoHFivWvXxG/tNuJsEu+IjYe8z1IsHEI88yeV2gZSYPAbxBmhJx2hDFkyVnbc3Kclnhd
PLr3te/wcJHSsganRKjq1ewkgJ6B6DTQCVVFiCsZCdmvFsbNbWn5BL7g1WLKKgjHQg3OR7JCz23B
AQfSIVVotnQLUBou50OuBm8FIjBk6ITLzHh2J5NUzspekPIXRCW6sRV0mfkeMKUHFFbQLEl3HSeY
7LJkuNCiIS+H7EVUraFOFeJb55DlRm3Hmt4Z53pdFu2A2EOKO6cmaP7WHieVPLrERDd7/lsjRHke
RLmgcQ/KJmpKaae3vtcgJpkcRL0QJfrqSWqMJc9Do7VHYwsX2ql0MAljyvLXGiWIvVsmKGonL8XY
TNJU25ZEZxECGNedaoabQnKczENkEzB0hZgDxlzSUUvUSpXoFwKQEp2+Q92ZUVcjvdnJnEDgX55I
6JdgFluYlzGMfOqcXPMOAEAL9UCAoHxqcnsYcZj3KHB1Jp9pPCmZTigSs2Xf+0uQ7+0mRadPFMW6
hkIUwWFLNGvjKtl03LpmQjruheO/FAwScUzULYFXdiZhlXedc6z96ZE+736STveWdGb1Xmm+fh0b
F2lLzaBXIyYxtvrgfkJ/2PRiv2Rec02YlUk7S+NybfKDaTNFKoMSFvMkzxYsHabk4ldRuvbOmVBg
TAWZX7VlfdmWNsdQkgXvYfAOjAb1OLBz92AHK9CU2cYMBW7/Iuxu+e2N/cyQURV4Z+WvtUeBKq0F
ncpCPmZevaKxil3N7R+coB5iQ2/yB/IxVpQ+uXHx6yq7tVDfHDgt5EyOk9dltZwDMEDC1dBjQLRO
Tklgl+FSlBNFBUD4il0iEsJbH8tqOfWjjecS1B1/lPcl3SXUqMO5XBYzWvWyjxds6rsiS2RYemV9
mS1UMtzZh8S3r7WWLUjX/WwPfWgNFZz3KEHvfsALrF+TtOo+4TnpN03m+RFGOMT0+jj8uFrfhCCI
usinYX2AyO+c8MJDB2iS5WTpuXkSyoNpv2AHNJZ97nTGvnTUe61PPVC95Og59lM+qXdnScBfM/7d
DVPyXrtaCu+2rP2TnLxmL7U+ibBHPhNxkpwF3KkIPY4f64WtcR96wmaLYI0yzg3XfNDkQw8i8iom
0NizJW5GlXjMMVfCz7XmW/QMJ7Ee5UcUo/WxYUL/Y4tx2qkccVcZlUxUVwWwom9Wi6O5qQ8p+J88
GIGI+BhrTL48bzVolSXyes4RbKYsEkU6zR+EIZR3PXps2iMJyKLSOOnYMWOtHeGdGKt/4S/kRfJA
EJNoOkrc+IrsM/GhsoGYop0yE3suoxXewIdmWHu9SP2U6Fje88HTzPYPoARld7TKypyi2h88uVMt
TPYbTXPxlZSwqVAZK+loZ9qzOiFubZ8fh4ErtQNBUeGsquUz+NvlgZhA8zmpmzI/zYU7xE6Q92jJ
TX8PVWdeAeLQjMvglP129YR6kv5uF3urXl06Ntk/RiTZblwBJSNm1yGdc1mE+2TLMvkJaO5PzLbd
msM3GDnMrz4Jz8ixfoaOMG0yiYXx2SzeEHFEc+6Dxuw+8qCZI5EJdRipWJ59ZRcfUvA6Ct1J3I5m
f2ZUi3QbysHJtC3xRhduS6ZAD0iAw8Q3IbOC/j1L/f6PvrPLPQyn/t0jr/dYED1TncA2lPtc6eIN
MLPifNjOc+QmTg03bxU8HJWpOWGp2yXkcGKsCwquEyyeMvJoIcecSoOBCEXsgMe6a/n3I8Gyr0C6
0jX2nZxw3CCdkzxsdbsPQnILrVMHVm77DmrzOQWPBSorq1CXD5O5F1xO7bUhXoWkaeB02QVwEG/V
LeWrNInKvE2TJL3P/R63FfC523YkbNgml/LUWdgZbD13EbKYzrqjEoG51WXZfTGL7pPWnRnTOHPu
UySJbty09bpf8evtwULa9QH5cnpfVZ30UBRlzj0PUc9Dxd2lCd+fS1DG91hsut8DpNVHex2MZ5Fz
vXP8wge8GUT8ZVxUbbDVReOr+dg5Q/fb2U6YAD7XjiRDfPcHrmx+dJaal9UmEgEHuz93kElvVim6
36PqhncsFSbRF17/B+IQJEbItbmsPcHQ55RuxGFCpfYVzMK5twHwbJHuQXq/EE/UUe/Wtfpa8fUR
ztGZM4LRnTUbibox2Ja7CBV6GmqZ3/cES2RFwwo1JWIHTct47gzl3OdOm7x06P0gkEztp5u6WMem
jEG8qa2JscPKJ76cyTLjdPT7sxp0oky1SV6Gmg+PFXB58bWCdTHdNEsdP93pWno/EeIB79N3qMAb
gnPubauvTgPumGQ3BjRxoryck3OG4DHfJTLwd2k640Yp1g4Q/8pzThurEW9K0bQGPy6+MCQ4YUJM
5MkYxu1bPmXdxMzFdJ5yLH6vIP0nL8Ql3p8rRy+v/jh0vywsEE8afJuKNMQ5u1du3ZBKSlrUe9Wv
y4PviulV75bymm+32xxQPTmFkVx7W/KLSk3tA89DVkGRkd3bECeefaKbH/RUUz/62uYHbbEdDOCD
n1zNmuTkHmHGjWvNvGK7lldK9uUFp6H4WmdJUso60BKPsWGoH6+jzRcmUwZcjX6LQGEKvA8RhtZ6
JCIUa42USXOTKwQFvt3dJHp1qqXERppNfJNWrR9Yel2bbxprVnZflUVrhLWBXk2zCpq45Edyr3Xh
Z/LkWq2P8laMPy3cD4fZBcbFvp77H60tjFc77eZIzsL4dmUBu4xHr39ktVh/WrPohtA1UfOFQ+FM
36Y/rdgZJTE+ZJBzWVx2cnHQ59IYdpth+3lF5H8NRp3VzHPlN+q1/hH+2aaxMbu7UZKlTYh9/2iM
fnqfuGR2j8FEYp3wrRPrWACeB1vBqYHf+daDatEfB80XrPGIo5wTjE8uHmadW87Eyb6DA88ihieD
vuloTQyELf9zFf54l9QdkclVJY82iKpTz7Z5Yw12Oe2wt+QPWN421JctXoZOJjucND8jvih0yF3X
RYnsrN9orZ293ZHH3tkKcK21kKcjLfdgcL12TDQBXyFhB1Jj1YrY52F5oAhB6mIXyatZpXZYae0T
+uBb6bEkLrqec5YZhmieguKup/+jT5k8F3U38GtL916fa+Mu82rWDYtY80XPtdvF1bp7vGrJk5uY
7SlYUBqx6NYr7F2GjT06zpOTj2epVAWjbZK3ejoPN6TrNec0I92CUp8ScPPy0EL9FYBqOwEcXK5l
K60vYKHnPtcNljSfPyzRx41rwAsd7cuyFPYb9bZOlsTS/g7mbc7UjvuMzvKpT1q0tH1GQSpBO7z5
QHiuepORYLp0R7et+iiYtRwoZN8e/Xn9Rf+v/ihrMGrsOVwkU7NTFnpOOKGnFDKwoizFqdR09KCJ
pt+Xtd3txTQ5lzqZlsiuzPqRv3g05RPteeo1l6UuSK+T4JdMTuI9TIhCQe5aWxRzYv8KgBO8umKs
jnnuvS6FXh9ol2bUgZRyu3rL9mnzObvNYdRiUjJPCUlSvzM9mdFMazD7TGONAEla0Sx5GEWXjbu5
pFWYKuVeKC7st8J2Do2ztMRZFyzAbcHpNHX74BBUQfAjAfm9LR1EpaCGKE8GtP2MALqAKhvYe8C6
20cT1StmAO9RSe6SI8XS7z3qQnT0Qxqny9J9r4yaTChtY37XF3wN4KanOdlXTcey1qlsZ9cF8NSu
GEIGCDv4D2Y4eS4FvZ0WvwpU0OeUyJex7Kti59ga+VLF8rjqOKNyrd7zKO5zay0o1ByHgsyb7mrb
SV7gOlFm2BI6pacXRGWN+dXXhzUqa8u/CEW2VILBPHPIOiitwbmHPti2YTYHBkOLaj0p1cpblxCB
hhpNK3ng8Bx06VIgFLeydtcXK8q6AXoJAVhawWPEDE3eQrgu3jeSz4EcgIYtZ2nZsdaOlsaUaziI
E6u/UTSzOdV5EmHxNBTlOYAMdSUR4TwU3nJMJJRsX5QbbKq9iIbUFmG3FcNRAq+hbo2E9hWI7ERx
NBYteA+YmXLO+TXAQQ7rzFnDHjtmCJkv83dSjsb7ouzh1Jreb2N1v5Oh7T+pWKtP7Asti5bQXrzK
0fYQxdIY9kj9qFwqlkoNBkNvhG1QN6FwUw4tR2DwMj9rFkrcSKLs844e4mD2GNtt77UZP+2uUV57
T/umRfzpF6SuT1XFIoSCsPis66J5NHu/fnRz+si4GFhAASWMX5Uw9d8NwdlffUJOR2hqvGCPCuDs
AMR8UoSXzu8DFQ/3jTzSPYnk6HOl5lqnqvPZUYKl+2C3pHe2Vgba5JSG5KlNcvOZ+piTaVln9jkt
F/FVl+34JSZBE0Goqf4p7c18KdYx+QRBbPwuoS9Bf7LV8iD6Jfk0S6wQoZ3kWhB28Me/NKfDSmli
RyP1q3SapwouOTcJNHi791Jyzfd2MNPRmJZs04YDkcX111TtU+ZOZIGDEEo+MZ7zM0G3VANYyaB0
IruBmYvSUBFDLgXvMi5gVxJ5hErL4xCz8EuL3G7EJV+dkXOj3kgjC+duzlNyiQ1eedVgdJ3smfZj
lNmB0g6a2kqAkQkp2bFLHdwUmY7D0R1qilZAnNwlbWWrC6tlSrDXSLzQKWSUZZekTv1jThO/deot
RToZbu7Pv19MR2op9lrGk3m4Ch1lmmesUFw5T7QHMl4BrPUgM0N6QVx6jM/Nk4N+rDlUOZbJTVmQ
c8Asl/JI/sQa3Ju9swCQdFY4BMPYPjmojnFn28xbUdH3fD5oivRDhk4vi4tAxSDx8iD8uA3kKH+k
S290N5lw6G5dzcieSyXNAzmtzVttBN5j6eEZCLvO159naCiKWCTbSO7tiQ99NKXOe6Qq512jOufm
uWppNOZ/rQO0Wcd3saP3jyeVvgxXUWogalgkTPGVc3rJkelTESshxXdeiKI6BBMIKQpfwtQOeIDM
JaxIjKHe5Xaux4b+33kG+4k5px2p6JzM7oqT7g40UQZmKwWLS+5gUW+Q4vOzwH0XrDs6ts+NL1GH
5grX9T6Tlh72WwlZeY2J+Rpt4ItR6GaMfls/M5OGp471/bFO/eUGLVP+uq7Z/DLj2fn7GOx/Naj/
jQbVcpFH/lPrNPo1/vq37z/j3O5+1TgB377F+G+v+ZDmzb/Gsf31k//IY/P+hrzIxfeKPh8CwEZ6
+SuPzTf/xkyKpDZkfEz6/3Tv/SO6VkekSrYS9CoEojhzacL+pUS1vL/h4HdRVIKgQVrm/o+ia+GA
/Wu7d8NBIJgk69NDbsC7/M+9ZXaeqinS7CRqb7pQjGOn4sAvLpYCn1rZ8M935WQZVxLA6QxQoOj5
kkeVbsxHVlOtwJgxefuB0/cTkzi4zFYVvOb+WB2yQEt3FsDr9tIuTr+f3BpB5lJmzkkkq8f8oZiS
NaRemelf+E7l7OwSEoQMVBk5HUACaOrnBuyw3A00UXcpTcsXoxEBTyoEghCgFr1eiHGC1W5TaagX
uDRryEdS+1xuw3FoqY/p3BpnYLXsBAt5Yww7oMGGq5b0V4dN6oYfMTqa6Z48dK32mCddISLKofk4
WH17u84ADxZh6W/rMMhLYenqOemUtVeDyB7MQLg9tc32ySt2o9is3TzKjaLaY8uUpH7Mqn5KM8fZ
U6Z3YSH4357eG5fAyF/asnV2qT/KW99We5/kjFADtQ53ssWPTvjM+FR2hfeQtIb1mJD1ymbjDrbB
eGPiE8NKBHM9oUKl4rBjeu3GzmXcFvGey8gSox3abcB+pnneLlmst6mkPUWj/cazaR9CZLtPyU0f
yePAKhB54OBC25ntHZXcat/gXuIAIqD8Aq1dR5q44zGAXPdiC1VQeeWrEWsSHrZdKKCqg2gc7ocz
3eDYOI6F/kHkpIODEU9CmYyvCTBc6qHhBQ+gDSZZbz5h3qizkXUeA2g/i5xSxanB/lcVaXrlPGw1
lCJtdesXdX9XMT7iUldgyncdOPL7dBIubVotibTMkx/JkJiP4EaLGBrzcqPW7ns0iSqibAFYvW01
DwB8xXkhC2soCLpDhrzcoLbDRmG4dJYbkuENa3xPRct5avTKU+YOSXqZR72Sjwt7e/9rSFPxCa56
+skZZz66FJeXAoTrEw1qqGJOM904GJ7ccJQ1l2ymPLydTP1zXuzpTutMLTZn/Rtn+ac3z2QL1E7T
n2RhT7uKkdI9G58hIhDQ/oefZtPzqk108GRSxW6fILrDuz7VR92enGLPDs84Bmzm/Jmla6tH2F/y
LhZaLxaSswbKXe5y7HgjqR6NkPqjbNeKFlqm33RMASzSv5hvyM58mB3jYxXBhz4AU9AtBEbQhjsi
bfIuCG0v64eDFHxj9NR035zEf06T7lvHH4bqxKu6eED9fXQqKf37rMLE1gQM02lymMeUNefKK6Q7
D+n3nejzC5Ou+QQkndxDOJxIG6dUzOatCMSaHvxkGdJwGrqPGhDJdB1G5fGWxL7QpuRBwjDcDX3Z
Mdi1CDaV7rLndHVQtpWdynKV/aO5ElV7RHlbB0xXVHEpLR3zaS66piLqoHVuhUPsrGe1GUSHxIj7
bpx3roeFxuhc/w1QDl36cb00uqcdUwzNh9Kv0l3imoRPJEpia1PznqM0+tqlKt8hnamoLvr5gmiI
EcpY01ZVxrTzBcrSkubEI8bwMqYJJXfunNWMyksb9kzdn4vSAvk3Td1B2gL5gVGntzNzL64ASQPP
PSlpJ2f0h1sa+trrnEbZVF1wH6dRXQmOWfnWZ1+gV+yL7kJt824mixsB/TZPxOmsscO/utB3am+N
yuqpZ2xtQUXX9qYeoYW0vBOOYJ+VaugfrWCwnlHJZSGwJmpMWB1zCKZWHRKNM3UYVGX5sRa4Qu3F
my/E8hVEU8rPqvQphOWEIRpt4rBH1GoQ4SzvqjVVP/Ts8PlJglsyJ6UL6OXddFgS8YdNhyWiuGOm
lLmNEbWmPp0SKr+Q5NkBLMT0ycbi7hE/yWND620zDbYazM5unrF2Qp/5w2zYbWIIGOKG8g37bWo8
pRTIuBRr/ZLrHlbnxi8OlUelm63DEXOqvjPYYKEXtyoku0MeiZHBoqVwWScEKp/c2SY8Dt7JxR1x
WbNj+3vR6ebNhOrysjReHi9mdSUeAbIX2ZmHjfHh457NfyYIwi1nfN/e1R1r72zIKgIJ1Z/6wKAv
UqRlH+mL9TAYbai1iwnunUf0NuvS/C7XiQwpq04L1QpOnUm2cWaWk+znqb8sdd3HOoHQXxDdiUqo
uzkuaBLfjBYJoOtkZ6dhDX77gNmBpGDQC9Ipnsr5d13bU6wbykDdynaDp/DkDyIln6vaYjT8O0lX
cRSNdWfVJidtZnePgHnq/YBnMlXFddKF9jhnBWodF1kQo1aexuou9ehaL9jx2Rpz9Ic7Vwp379Co
xxEaEJ3qyGlEP7yoF7tUajdPXNdrP+Wpe16LUU23SuhpG5vsnANurMWiWUWHhNRUe26VHruNv6Lj
SADaPBEKG2jvwCsX4o8gea1R7gCD0mXZINXBTF1VduyNhqGOvZE+lWWLqG+V6LQAdFb2naQFyNfK
Mawd8VIU4box1N9MZhZnp09rf2+Ca8wiGhXrm9VNy1tNOMPZGwvjMvUNEjClzX+mWy1uaKhSnnW3
nFn6q4ZrILPxqGp9jQ1oeMctEOCXKnyiONqpOEuC3EgPMr366q9TfiYJQxDx7MTkJM57ZRLs3ZsT
U+dxdh4EeT/72e+Bzw8jbY+6YXmF8M4FIlZ72Wd6mr7aKuk4VKLrH7pSUHTUYFzzYbVlpK/OROjC
hMuG3W2dOed21mUgfimLR3PoDEyxaqKnzc6lE2DA3rbzVeYT9uQhxFzLKjsr+P348HwhpxM67elS
ZaV20mBeU/gl+oRn0LLRvTsMtMJ2XPuciSECkhaZ8xBl6BCjMu31D+EUhF7T2yoe/Wzor0XA8GNH
0DoDmG3uzgx12Q94QY6rkRGEQ9CR1Hc6E37sT4Ma3+hTBQgzA+OGIAusEhU3/321cnvvCudgjQmt
qHxlQL/zm9ni5/ME5I4lj0SjzBJllUhji2P1nQ1jagu89RhZ13BrT3Zu62+4iQsk/BzewhSGWLnH
PETUuShHHTb6OL6zeK+xxUW6tIHx28bayYPt6DX+bQJfMLfqatkFQwkgeZxo2QyTY4bjyIAltN2s
vme87RuhW2ZTPDrZLYb9DmdxPd6gkXZObuZ3KmzQPzwKIrFg0zpNdbAbBn0BN+3s01WXUdXY6mtJ
/OwzoOZ+MZXrXRKbCDIISdK7ETqlWZSkRhrc1rpjhaby3seaWZBKaNa4qWPvK21NQ3OhFTuYah1C
QVjfhwXlH6Yg6IBjjmaWvcQMbqtCqW9TS9Jw7HPjF+tpfs5nDbdrb8PNAEqtwnKovWSv9XnmR6O+
mrt0rIe9akbrOhmtFeMVxzypvDIu7Zxm41JPsbNIeVk9Od8pALRX4ZHDBD5nCQsH6VNbdtkvBTWy
35lta++NvB0J9zK6Ie5NmmV1u0CUwA6C4zlz9xzovS+zMZebTuTrHfEx3VM3w1QJWc+Ln3Y0xHPQ
6NV7auhVGjmqCM6tSpNz7lX6GfojTUy+rxedCIZHax3ncNa79mSuIAc0Rtg7w7O7GJqZQe2PJMBx
kilsPaLLWJrrZj+72EaLSmtO9MxprAJMf2bWaO01fYhHklDu83SAwljU8q7wPPPCIiEjHkAeFk+a
FCysfFY5kAyj9V1c1oUbK9uo27CUqt+1NeOWcrCLCwCxJIY10lNAjdUf2Gyc9QhpYI7zHq+ZHNv5
y60xk4cQI5dbaZqoIubBbvd/Hmr/9/z/35z/DVPXkVX+X2nYfzn/H75bzv6ox/7eFDh9/ce///Uz
/8+D6oPcAxYLdBRx5D+f/J2/ufjBaO3h8dmO3zQF/jr5bxaxf5z0dbKSPWJ8ofiQK+ab/yPLqf6f
BJKMPOkV8GI6EjLUa+7WCPgnFXxgto2ftH51hID+MZNwvBsFfUjX099hsD8NUjs2m+7Dr413NaO8
mjy1F0hDKMD9mKmeebLmWp3EpiBpjNk5BZuqZFA6+9GmNBllMPyoBBdku+lQ4GIj2N60KUjK9av2
p15lU65YhDPhrcrzPSkvSzyl3rXYlC7zmkelP9YXGMozr0aYjDX3PecZ04wI6hjOiFq2WIp7MOKQ
UjdFTYG0Ztg0No5InKj1Zo8Nep6ezTwow3RT5WSbPsdGqDNvih0xpm+uXec7c1PzeJuuZ9wUPsWm
9dE31Y/hCsQWmxKIUV5sIw2akAhNm1ZIbaqhGvkQW2yx4/wxR8OmLco3lVG56Y2sTXnUVT0jgk2N
NGy6pHlTKM02KokK0RJ5Tdbe3nRM+aZoYqjxy5RonJDpnOkU1/s6R6gEsYE4jpGoQe4qAV+opGrk
UuOf2DbtPtl0VJPWL8fOQpOzeK1xDTa91ShRXuHL2dfB/LgaY30tcb1QS/uc6woU7SWD3ep26Kx0
jk1f0mVs+vJ9YmL8iFDfPlkCALNlEVyx61I5PPUcrp9M23AuVHH0tLXagedNriddxy6/G9pqfodj
hAzAcYPXpbbIUYFWgnCjRfWSyaCOBYSWU49f4JEDL33OymJvqkzpHEfL7z68vKBDXXiyem3Kxrk4
FUo/8IbGnd382fE3KgRyqd4NN4hF/IiF0eDiBeYEQ35CPyDMrjkPIkkKYAF6c+61ldKgB6VPgVCV
M2t6W+d3Osoe0L4WEX+zV3x6JvOFaEmAw1NpJ6+FSQvftxLiOuq8fTLK1riz3KW92FsHmHFX8dkR
FpHvCMeiZQ0KwdjXBZhCitblQTkyv5vGkrp3Sjk+wBHh/s2wz61xRl3vYP+Mht63f/W6Vb0qZC6/
h8mzTpplTdQh8MaOGCL5N5lcCNMi3AVhWr7lJzHaRyuCyW/kJfFMAM8ji0c9mClfTYcDeHl0hOTD
9ypVV3Y53uNWvl7xjzNhah23DC3Ffej8ihc0MBD3cTXkTaxkraJlrLuPjOfvkNNv3CyQTLyTJRfu
zsvG6rUzmvyOCoCGeL9KOkZW901C4/KQTKA6/3xnBe5cfw+egZevoGQ+AuBCIuAMDoFCSeY/2ssm
jdHGmoB2BjUNPZJnUdhz2LoKVXS+ffA/B9VouMcXj7POT1UlhXly5N/h+q2KdZI0D8VsF59/ftMK
Z+S3rdjdSHpVzCtz4MOxT1zb/dxtzFeGM2icEFi8Mq4x3+Zm0zGOte09DhxDT22ZLFeDmU40DEwl
zXQiF7OjD7ifJrs5awTJkySWULMBNhq/Ri/L7xqALfe+4apLnxjmNYGFdZ37LeWSbyQYocBJPgMT
nczs1BnykmThhaTPb/QU4OYqzbQnohjlYXWZevUp09i2GgO4YNwtsFXtE5EIMHBEmTTEcuLCDNuC
K6c827kxemEnO9evwGq6KS8/bVE0Hrnnu3XlDzSgHz6Sn9Ds25wqb70TTXYne/VAPNez7JnVSaf9
bHIULRAYYdbcmuPEXD99yDYeUUUMJRFpP84cXAg4QD3FRKwxvSuNz70lswOV7Ws6CDdyOKfeuAj8
6HJAeuMIYnYK+qbZtNeRfWzamRa+ajJ63SvTjxdB9MSdS4FCFpefcuLvrNDwcD+C27gDMBvNC4el
pD1bjZc8GKO23BuLWez9luPnbvbd7OC2ZbHzAzqcqisRVaArP0pZkfzol30WaYPx1cDSkr353TfE
uvRZ3l2KdUuDMmuQm6bzx2CMx4Zqm22SDpicLOZSafKhpeY7QYt/cG6vmfuIeg92bKQZ2WAErunr
MDhnjGwOpgw7122fJsu2oY8V61ct4Tet6G833wHAluWpKabuHHjlAR8Y8Bhn5QbnrrFf+inZFXRk
YToYL65iaMfQ6lQuqj7pRFMcZxbhSPenLl4ampGcMBhHr2Retu1Hr08ohuHZ36hS984DX3zUiy7t
G5l86EbdhxBPd5OhfizVXbvc975zEw2MPff6p4doJzLK8pm6uPilYHnFPOtil1u9H+pTgwARodvZ
DhKbMLF1ZT2wZHVMi9VieOVDultRlwTJU1+Lr0yNSawTTnyHmHoG4pAixQT9bQLDIXVrildpNjet
4d5BqSsf+VoNse4mxgPEYDueTVp3zLq04lg2ZRfZQuO4ZZjdt4DvGxPHeVJ1W+6srvs1Va0Z9T6h
i4Uh33Wyp0K9ZbcPmCViBJ3+AM3w0WfWQVd98jIbHd56i+aag76JgA6U5YPtvCSqIeqVx5DJapO+
E1omwkZY0Yhd4Wb2GYhTJPhfxLPIq8eM9aVU/VZDgO9GUeyq80xsBYokM/HpuMjipfA4/tqw6r4F
YLJv9DLVOeBEtGtSkF2t1JAkuPa856R0JvjJghM06ndeUrSPDIawGWU9lZW1OUO6wb/rZDd/NkQm
fkKfse7cEVaEQ4W1G1zIcRVPESv5mKMeyxoHHCB622DjzqY3EqmkcRZmYiw7+KjunRn0095Pe4Be
aJdeR3fR7l1joJ9kIZjiJrY6uSupFkuw/zeeM9h8Y5ok3RFm38HlWWe2wWVq71rf8M42On/a5U4d
J6JPXgO8mlf0JXkRkywJIHcMGu1uTH3nRKVQHgy97eN8qZIQ3F9rx9mw/DS1ad7TzBxf5iGfj13m
9W9uPyLLZi2MGAsz2/ZmEWl2B6XIW09lTRWGikw76y0LWGeY/bHFpxZ2tELQeqoE3avh87YqbBB2
9dsT0P3EkMz3pavpt0PSDPvKaodDb2LvmuYyCakZbhdU+RhYD6mZMgf3149iGNouKsgoQ4HdD+Fq
wOLLIejva1vnlDaU9oHE3NsFaPRhQNK6o8tt7Wmkyoe1pMYrJV37lq7pvZpR+/eFmNErl9qHNQZ3
MN3F9+zlFCCuGvcBCYH7qQJJRlQFCMohzyNAjTzimOo3DeOVHbS9J0kNyeDGJxP67AD6Ww7LvKSR
sNYn5Vre3ZKbxg6BaXHAIXlwGTGHlQHgSrbpN4Bt2iFseZKgtVjmxRQvRIueN9wVXWSRnOY+ucnT
/monjhN5iV+cmIcsl6TAvYq0kSRFI6ZfdA1KVlfj4k2am2+cjy1D51CCaEsfSUzpIx5hMUMLFDNo
SGIQtJQtgWYP0+5ATxVCgf/D3pktx22k2/pVzgMcOJCYEnlb88QiWZxE3SAoUcaYmOenPx/U7n1s
7d7t6Pt9YdlhiWIRhUpkrn+tbzF3G48j+9/54rJVSddJqFN3OzVJT+9caWHzoaUjyVY8t2kAYFKG
BNCEPQVyUerjRFx5dlBYhwXiyCz90QCWt9O5Wiwf3fAUyBmZbZpRJhO32CW969xhLPhSoQtt59K7
xYouw2Ru21uEa3mTKTe5r2TpfmtG1N7EyudvohHt3aClAVGt/1GHDEgG12L+1vd0gPoYdRzgdsvo
vnnA6GFdBulVt5CtypbSA9KDhvzKsGOpW+ySj6ENJ9yQNTxFWjNO2oi9VZhQ25dWDZTKPh7XAf4C
HpVlBs/Bifemr54puEMrT53zbLPRxhbwKS00K3i89dUT0NkL53uUWQ2evFidphAm6jYRy6Y/xELx
zcQs9ImMkVyGIWfgiFR1sL0Yc3+inkygGuaqYi9j4JVv0+M8U2HPJsGZLg7u+8cy0/NbhoZ710T6
OwdQKuoKq+owMbSLRyMPik2cR98rrXnqG5X+lL23rFmU2O1g2Pe7mjrJd7Yv3tZipHlrgRCu2QPd
7Dhx7+2EYu+VsCCZmY6qNnJi5DRCuX71uqE70++RX+as9wFOTC34uLxCvKFrJPqGYmYyZknicadF
xKPAVDWOU46GBfuATPmffmiycPShK254DX0A2rJ8hxmWf5sjTNjY82zHYMmXEEI7eKXP+WLndxdj
f7BY/BsWxq0v5mO82P/LJQhQLJGAOCQcIJaYgPczMeDmEfWqSTIU2JwKbqGQTUnyM12QL0EDTDtL
6KD9I4PA7nmJJFAVuQQUmLoyQ6ua/vdoCTDIJcpQYxw+jKQb0iXm0CyBB1x1l7SGRFaGtX+jIrl/
CCMCEvYSlUiX0MS8xCfcZcBD23y8SZZwBS/shYMfgEgFq9RIiGBkP9MY/6v6/PRu/I3qA+JrIUP8
z6rPtajb6P+s8dtlcf4X8eePL/2n7cP9jQwobUmQceB+YCH9/7YP5zd6t4DxEI5cQrOLLvRP8cf7
bYFQoPpSxWjxZXzVP8Ug+zf+qFgatZBwUMjt/0QNkuavtg8cJ5ZtqwUA5kM7k0sK8E9qkExHFpsM
m+HY+ggk1MhEklxLiPhg9bXiXNuXJqYvU0bekawRZ6acaRul9nODPdwaPIqn7XlkrskTLKwOBqG6
oV6Vfa7R8cFFQNJ2ObwEqAoluuwVx5VzbJ0OR+FkJdV7VmLiA4rIQWtAUc1WPx3KesYMrfCev+fo
0++lOdOK2tNOyvKUg+mkYdv5yOteXLXSoAELEmveqissv9xbmMbqbZMay5dwlNfrNIk5KVetesXB
wjceCAEQQGz88RaOrnpl0zHe6oQgCbsr/F88eWV9H1p5WpwKAKP+yVOy+WyA6z9nuUa4EBHFxIxI
MvYoi4sQ0C1mO+px+DFK5UAjtaywPgAUEM8musmHtMblRG90B05R9ss8YGjM2accMJRgrfHI2tD7
SwnfqpQhOgTdAfG6quKSOYjCwLkv1dx8JuwcmKo7hfUcN1n5bgcV+FSQJPwxB2LJWReu+zGFfB0K
BC/AFQOvlm7e8cG0Q+s5CZhBrzsIyhReq5Gf2kn5nn5qg+7AgRzgq3CZ1HaDyVaUAeCZMFl0ZV+T
XPyewEU9xONdEsQ9iAmVHvMYbjVdX8v1JEvMhEWPGkWF+5r/8483NKPiu96EQNJerW55hxG/xwfe
0qb54uGWHy/DMijfjKmV6I0JBSF+NIhvQKuaoCdzL0X86jeLxRSsFddlSIxlmjwa+HOHySEPJA0s
8/uq1W5/YPcSmW+11zj2joecwZF3mH+PaB0KV2afq9cpG27t3LhMLCIPD3yA8DPD23zEPKMcMmgV
MXGhrefc4Qakd2m5azFQ71LMG8EOVjJ/E4B9fpXRIgZFy030UwGKPDzlK9n23A1WvSDAld1Ke6sm
1z7Sf9o5d5kkhIhduuHmMywspEFv8dGTQ8nTHJUi3JpticsezXNgfR95gwvG1RYn3xA5BmhxPp3I
11Pslaos01v2jtxvgo/lpSihAR1kEiApJT3uV84ZvO6YmeO80ovYQVyZKGo+aO6YQHTN5zg6fMuc
Ettw1S/3ybTYbNGXiJ/YrX3ULlQXXyxW2hYC+17hZdtK/LT7qe/VFvd4+V6X5Al+3sJkTbm+aYPV
a/mwJ8tNGnj9eBvsjksyWEhWIzLag54tRDUiP+kOLJd6pceRC9cWpW0zyvC5YTppFueM0Al3wPKR
6DLyVHiKuXhT1PFmmywcsYirdzxk9YETDO0hXueJZybHwauRmL2xKrEbFyt6E/Q6q0Fvr7xiUlus
IWAII5fN1hBrfhwzdo5xQw8wAN6JPwWOhBvMsPmQN2nP9QkwWz33YFv3kzmzgiDq20cZFepC7Rth
qcrjLWwxPHOWIj61tB77nLs62UT2Q1L1oUSeAPi9bTn0bMyslAfPrc2dmSEruqCSN/YQGfVqpPeR
QRfel2E3Y12m/5UPBSSAWvOCZpsVS1vFEN2mZizvELdoGV4M1vbEZ5mBu3P0YWkhJomMv+dnriRN
QUcmLUuGaQbiuXXLjiuonfFWcqMjgUdp9Z6aQXUAJE6tMj3jz5KQ1tVLsyHYUdxVz0+NosD3MHYs
kfbMDzymKXeUoTBOc0Q1xDOO7rk8hYXEom/nCOonzRZun5jERDqHguN1P/AuZRTJfTSxxdJMCox7
ilwrN/iErQzMWJO5H+ag+ISPEGCeq24Sz4k7DVToYGZmEm4W3C+iQS0rcu7SQeE2WGmvEteY8eyz
phK53hBXYVfWq+XOkcjG08kBAFCh7mHsDlNSUXHkcncvWSB4Vuq1jl2RnJ2yo+dd4Mnb/bznHcvh
i8yWnxk1bbn/saGIaxf36pXiBMnPaS7LHpC9qn3sSSCOO3rdWN/qhsroLLKX+1EtUl5Z+erVAHyO
5/znkpY0JNM3pRy4lbBR1d0x8ZsKWmTvACwuhSGoeePTlcEETTjFcnkpSwRKz//Tve+8Lr2xYj1W
bh3tfq6sRREJbz8QpXsVsZ3nmITCKX1zh6XEOXOWVUr0A4HEqHU/GFeqbdJV+lFE3VIFSvlZNKpj
XVIlSokJSMjVFISswCqbxXWYXRayjP1DtwajXGLriaJcRPd06U0Hlh9bQ9MOO7YQC3CelBfYP3XW
GMPJ6clg5MjbxCp7nJPsR2LGmfTXWWuErzxK60Peupq3KDf51KQdZPCCzyQeApYYkmeD5SY4zWvv
s8j1axGK+kQpDLv6FSgnnDKeXT9bjn8EMMfVbbwc0vEUlmeeMf6DoNINCaPu7V1d2TFZJNFeCeAg
iHeQz3usdS+xrFyCF3nwtWqJj1pFxUBd0WfVLiTnhM8ApUVCG8OhbZl6RV15xstPfODBjFBqyNu+
5aguZUmVgeFJ9cBQfZVoeQssIFRvk4eVh+dEoT3Ib4wgWFVxjFF06IE5NjvS+2apN5ZnUYshm9Zl
YF85ybosLH0QosIIEzslQGontXdpbvUK69S8M7txOOGtYJJjyAEzmpWX0bSbPIyDB8VtCXSl6SgA
sHBWnVuIYff+2MoTYX4ec/FYHeLRKFE4B/HiiL64M0wvv+cQ5J+oN+DuFc7SbegX29BHAYAQDU45
SbEGkxKHp26HxKAawx0/MiAGL5PUL06CteKSIVA/VmmUb/HQD/6aYKrC0Gr3vzdTrb5FGIJXwAys
1cxNtq1cGdNaM2EeMBJ1MHvcDhOziK32yzFaU8qL599ukjsf2MN0x/XyPpPWzwnKDgHP8djchvHw
olRS7tJY1nsZDF/7gD4FxknfQjSRW+SiNImssnZ2KpOVRRPpIwdMSsRUzmB/1OP3pLOejUQGKzE0
zZ0fR/OjJqLPqL7TOGwNZx8ofBalip0tzRHPlUK+RJ5jZ7RtNNZg0CYsUalmfzKAtQ3ZN5w6XQsg
3rVxcFVBbkx1zqWwZ3PNRcsR4Cr3afSKggB35W9JtaSrhBVrGVKlD06VUEvinwyw/Pc8BBBWnT7f
hb7hHbPanh5DiAs2rtiDZTT1Hlcse9aJoOUI3f4Alp6sC+VZ700wVhvykepuxn3YxbBC2jw3b5gR
wedPWftijZZxmTSzypXhS76O+ar3re0pVAMtYM2ndsyrfRK3xZeE7Tvbu450EPe3lT4vcdSDRMi8
ml5lrnnySga3DgNjd9olRaqPA5PvDyPVX8h4EwUSMtPrvq6bnSG5bTDSYKxDHO32JB9QylHxcRfG
+I7cjAcR5+AjiP/PMgrxNLdiWIvSzJbVShwn2hw+gtqEeh4UzfiFHfGW3XXNTjA28w0aebptMaw8
Uzwnrqz8Nd5Xir4wBFnyYDajvSfkPW0aa8J8N2RiuESdIcWqZBCHtbHx/Jpr17pIc0OaiS1A1Xpi
L04sN7nFKK4MnBLtZAc5N334yeIfkju0KjxTmMgDo6deJYwCilmK0A4Ym0QGC1Mde1jDuuHVSBvq
EyYSk94q7gRklLLlBMJMTnp1cQc4AvM4Q8NXrKjZcfZI0al6SgE/tPO2i8CPqUTGO8/KzJchHH1u
cVsXJHhj8my9xUKqY/VdKTu8IAdfo75t3mCndGdd+3celTFrHl7Bk8aSjFUbC9iq4+zSntKqmuK3
xis786hTj6EAQMfZ6pA2E7Wzld1VOA7FYq0KObgF90Gr6Kgp8XavRjcu/HeUWRb1ANUEOd4YJhOX
vivq2d5LLHczw5LMIRgTko7B3oplsLPf/QiHy87CP+Wtfbp0wp0cSPyfK3NBz6QFW66NCQHA5+6x
yN+6HXvQqI7YbRGWYyPi9Q7Pprgqs+lkElO6TdYgntmL4vXCVPRABIH92Z9O/P8CAcT5/M8INWpV
SEuA0OYAbUmO0cvv/+noTDA6i4EWJoegUAS8aEq0x7fZYdz0xaHBpdo5WrEbKXICiB7BTB6+//4F
/AreWl4Bg+rlX+SJeRUL/+tPr2CIPFHMVhuS31fwJwhi0aXX0WNjXam6gKTSYs+GUBRH4bktgznH
e9wE1zBvxbNvdozWC6zS//llUXQRQl0jL+ngbfrri4KiHxRRQnQ2J3S2J1w3htsxLtiT9hyO121s
sfPp9MzmyOjD8v1vrsmSU/kT2G65GHx7cjY+yR0uzi+INZKJaZf3M9dkyjgKJaKa8Ec35BEZAJBr
x9s124NvP6cyMI5i2X7nTobTqneq0rpn3tPTOGOmbRgdKJGsD2UV5snv2Eo4w+Q2C+3fvODlevz1
BS+ZG1faCquRFL9er15hVLQN/Djk0oihqWnsmnXkpSWbJlcx8MkBbW+9sak+NOaLW9WiVVQRZ/m4
GOubzqu/IR6KX8hPXEIwtUyiljYxW/AY/us7aLiLdYJ9w4G2EraNnuEh7iJJveIiYB/oG8vxd7Bw
ewC6g3OB23+TD9jf9qLmkQwxqFzOYFzZf3+pfmVP/nxh3sK98nzhmdC7/vrCZM8kR9dVdGCcwg6V
NG6RdVQZDrQmsSuym/yJYYXvHCd4yOgJdtGkp96x+lvn9PD0o35Qr6Y5cVp2fu6LRcsx1iCZtCWH
yPY9Dhv23LjL2cMvWk+uTD7Z5CpRS1JZj7iVEQY//3EojfUw3rp5UQHyqRxvtOKQBO0TuA3LPu4j
zlPuLZL+WEZd2CHz37xPv5SxQ4kUnlzKRoltISFS7fjXyxEJDJj4P429HbmsgZQ85RGO0eWoQ6+w
eGbhJ7SIvcd4yq0Z8WQkOfxBgXI3P42K9OBTaAtOJ+4MsIVqEv6Ti8WvowQYs/0pD9lWubzZNSnt
C7p9GB+KEAVsHcuyJ/7dM4GfJ813Z3iLeOORyuQO4UDwD2Dd//oP/0aJZmlfPp//sxJ9/KRO8C/u
w398xR8CtBDiN9Phw8wtglGVzOt/CdBUDP6G9ivcJT3oS5ThP+RnR9F/YWIpsogJuo632BL/kJ8d
8RsHfeWBZHBZfKT5H8nPvvMLRg8YNg0bvCyQwuD37V+7t1MRVJ0rA+9KQtY4hgHl9ecc2gIHMR/8
iwxXS5e0je3JVF72NNPWor4JS/6I2Ek84ca23TWG42fPE+NbKo347NqSErbM8pEGy9zzNZk8eq83
nL6n9gaoIKwwBQ1D9WLmVWCs8j6mbe+cqrjZ4yVJkqukgAPzTpX5O2Ao+ZH+TVB0nJbXVAuGG7QN
ZwNA2t1FNPlYW3aLj/RAtbiZzSG4ZBgXLk1ntfvJ66sTu5Xhc6aA3WH38umoxnzPhkLuzTIuv9Y6
NcnZaQ/8SfNh14ng5yWFnADFraPzPEXjAVuyg0LmG9c8MQKAKrInAOALYo+1svDmrWXZCd3j488Y
OFnxkNwbUWS99XxiqREpN3DNyzUtVyaa0eLNIcqwgY35lrmxehndcbofc7bDpaXextH3tr05rQO7
149OYlQHp6uta611feywxa3NJI4vui+Go+tF8Z0ysg/VVph9YC9uXaJN50qnap8VRv+t4RF7nAJ3
ObeK7IfO4no7J774sbQ/VGu/qYuDsuIfXWdhd0dX/uIKH+N4GCNFVqUfriud+V8tC1+8K+lmG/3i
Tceawje+dV6VPKejgbxfa7hbLAjFFhK3XLul1Dlyas5KlOHOEWRPlX6S8wjaFiJEeVzuyJeqJ6gC
WYM0KF7I9ICnjmBUhDjLq+/lhkhQj7MEmsoEsJDip5WXivDmpCJ9oCZxvqf5zVxHs1NdIsRuzDTm
6PJd7AKzpnT2FAcD4tOGHT8NXpNdXLB+l4gx/h14eKjiUTA8DHVV7/KmGb+3vkP1HgpLu+5So/yd
uuCko7TYEXstk+GCWSA+jG7eXChFw1w6ekP4GQGyWWclhBNKM/JwRf+lPAt8bwU1ddK8YjklkFOr
mcdZbpn5ukJTImbadK/2OMHuJvNvwcpKK6aWJicOK4z6HeFP+FqG5ohbaEude60xlrUlxeVYq4qa
+MJ4iStelKy8kiKnqXkJmdDqVU8h1e8FLtKt79NWJbG2XmrX+PRmgkF2FJEVJVcAFqVG1iEahihr
Q8naycRUb1gj01Vfy3MZYL/VPgCIjNPBt94T2Y4QlPc9rYL5xKipJ5nWR4hdNeNoDF3DF1U49oNB
TSDMXj/YdS0EqnWeDtO5GAynXfs4nk8+YZ2SrJMRbSeAkQ/SdYrtXDEj9jwY2u1ow8FDz7wRtnP3
dM11r3C3Csh+OQdwKpkNJjFhfDZKAC6uVj4BPsWP5BX4AFZWpghxygE8Vt1PWzH3CYP+YNrGgz+/
9GM1IhQS6Ylck0ydouQdTFRwF/m0aXok4AQq4HNMaujGGetQ5/Z8P6ByrYtRnjjuxGR5iL4c40Bj
Mxm84oEjuLEVgyDj6Zf+9JQitd/ppreeLatKvoLMqTbGkmnthno4+lMcBcfcVPJpTCprjSSxJoZs
3uGAwMxVDI+hU9WXiR7xNYuneW1onVxjOKV7Tsc2i0KlNqE9mMe5Ep+4vr1r6VT5ERCpddRNxylW
NBrZtrTS5U3e1zRWbIK45BBWTrAvLbt9wu4z/dBmWRK6ltNh4vz8KCnHi3kX8TPihYnWInbTvezG
ckMyCNikNbfnOOrGlzwznV1V5uHa83vvzhxpSysKFiIFM34TAE96twszOkzwMtfGmJFdddrJwLnn
eu88BOeDo5TxQyTIrONAad7kOd3vSWAUV4eD642srmCWp5lBVOZHOOtwWxEo21hF3+/9vjHqNbGR
6N2aw/ZS6+zW4M89RcrL13Zdl2dwSu3DnONHQZacH0wRq/smquk8b0m3b53Qq/fawdOEV8LfNKlP
HkRGzo9w8RgOcvze4elcp6yZ2SpIh2hdg6a5RAaOvKJ0h7cSMOeaYct8o2lFYZQtvHdgznw2bK9E
MUEmoMd8vMvRMViwQmhKbux8TTOy576s4qsI8nw/m4X4oELPwfE7v2BkCZjhTtbB7T3Kvk0jcJ9i
hqGIkrN/1Cq7IdMd2T2YK1KhYml8m3iDc8tVdFP2jwO7wzdjdGE6d8R4Jy+PHpKsIShvVOHwaoZe
dVJ2JU8h02WfFTRQB9ZNpiqteWmkYd/muXtgWwknKoNZCFkuXbvce8/JZOkFjrjiIxHvcyXAls3g
CZRv3FJ8zLi2mMvi9yOoBK7UR8/06OZDXtyCI9Rr0w8uAEbSfeE15Ekx6WJOBG9FENs58oGKdp1m
EhAS2lpZWJWgPQb6EjLs5VEUDB9RbFIi35veee4b+R3pKvtWN6VxdRv0Q1u7T+BVX8zJoe5EBRUW
HEK0dWvMe7+T3SJs9i+NjrqT6+mPhKjjMUpgUZNPW/pucGt3M5XI9CGHzYlxSEfEIHRuTZgXD/MC
MwQA6aIjJ4+gvKx3wGvDBbAQRfaYjPs3EcfGIZt796LLODlZsbsr7IRphQWXynNeR4PwvgmvlMC3
zXw27LNnJIJyj0Zf3YNKYnbQlIArq+CHj119jZc42vuNYryOB+7QcIC6RI4znEs3Db9weGKU0vTF
ppzhZjmEkH4HcfscaeqS2fjLpzTgJbQiJTXAXIfyUvuOTDaCQyS+Bg0GFsQpwIdlccngW8MMG7EE
COclq1Ks+ontbB0yxHsabtQuHtPga91N494Z4/orfhnMVIpDWtFb/VEOSbfLvObrQGgdY7wWNDL2
FN3gX8q66MPoXPzzE+U90k/mk1LTSqb0SI/tWRIzZ3RXEMpyMojrtA7AgzJl9pIYXv7Epio955XP
o94VWHPigUTz/TLH3FNHU17hpe20Z5d7fzTrO1iGoH9H19ijduidGVnhRQKa3dZW0h1Chl94RkF2
PjCYHI+Rk2EA5nC2gZjgkgMZvjaCtRbKpFvuMZrN9yV5hHXqohoXc53vXMYbH50f0BHdVPAOg7Tx
XMwRYZUvbAdn4xbz+D2nmPgrmsXaZJv7oUMVbHghv6PSVrsEx1yxnnKjPhKy9dc6SQmyz3XqrWVF
5GwlnDS/Q9gnGZA63nbodRUxaAg/YcBZsIrmgUeaB6bGVSbTxTS5Z9+LgmNmuwHAz84MSp6gQyBO
M+sAjlt2m5EPASCwDfN3Hzz7qp0yzAQtBvvCa8MtUy9mnFOHPSNLH10oqUwRSFCeg6BZQigWlBze
6q90IIQHmr7J5+cdk2oM8SnhDpQR3PPNphoy3NCVDOSXKjIZMAg0Z2Kg5qMseSDhCQiTqxha8X0s
ZXYP0JkFobcycgiptQtyao7Fkz8GXUIlUu9HxfcYWZscjs4zpZ/lyFzFOQWuH6fndvRV8cyIhasG
VGo0jGmlcnbKq6SGFUvsOhOyX+egfzbAWVO5maIw3xhtkLQUXkzjjxLo5+eAB2fFHsH9wtcUXw0Y
pOR++/KIpZUovuhpRTEbPz51vV/dVSV/umi84t3mk2enDEj4jpCyFVa6DrPiPpZuWaDBjvlnHZji
rohH/+hBhOMTzGHuKjvveY4QPSvyF59OVjYUdsu5PNPWRJnvrOpbraulMlvX5BxK/WgOEfNKikMY
YUdDd3Cy1l9Wg2nDrs/aFA5bGGtoNCjMOD149ZK1zlzrbOYNVDMTUSVGVtoSTRg3rjdpG1sI389M
y4Kqqt55a8BXjQwmSqzSUGQsZu1Zuja5crgDaEGNs3Z6H9zgPkyQgFcmgcYn4hzhpk8Yca7bbjbv
8F5Y66Rtmk3NQJTUj+t7HRyr0r/3eQqjv+CyB3gGZXIF6UGfRp0kz6Gfte8tW0/OTE1/nfI5fNKE
1BlMcbEDHSV7Q7WcvlxLR1cjYFQNzGvst15XmswamuopCLTZUljOH+2IeBzTps5vbaig0VSieq2j
WnwRkCS/5EX4GmhpXhyrHEhT56ZxQEUBBoqahCunN89S6fIJqmqTb4KgzOUdEDHnMY+qDznXxAzK
eWQ+ZUTmvPahLcfreA4deI7QbejZnbK3xCRQ4SdDsPctRWHvhJtqz1GofcFKOHz2MInXJXQ9MFph
SctzmO+SGhvjZqzzmcFV6+Iur+BSEvGtrA3dYsM3PBFQ9ArDbVZ1MU4PlfTTaJMzj7nVZE9XZjWT
aemZlW0bnziwJUG7k+mKj9E8Jxd6LeKjxml2hTPHAXb0uJlM4xs1vvMLA5zAXXnC44djTlVsTQgv
bylLhbVMpamfTuR8b0wFfneKdvat1We3fNkn2TP3Fan2diUqk8obi2l2yc53HePxPeRJIMAy0j/B
+XPZyAq3voDhAIiRmwttbSY5R6pYLvMw0DFfinbw9b2gi9oGiuxxGKsETwGQtQ0R2i7yMF4Dx/Dm
T4PUwPAgFDkFD8sUf2FvTG8troPxeR4MIkgrAyuF1z5ARrClBVcBsY6BuV2Pw5lLUvsgmsMqIvzU
iILEwP/VTt9EDsGW6xyOwDRk9Yx9Z3z9k/zzL8YS4pe5hOmbdFK69H+xK0PdWSyHf54KlJQUJ5kt
hisdg+4Gi0aEN6jnHdFHA5x+EH61tL3vE+tkp+7OcOqdG4mtL4O7spu3TdFu+VH3ak4ABP/dyOIX
u+E/XhvCPHol3Cr168RCi77KzcAarmVZ0xzMXjE4xP3131+Bf/VNyLYyFMFZbMpfL4CbtCOHXoLm
sUWDH/94RrYjF777+W3+V5L8W0mSHoE/vSP/LRJ9zD/jj7+6YhlULV/zhyjpO79J5ZKbddARnZ/V
u/9kofm/YXynss62pa/+ykITv0lXSWYk0uX2wTH7X6okLDTJbyxfpnDGcuf/J6ZYbhQ+IX8eyWC9
ZZyxhKRtlDXrv032rCaKZ9yFC3B13ECGzj7cBMw3fE/TgvJPwAnLUjNRjtAZEBTS0BIXD6Tk3UwB
+rgWtH1uYVj2nxJp7n4mAfhVmQk811CloFH5Kr0Zi6Al0zDnX7WLXc/0hHVfxwOMraSv7Ts0Q3/G
uKrZ1jYq88hl+k8SeOCNMUR/b/YfuqhrYj9R+toSsXov0rg31nMPjGSfYtf4QA/UIw2WxoRRC+9n
sBkVa+rKbulWZBJYpd8iI+VBa9eawcXEOJ8AwBQTSKtGzIGZ6u6W6LS9A0w4s9+sLZ/iwsIHGFXb
KqHtwU/sfaUWGjd1tNHFTmTvb20KhEkI5xlkrdRIi+9lU5bvBZyIa9dM+ATsrDmHqhm+c8bJ3502
hsGIFWc6s+GuHqcyCT+syLLAk1gFnTgdmVJdrj1G1Xjr/eE6A7R9YJUviET7YwW6UQ+Svt84vfq2
Hh8pmJx35dRupqY4SsnUAiwIzOi8AwDtTPvBiuUDQUpMKImtv49NhkQ4av/BcwX7sTZpn+yJUFLc
NM2WtjP7EMxU3APZ5qzitlj5kmnuzgCF4+A40xB66mfwKCszhMfMJqiSF9+EorOujSl7tXXZPXXO
QrvoBMB+ekXEl5hSsS+twcGgHFyIxhSVX4aZXAwDKY9mMbhowxjMlzkU3VuWTmW1XgopLkNQV2e2
2P3vClmP+pOpNdJNk3G26p0825bIWQnDOMUhAf2/v8uMEf6Xgkn6Uf0MjsDvdfchpfHQ4ECxfE3A
B2ULgLMqF8ZM+JD7KhcHPi7xLSpT+80KdfyoZpfvZpuyfhLEd3ZdFTlnYcGPIXxdRAfDbkl7TCSq
rLavDsMk+lsYaUpisM2+G3lYn2xTqx9IUfD+PBMBYiUYw8ZbXK7qphJvBkQC3tr4koS29xA5TM8I
RkEGWIEDS787ZWGrVRcREQzNWW+UyxG20iJ/5n1Myf410YMck+auEVN0kuQ01VYUA9pskDvoYFOo
N9yudPbZlbkQ9wtCZxW/L4rQucN21xVbHvPlNeFBEdNsqvmUf8GFmDjAf0OlgJmlI1skkp19bPKv
Ihdh265G1U+JhxiEUTe75NBA8nZlEZ+fSS8hsQY9OOfbNPT2dIqo+DpUg/cg/AQQvSPntW0Dhwbd
q57GjE/Pthm77D0IOLSKLIAaJTtmBuu0tAp0uMZ96jrsuKspFu26daaKSGBsXh0YiZcWQX6Pcchd
4Tom25oywlNBn259GyWv5vNyCxpU3lXMmONlDAZbX7yuNZMHGRNuVRunnDvzyZkb8urwubzcvVqi
Mg5DV786EEcejdRfSmhqezjadX/qw9y7K3iQ78E5ErIas3kPY2h6rArfOnYJlqLCd0OkxyZ7HGob
YXVIxrWDGX8X2ApeV8kbSdn6Csg07sQqumosgJ3GNGi28aVPTmyg+Ztso9p3Mqi2KrbePTarKzcx
TkliAa2FbSswJ/PXGAN2yMZ5jZiFUTlUF2vBZdnRktrcx6bzrroy3AB/QEYYeuMumUXAKZ3VeurM
t1y0JacIAnrp9Fk3/Rl7eLYOWvOcxFYLIEyleHWb6GW0SfrCb3315SSPuNS+k5ekzCy2bib+NpJa
FB/b9b03JMlDW+Vf2PhybJrOkqz/Dv/qUx+DSNSjbNeDSb0FXPp+Y+VZj9FtLPFTRQS/0NEyTgpN
Bek48u7g8DSn2m7ObRKEu4mi1b1l90yhmgl50bGkiU88jU51KJ2YH6+c3zlcNHeKbpmdR4jN4jY6
e7zbFzOsLWS+Lr+ZNIfs4RQae9wq3E1svq9THSSYKAvRr3xaYB6raVI3tuAcBJDossfUGAd4+vWn
LCLzlMahOM9agczB6aepqRgpYexzsvAECqbwWRKP2rjCpV54dKmQoMmFzo5wutLygiTci/plTsMO
RxwqmqXiR7c2Kj4SeMHqnvYlXad6jdSqn/osCB5dWldWzKNIDxbmRMCqP6vApCWI0vCPbAw+osas
Hi1ctQ/WqP4fe2eyGzmSdelX6RdggoNxMKDRC5/dJdc8hGJDSMoQ58loHJ++P6oyG5HK+iO79rVJ
oBAlpw9Go917z/nOeJGo1rnzSCy5h/NbrLXjnVpGQ7jQWDpEZj67bdysiJRiIpiOC0aUd2pn/vsw
9u1dYEifuLxx2jnTLHfd4OcfqGfKq3nYtt3cXQ5aOHTxu1ZcsccYl6lOfGrauAAnmsf5poF+fOEQ
Ar92Q7sGgtTG7yLPubdovrdrdCp3LML8SlZmfgM3nQKp9Pxt4s0t80VzSdQUG22n6ljMjnOTB47c
GN1UX7uD9d3tlUd/2sjuERmhIdY+tHRK9F072JnFyojR23EuAFQmiOaZElthIluSAWrFCKP35Mlt
hwkvfDIePc0jcsxm72gAwLQ2/z0n//+YyPB2LfPs/3l0fwEyqHvPpr9M7//1R38elBm3+9Kim05y
tGdT6Px5Tpa/uWjOhLSXdDZuIYq8P81j8jfEaNJihO94NHwWANAf03vH+01wQMY5xrCdMFP+6v/8
778Ekrdf/vf/KrvipkpK3YI1WuRlfzkmU8dhGyOo2JGcTu0vUiv0Q7EKCMI7wQ4EdIDUwL8dYH3v
HNTp+6TxJdy7t9QYOOU09JJXWCclTudeH5Rf9HuHxsmenR6b7E9f478pgV37K+SIaFrIRpSb6KaF
ZX49wY+tO0EVC7yjDwmnupZs39fBjPOU+z50s5XVQdmwhCG2CfA7HXG2MOqebucI1e33oCyt2xYU
U4MWH2mz/zyj4b6a4gb8n4hb66WIYw2jLe9rMnuwxSKYdlN67zyig9agQa6N4ID3fN4IMyt1jAB5
EBnZbUgW1GNM3tqhAkqXDmvp5s1dQMrCtAFfyaOBQ6Y84QiwlsN4uh2VfGgC5iIdc4nAuQGX3j3K
Ck0bw+MCCGnO4GnVDWnzVoAfxNxNIAY5avTCSOtjn2QrZl/ekUsZ5yemRjnpSv1EvmsKw+IWsy0u
U8wmpSLMLIyMvUpmdWqi1Np3KK/fEzNW17Jwx42Xthd0Wk41E5UHv0wIC5J4zv2207RviQkZjd6A
yzhzIs850V01hD0S8xHvDDKJKJtAw90ZArisk7YLmK+qNgtrEFZpCPjX7NzhbHACvJ27TI5rP57a
7ZD042Xkz/fkc+XXCq4tY2NZ0j8cPCvaBZkhmMrQyibvr0WAypiP+oLMpTszyOq7nukHgPqguHH7
2V/iXsk7ODtl3jqP6QJoGy0juUaruQWnaO8afBEPE0e4VRk7oN0WyBsdmnJXf5LfLOV16xaVzXZe
wHCjQ1Y8TTBjhaqb+RFKjaNYUHKI9r1bvvUGwm2mdoBxzVNkOfKEoCs4xZ9EunCB09XgOB6qBVjX
DBb256wz6vtmAdo5C9rOWSB3EcbLnVjAd1RCDEoXGB7JYWprfxLy+N7Fbm4Wbl69IPSyBabn2LBB
NStthZNzuANoPVzRi+kv3KHttrkAySeaON8yrSpp6TLeJcTbuYsXiF/3ifNTC9kv/6T8Df1C/Jsb
4H8uL7KMVo1VGEiIfnKwXu0ojZksLMxAQCrnBrLPJhhHdRD1AhfUC2ew/UQOhhxtjnbvpWhiB2eK
17P2SanqK5u6xweWHKzspvBtKh3w9ivTkdMmjwBQr3jsGg/u2HJ4FUauiZhRYLNJ83ABpZj5sadt
2q6wPMWXEflWhDyiUHCw6oEA79Nt2vZoCaADEfoXhOK9YPpCszofFJ28urxcslD4+uYmO7vU+TuM
jUxFg2S5u/DTiFWEf6bf917uMA5G73zrExng7v2s8o6ZVo8yHuY3v58JJxlacQRHjgDDY0i5wclT
XbETDi+wDQJssQHYl1URzYBus0Rlch0x2Zto9Sv/e0kCYrdxG4XcomLS0sNirQWE5BkDOnoD3AtW
r+PicoJEaKMU7ftjFXkVMRFsIoxgmRVdE3GCmLtPIvuashA6qYL/QBcaoBQmlza/FtwYlMDYumCE
9pWxU62Fc6BW8EM8toOLIqbnu+rCvHgi17TBYu9owvAAkZzDpWIy4He0G3+po5KlovKBpuYbq0vE
xlwqLu+z+FJLHQZ6lUGZHcc3iT1kj/VSrwVL5RYRyrEBXouw57Owc9sse08jTbmXfJZ+hqO8GzwM
ufENSBnF4bjUifZnyeh/lo9RrTy1E0tVibi8OU2FNbwwZqaXsFSfcJOaw0hBOhsevrpoqVLNz4JV
L7VrLKGj+UOv7gnspLQNLS++hdxvP1d9kdz501hYh1a10Q2NxhqkwKSzfI0otv0OlRatiwDx4e7V
UlOHS3UdN7KBFmGN/VnT16DVg0giXk0wRbE0Tzq+NsalVnf7lsuhFeg/2N8pfQ0SiRqfeSYR51wi
kuZ8Ca3e2cFSJw0js8dts/QI2BvGY7r0DUjGsPgPi459nps848S8mrDGUTMsyC1mojQf0qUPYX22
JPwJj9/KbOlUUBLQtOh1013oAAvS8rMdjCC+KExlxCt6M2u7t/xtG3vvqcPheghEvc6a0Xmi5qyP
ae37N9KJLa5avGOLo4ki3cy5xk10SVIPW46bX0ZTENJXIQwKB80KHQPgHCxUm8BEJVbXIr2aXERw
ojJq/mAe7Wuc1LQEhqW9w3DeXCP6sjfItanxFP9JAtP4ni7tIYV84kK4jcjXBB7RPnJl/94vLSW0
gP5GAQpFD6uCt3xpPbFK4aGKz44U/iS6U9PSqGrRdGB1CRx14QRLs8t1YrpaVjv7YttNxiQ2FMFy
QfvDC9uMFMZPXqp1uW2Wtpn47KBNn920SCydtfSzy6Y/O25B7A+vuNaXcvizJ8fIR70gJcyeOMLx
czGjFml/bRBheDeZ3n02hsBEPzt9DqTAGTpR7Jzbz14gx3H7OswIU+SIVX2flqahXtqH9NP4vdA1
0FUkTq387rhNwWvSdLSX9iPEJWpbjPDFOWha67JlO+MuWpqW0Wf/knMXvcw8YCy2QsWfvZKi8tIa
FmSvyXLoP6WyPqV0YPwVd50hGNwQEbSGYgMkyKia4g79m76q0nS6RaOc0MDoTWdDSi4tRYUndNe1
7V0kBx7WTCvOSKlimp7cYpeJ7VnuhoKIMmgQuBWRUwm6FQvULEwnCrB0bIBYNzWBD7MhT5RCCGLg
JSMULNJKbidr1mKlBjUfg9TzK0qqzrvU4JcFcQR5h7rMmP1mheWkv8TA4jIVZR9JwYAjXlhzPFHP
dupPxm3viELsOx76t9y1wJJN1kC4lVXunfpU8SQQCMCaA+IzMW7GIYyZRPqC81eVO8H9OFpiUzU+
+j/CD7yLQGVstLFcVAKVl6dnFYNsXrO1F7SWgvEJ/0pzR+vL/95A4EGdQi9qlSH8eieuxjgFld+U
+6ZVTKyNqMBkF1szjwySwbt9UtTWjZ3QWDsFNfKiqPNRCpamwOFpRuaxDtLcXJcQqFZoYGCDjfTp
HH3hBZNdef86ZP93/PFP4w9pB79UZF9WHVjHrwOQf/3Vn3Vd8BsOBpuuoYMmeint/l9lJwV6bSZX
DDE8ywHKwT/9Wdk5v1HJ2Cid8bb40pbMLf6o7GxeEAMA8j3blhR+0vpPKjvnS2WHaNzB1QSWYhm1
+O7XMR0+taEDs6WOLgsX83hqWHdm3MzQkZJ6VzVpgCak9s231vDDBxymKEyglJ8MlRD8u0DyfPIr
Lis8pXtYWf3yTCFhNeC8/hDUoM/9mFjqbWVqubbovVwD4O9+pIoxCnFasBphdWzrguwI1np4JqoV
TQEUwh54pqPWVmSqYa8LYz6wD3n3XdmN/zBDXIakP9W2fANCUDq6fA18p87XGWLKYY1Cta6PHDXH
Gw883p4zi1zbWi+fi/f9DyXrv7meJMJcCNMLSN384uXAQW+OEaEsx8FQzmqM8jcOPf06CfkOfn2l
L8Ot5ZP5gGf8AIk6rQXny3h4xqY583TPj/T82w0cfOQsuKL2qLuTezQyYj/FaXj364t+Gcl+XhSk
Iv0CFhPwhOXff3KqpaZNV5nT57Hz2A9XxtLEa03bJxVmdJFJ/+dXc+lw4IshVclf/As/Xy2SwZCU
RYog0hzc7FzCTtgxErYGAsflw6+vZS1dji8rBekOF/EdWM4MOv96sRFtWYyOPzk28Zjjyo2p5TdN
U1T4mi0yZhHxX3eU85cDJIkDoj8SfMGqtv/xZ2bqHyAsN+kI+Wwqf30budX6E1Fg6bHpwJ9seNC3
AELD8EF6NU3yX3/ov68h11xyrGj+BAEU6S+dH0Wh7GjlpcfamufbKlDtRhvcwTUToxixWeLiXy6h
Kv7Ddf++jFzTB81EoQxwxzOXfeunZZRFKTl4HlFq5dD0HMr5NQenG4ZVmSDj/PVn/HItAT8W+cDS
R+PntUzx5VqC+ACrj2VyTKjnaWBjLFzVppouIpgqj7++1pf99vNaLqYHIdBsiL8Z20hxoEbh7Hac
p3kgAoXTwokYoP6PVuxfWng/t+y+tsWWz0STN1gcdMtytf/6/XVe3ioPkj56WOjQnGaoJ1ZiKm3G
VI57HycJeRIjwzF0SwvTZUulFZ9//Vm/rJ3ls5Krwka3uNcwEn1ZOxRnWdJALz2GfRtRIENrXUWz
EZ1DksZOVRRQznrO9A/7+ac38KfbdLksXjk+ON5UnqGLeuDnpdNHHqe70EetFITOs0L2dsL/OF3V
aRnvlVPDQNVEsZRoB8fIX4dDN/XHwSvH31EtNeq9hmF9gsjL0Mg0UCYjxD+Fc2rc/vrb+Xfv0+WH
kfR9JeoV78vXk5FJNMyEEB2AdXlv09QJhesip8wKc2/wcNVSgq2AiPg+p/AhO6NrRO/kgB08dlkl
LqSW4ZE5uXMlDa/1d1glqhQUuyTW7Nfv9e+rFjxZ4GA2cjmReF/fKmG2NALyIUEnbsJ4zAghzKhd
Wr399XX+fici5OEnowoJ+O/XZ2Ni2HwpRpsc8XvOtzKZMaVC5nIv8la497++1tftnHUSoDChf4z1
jV75V0faFLRuK8aU7RwE6CYKQvJU8pocTW6VHXOcaF2P+EqsbvRfjKKM9pQ0+h++WMt0lzvxr8s1
cBinAxrhUMDb+fJUyVVt2NwZ4cHvBjUd/dxmM9WSeJxj1NXzreF45puL5RQhHKQJ0itjktSTJFOo
7AkBuYCmGZ5k1003ugeSjoY4JSe7wSOGAwFSxTmPWwLOkf/dzbkTfvSMMZ+CKZ/Pc46CbSUb5d37
Ddm8dhG4F70y2XDbYrDvQHd69+COzAOmYOsyJpwEFnmdGFg9hvmWlA2HEDMaTteFMvVrHgI5n/HQ
nlujRooixzL8IG/XrU9l0ZCGVPZ1eEBGIcj2ospB4e5DOlgZVSaIXWrgvMUytN6ZVDiPg+PUzWrE
KY2FYAzFR95rMWwKzDugOMg+P6MeKCDXsrVYqk/eupjNu2oj94POcmAzROfYSDlm4i4bEtKREG57
Yj8Ik8MQ/NX298BH4Vimjf8SNIMK7iprYZBx90cZJALJ5Rl5G7eBTYIJPZXOf5mZ8QIvk9HZX/62
pdBFOOOiaW+SoR1wJufGg6yc6cxzJn9qmmm4/vx6Q2/QW7uMzdvaaeIM3TfJHsfQijznZJtFfM4i
SXIK6u+UTvPnbtVZ04XSMzsUmXXG95LcFITX5miZ6zy35gPBb3x3E8rldq1MM35AQi+eO2XiFLMj
s7xxMtsvN6ngdYY4ic+eZizOoDl5UyaZfuRXEbGI+g/wz0q4PBTQYziPQQl4YWXYfLeFYydveVTY
O0tV4pU2E25pbhqiekNCv2/dgUbXWmew4cG5jNfJJPp44wsr+Z57mq2JmeeTteQMbp1lHRbAunAt
p8AgJugwyWYeLQ4wZKHMO+i8rCW/0PM5GkiLx6mXtBPgvh5Ci2swOJoLzjld3JKik/IB6AKnw0wC
EAtsy7y+fo2HyGTWErB6Ia2ONyqMx+rQ4Si6YtxrPHgxmUpId4jfiow8PZHxtpUzjbpRifEaJ3iz
0ynd/mjA1taAAVhPRqVuIx0nQLtVecHwZGGY58nGs1vzbDnlfOoa0zugewsfIu1vK7Gob7wyO09c
bR2Grn9dzP4eghb0U8DUezNJgWAgKFphQNqb1aQZAwGZNY1xpulo22vLg2ssR8bYQpWopvlW7SeZ
9OTMQINLLbmL48YhIyyuMNwQohUb6ESA9soVJsr0RDibWqNqzzdTv9hEF4q8dsWLYuZ0RuFzrQBA
kiQNnron3Z4OiQ3suEkevdArAPfWNvFx+ZrgJ3dd63LYZxLIdEZoE3I409vIGiRyIuO7Np7eyKB4
reHNb1PY6Rt8VkwZ6DkdDTP41iwz9FXv1Pl6GgOeal1tfye76gTbzAKynVzFXsJMH3RL34cXVelH
33Rtz9tYTOMpzgs2YLGckQp7uvISxwG+0za3VpK3J6PHODPP3mXmN1NA3EeR+qiDlk0kan80KNEP
k1XhqwS1QHbTFDnpyapEZa1CI/IvOzfnDVU5Rmr6vfb8SCibsxuHHHeO7nFCastqrjkoiXgzeMvg
zDfzR1VP0SMty+F+qiD70MrHubqCuzudM9yg27DwSAPMcP+mRaKgInu4QRpZcFFO0WcVmXeBOwx3
/jBNW2fuuu3y/HEhwcE9XCd1U9y0mqagz52WHxlZchSwswr778RZJAsYVmWl164900/Yisphhdia
J4IfSf9Qp5Q+HetvU3DM28nZpNcFX5k8vNourltTP/n5jPuQQduVaGYywCIUfulGe5lIlwj4Ar9j
m+3KNHNvgE61ZAR20bNOo+HCIfVeJ+FwSnEqInrClvYd2iBGA5fkZFIM2SePpVTxyWk4tzNpCtrD
3BcszJSzAyVCbtwSQe5vi0mhm8dSbRa6fyF5IfjQYszwEZUWfsbC9Z/HYZbz3nQTcvG6YVyFVcd5
DL/4oZ5neQVgyLsFZDqtnaqq14ZufKwugzzI0SI5ubY69aO2g2BbD+l0arRz9gthkuWucAtCWrik
j1xyhCl9pEa5vM3Dhqj60Akdiv80FrQpFEAZEM9rS+fyxI+KZMvt5g0PYZICcAuL93E221sfWd9x
JC5uExCvuAk8loCXloi2SNveDz5aZI+g1y3iN/GYIVG8IVvSQQNlpccwbewz32CycYqeiJvQ2veu
y8KW5RnkCfD2Qto3UZO7B7r7zqUkhHSlaqzwodtYpNgP1T43SQzIwU68dgDa12w0zbpvGfKtA10p
/HTYWvZxX9oIGpHNAeIJAbGRRnjVmUF1DWiVYz/RD6RvtUZKPEhmVGKJisv3eVb6Ly6c9Qc+WnQx
Gm5Q4WAQ+XEy5PRDU44TRDh0t1oY+GOcGjzfmnk2z3S4lmrpTLpXVOwLTdz3KQCs6pRbk+bu0vV5
SIv8pvZcfR2043hwmjaW60QGh2Kc1XEI8HsiNAguKpgy57Qrg72I+uJtIUfjS6xl8ywi0oU9L80+
pFvgGKl9RrJoneglYcZ+8tv6e8FLb1VTMT6Q7owjiATi/tVkJIFUz2hhENSY83i4woBv4O1vBPkR
F1jawNMTKMsvnpDWZb8PhsShilcBtod0CJiAtndmfFe9+VbZ41JOmXZInoE0YOf95E7hhsGbvrHM
vn1LVcae3eQ8NdgEVBYRKiiwZLmPmjAGv33HpkZ2JCHuY/wRG8j8NLRX2HpCl5RJ2vhovLg8j25t
XyWD2z0aUdi/CZUEL1EnVbla9KT5ZsTDSePbnYrch9hRFuXBQP96Yt4qo23h9c+TtkjEyQqcwmQO
I+htlsnlkFlrTlEIHuzJ3+i8oathN+HRrYDc8q70eBBlap7FkOQbknV4ZjDKgvuedx05LmxO8QLH
IpbICgd9ImOx7khgtiu2swnnDSgpEi9RhHVHl2g4c23RHWJd0pUHWjfDycqluZNEp29rHgp7x6z1
qZ6T7r2mNlqmIznu/IJvQQXJ95AYuHzpKJnn2K/JroSdMB4804EP59rOq2HXxoeN9OMyDNCkueWc
gozgZUcxykdibWDnda76HtYi4ThpyjUT+EcOxoC9Qw99a9bceQ6Ae2bl08z2GuYhi6p4Mt0SwjF2
VL8fgbf5JclRfrATDByx2yMaFBkxgSOHE6ANcPmtUkWrgBp7VToLOHBM3rLcjsu1QZ2MtFVXPCoX
15th7zpv+KHRKu6p5cW6YWiwy6zAX2eFB1OuAHqR9NYKTOUuiLC6ExpmQPRnOZvpaF1MboFJyXqd
a144rrpgb09NtiqKiWxBnYz3jYfT2u6C6EwAwodRM2ZoZqAJXt/bp4TG7ralm3VKwPkAE6Q9YI89
2Rq16vZ1rM23TFtETTuCpw4HoRPiWYFIPQGcOej20tRjeplZ4z7DVUpoH8m+FNXeRg/j9YAsaRWL
0Tu4gHzWZtGT3tDU2H5gR9ocBW9GqzVXOgfoF+iWcA2j2tZGNe8tDxxk0cjvajKIJZ1qD6YVvYOZ
wQdC5ltkoq+JJ3ZVGE+cU+QVellA/M3LUMzXXRaS/O091iokcLSiYZQnzEXU/AEa9smS8s63S1K/
s3pdpiAtzGTYz1DyIPnCG3HNdj2rqNtIw3IfQYITaFLZb6O0OFgRHbMJYvuYe0pvpG3uUgiRIzNA
AMzee9FjqbUJ6MNbZlARREPXPc/O/D5il/IwUzH7zYk5m+QUPZt1i9pBqSA7od/BYkBgalIlzt6a
t32TfBv7sT10OgYY+2gGfYcwiMjNuE3u4THGoPgIO1NN330zbEUcMH6wQ08Nc9l1UAhRFSy3OdHb
rpP437xWlAyUGg8vejyoY9J4tEeHdCkngMqP+2qwOEKjURArNEcz6eiuoXZxMd4BPJe/mx7Ts5NR
5zR0yH0Ajb23e3twLph+w65AB0mCVW6r5fXsJiN1hqbzQOMCrdgxKjQr2h8yxr90NQVOSTPFIIvr
E3ZFxnno4DudT7pIp8FStEaVwicEWYQUZKDkhNayVoSnvQRRFsLm8rgBuSojBmCqFCJ2QCG1gdlP
WRSx7LsNQU85faZlpjFVXfhCbICxDY2GGqMiNipN5vGq4Rn3FDThdDYgAqxxCRhbTdibeZUaLkkY
Wk6UHZ3PtjS0qbMGakJ1Al6l/5HO9nCdepN1aVrZvLMilZ3ibAhfosKgyR0J37qzWldvPVdRiTCB
Nd9gF3juWcf9UvJKTTBF7NbtM8lFHB1ywzP3teWoI2d7Xhp/soFAnQKd8SwSOx/+7I2JW+S7l0N1
TBTHv5WI6xtX4Rqx+vJY1ow7Zx75RztreZC2TnhyYpemQEuRj0mdHsEyqfm8Xl8LYzuhHDmGnsPM
BmrA3vRF8e3z/wLqAnmzR9lf+anc+y4ZlLaT1a9toanBRmXTJQic4XogOmljUGwy65lL715mfJl4
uonXjXWz+2wUw1JhjDJWwabL6BvnRVLj0kpIezMkb7GIh+wEDbjce4XbPleJ5gMkKa/IPjKjyoNL
7Sa59a3oTH71MjN5z8Oojsotx5ts5Lw745w8zFlHeEs9TRq0CZ+LHNPwoXYp+5o+rknYmdJmz1GN
2r7rcl9t+iwkli6Z6YrQvGQzWAj1oYmmuxK9S0xTaBYF69+cjUtZRfUrzb9kb2YpHcVgvpBKtZgZ
c6lpyTQM60kDmqudzoZBAEUlAMhFEHJRpTMTstmleRXO2elz3RkJ+cFEvxsc/5GPoxCeb2MNyhYz
6wJg6+I6/DAYHtMUocy6zbvlO8k7pmwW/5PfarwiVZSvjSblekFEnO3SKveojDVS5XI++xP5OHM+
kMZI0MXOE6wALRZ4MWFavGCeevcRAO6tjGG51Tn6Hu2T/U3KtfmtMPkTFAjq6JfLv1aab8siEw9Z
vONP554XIuJISRdftmF+i4Ft4B3UYIDAWFp3scHx2sIazx25FPw4f8OPGbjiRZ+ympyZF01Ho3ql
lVg6aOHt/lHbo3UprSE89WQAvIaxOd4QIcCtY8TcwsAemU2Sy3QKa6t6zfwWUVgzGg6urD43UQ3k
oXVHccAnLJGILg7hKOMEjHZhL8vEvqRuUc+a7BqylXAhn7qKr6lvK/tuyDS+muWGtdss/h1QYf3a
BAmXBszXn/Aoh0dNy7VYdYHRvs7Er0UmHTnd8HdS4Rhn833r3LZfxxZci1rX7yWmt7VkmLdvexWe
TM2vo3XIzT5yB4bdJOlYlHKvVa+3ERkzZ4cW+LkuyPZSA1rW9ezN1kWOz+y6dLzw5OYO71xT+bib
ku1wbzouzQ/GosHGXVbBUNOac2uXloIrBFyRAHHfapAdq8SfzbfITOtXRpFGhUak5p6ulEt2FdUp
CkD2Ryn4ptDqGw/kxoQffkhczErqZQ0qE9wA7nPCdCMbHmKAPv5g+OQF4kil7COprf8ReNTJmOKt
8VuLNf372AdMoVoO5IpWah1tY44VPBnrFAtO25fg7nX3kJhD8Hvdi/ADtiHqYRdEKxAknkwiGZod
QDDM6diT1LGXTfiSeq5brlqsJQShAIAmKblOqulf7ef/Ch3+QejggGSjFf8/69cffmAi/Fm8/sdf
/CFykM5vyyQDLYL0fJ/2JPODP+Trlun95jk2xhT0DRJrKO3tP0UOi0bd459sj1k4QnbmR3+KHNzf
4Iq6OD+XSediD/1PRA6WcL402S2E9RRSzPeRiDPs+VSR/zRONJlZgjaozOPQ2Oq5NwRSpXx6D0Y7
v5qhK25jgwJ5JI6O7kxwbtu6/+b1aXNfV8Z9Y6r21NHRWzWBP58FYZ3Azrg5UbSm8U2HDea18xdp
kleZcNQC9K8r16UTdVMCSHZuhSD1Cr13CT/iOFsqsK+kgM/z2AKrZpxpZHMFli3TdX0OagWLfG0S
ZDGOHLd6XRAaG2Yp4l8OwH5PipFSzWMeQFOHhQmkzoJNNHoYUuxQ6q0fm/TX4xwowUkLMkNxwJQZ
k3oAe5h8tgnWK+vkV5P9JKaopVqYK6ty1zCqxgDKgD+5xy6pXAKvsinx04dwYuDbryw/65tNDBj0
NS3D4PeIkHUCZOwWXulWoT8HmxEAMzbvKeLTeqN5C+0+Gyv7guHSTDKZJ2MiyOBlrQeNCnjXm2i2
tnOFBIMOSnoooqp+GctEFwwVHH1IaS1sBzNwXyZyv9h9OPmix7mPchgX7NHpuSGC8pDaw1O6nJ1T
PaCbLWR0QOcOx7NhpPlMjDqhDhNncD8Yz5VQFxAvuuc2wh7U5e0NNlJO7OVyeGdy+K6xy+H0GV7A
aLeEAch1NjrHaMyexl5TFi6FAIPytyip1BbGSAccqGsBDhkUYnylBElUK9evh33rx/4uoNZgAnjX
z8mTl9sfVBT6Yl7KEuzBV3Pc+Oui0y+kgJ/QpJWHTCdkKycOQsSCnLSl9Klr04JpP9/EUcGJ2c6e
ah7nGw76Ff2J/oeXYM4rvDm8GSStnNYcjRXTIMxdTrjJpi7bi17A8Z/7azt1vE3f94tGE0CvGPr4
EiKeOgd6sLdQ0swjlshkV46zu+qMCOF22wRvSWf3eyBFyVsQN+NpVLQv68Y17qJ6EqsyjX7QPauu
XUPfM+0lFXOpPs264Imc1MmhzJa8nsSEBlctUN6SWlYHrjiyL8Q7tVS8UeGKtcvxAen18KNyAYrr
pUoOl3oZ31hSrkmofauWarp3y2ILrpfHg4m+CBZzsWqXIhy4qbdyzT7fgkQmRcYeH6ylcIez8UR8
DLFolPRFy1jH1cYzfRpIddmYnuLGlWuOW8mHs3QHutlfpxbebPKds1XbN8BiusnMYCFmHdY6zR3f
qaDZQNo3PsiuLx3sq0xOVxVir2ijUhrCpG6MxsHOzO4OifLg3+ciq2+YkVN6N6FKrurA9pCfJ+Qb
wrZp11bepQ+tVzBPgWod7ZO0sk9lF6liPTmaq7GwoBXTZYEeRpvGDPv+Bpmste57lgWxuDR1UONP
vzc1m+oWf+B06nQCN14P08CBg6U1ro3JM8d1w7vNaF8P+sNqaNjy4A3rnTd2XfwBAoVgHBq85JEx
KquHK6Qh7Uvrslps6vmYmqcvzIu4lMUeFW+9jhvD3puEjeO9Ho4+Htk9cSnsEuNgM7CKjK3rENrr
1DOkl7qhSQqmcI+FgECSYP6GrFI++Uk9XuWp8cot9WzPCePAnKjyotEnAunEFbKibIPUNL0g1vf3
sA3UJrHr5KlQKQYC3BvJ2VbYDIHWz85mtgrrpinCx+ZzmAobXV7WcKBOltQ7x3f6y57p2Z1wpHGf
idZ/pe+cbKJMEpxZSHoBXRRzGw8j0M8QOsxuyifz7IUTgcKhbje4gTWRp3G15XXKXWWYBEcud20m
Qo9AAUIoCNMct0aTx3s/729yXM6kt7SHwYIetQo1PvommMHCh155i0Xipewq9yD6Qr4rm87yKOJh
1WZOf3ACTXRSCpbE5PCNGfQIXyrYZJ3lOCtt1fojrIRg/qKNC9KUY0A3nbUpzVlua/QfjD6CaBei
OF215LgmQ5Bdz4bZn6dEYpKYOp/ovxERbZtya/k28w9hR/tYinFl4h1Ywz0E+Wmp/WREij1Yn2XH
rjU7dCwQN7ASyQ046kxgahyUu4jh77pghksfVCSFiYLKravkoRnHPf1NkkfMPlxX1gi1y5PFO4yY
fmviKl93lgHOrs3IMSgqJoCSweuDTFK5QVk/bdCBy02rm6M08N4ryJlj4z8WiQ+YSg5Md1uCRYeJ
ZEJDgHuM6ajuuq4YT0bW/A7p+5zrkP7uiB9qRmUP+9Avr21OJpf2yA9LLGu6GxIN9hDQysFwiWGH
QYg1vSw56UZo+2mpTJj6CbOEVMt+13jf5xnbVYnMbxtn+rtdZdkFx2XiJSYk+qGD36OmD3LJGmj3
bSLIQM2yD8Q5cjfW8/eoXhwDAJqI2Jzc8BxWAN0B77D1M2N+QwM8rM1cqxtYVuE6xt5xNYgAKmzO
gdozo5fKcj9oh/+g1ZfvcpcDQz+K50J1GHWytnnKKefR9wjsKN2oP1QnQCq1ONIFm+jKR2p9Q0hb
eivtClZqYM+X/f9l78yW20a6rPtE6MCcwC0BkBRFTZas6QYhecA8JRLj0/eCq6L/Ktm/HV9f90VF
1OASBBLIPHnO3mtzJtpPongdqlgPWUwbVu1sfPIAbQe2su6zDAzimMyky4OQ3Q1uVr6bNYnaTOma
i8GuXFI6xRLQl673pFJXZ9MwJ7orKynK1vLep0DjRoL0OKLwO0xMKhlCdN4jIsH1trD6hg+Uww7t
TDHMNR9Yy69PrGX+wmtfqCs11d5DJxz+X0tf7uUQX7hAWwOt9JO7AZXKrQOQ60Vw0HVcdwqaMrmm
I90fLbqgVjBvE3aH8HgWsyy1P2NpQCzv4KRZlBfZa+yatIVFwjc9kka0dsTzZsBUcbI05lc6D0wK
Fr5nDjRGczOiTj/q6yyOYna816no9Re6FV/yNlY3q25peYT/YDzmrbJuwP+O4EJzRoc2jW7Si+lf
+vALGD85Dk+EXn3qPN/5RJQCjDRWTfoECFHwSdl9+Z3TD6MCXtSE7xRIypaqId1D2xoOr0ztquYo
e38dggEpaMjI877NliEQ8BfBL+XPPXHv73XSncqJtIowb1Kwu4n1FcKec1+7mfnFSBjjBqvtMkmF
lb4hKxpIUFmR5kM4O8v8RS+9kr7A0N+vk+wuYhbPqzHVSo7a7i2hpaRuCiXCke2AmYC2Yr8e3VF8
jRPmEilCihtfOdmT00r7CkOKg4tjKiMns1picCAOovoVhJNiXvwkcUhkwcJHcU1cHD1jPW4curTt
QGqI5JAb0iNdbrA1l4fEkPk+FpPaG4KsmZbfixO2qx1yXF7VYWu8PrGaFU9sccNzOc36fZGr+Kjn
yMR0Z6LijTv3RIMMoFWm9cx6FnfC308/arkEB7WxpVPyiEhxa3YpTv4I74F/MjvJ2b+ajWI323Ub
umOiR4wG5Z1aZ/Wke+vw1Wmn8ehBjaAjlKsbO0nl58ZyZMH71+QK6IwbFpUDv43qan30paqwdTIL
nB4SgxWWWHF78MPVby1g9mW7jBEjOlVc+p5dVZGHWOzzBCnYfU4IFFtD8HLsrN5g+7yIzPp3QPAJ
ZrCZs1+7GO5fRjGRPtOI4b5ca8L4IF9rV2U9Zy9x5dR7ol4qO6zWGQnvUOsbSyPxdjbhgfTvK2J6
9XiO70b+6HGGF3ySlX8/VdTGPeFI74yeIHCnAuwx2pVLWVOSlvXYqZ2qxurBSCdaoLowD2AEinPe
EKW0gIEI4WeVQautJQ4d2Tr7yainu9J2pAydNa52JK4WpEIawxmQzgAJIa+Pg5iTW7O14uUTjjnZ
3MBSm3GbJLPeuUz2hGtSLFQtDF4ch8Ngmm3/lXIzIwl8h3Bgsu/JuXGhLVLgAbuR/TH30wrWTL6M
62U5b9GyfW5E5drWEgpByjo6e+VM6eRaR5W6ztNmHhzCdUqIeZMF7+I7mv441DX4DWf4G+RC8wjL
PDK9ZEI3Mox4rFBPsfoo2ZxH+pLHofeNT3OnOAtA4Tis4D3CEaDtiY5+eyF5JsNBWdm5zelVx+Yg
vlfocb7oNYL7ncyIyz7MVfvQQyfNXhCFD0HFEBa1BH1Fr19XB6uO530jzis5ugNqmp2hMI91mRSP
az7pgAhYnSO6xcW+N/v1TaewvpyWFowh5+NGtPqh4ceeVsT6dy088+d0tnEFTYZzWltmGmZlt4zH
DdQoRkoMelL0atfoMdVBV/SHGRtbIGUOf5fE45BgTvtzTxUZqZkOMQ7JPErY6yjOuyWaTaki+rQX
WluPYcPB/ZNKMn8vC918c+zZPhIlBsKjYGUqiUtEdNWkhyyxsAw0jne2ssrl62XU8V762ngoTfvG
mlPmGLW82Qx14Jh1M2hNczmC/e0opYbkXHCknXcGzTD4aG63b/3ZibqFkQjhJiXokTxLowl+IN4l
tvF41orXnpp+t6WRHbUstkJtYiepEZJ6OyCEjMN1jclgblkMqoAN177QbhRs+k/tlB6HuSivZgJM
AiepLVyLk1bCqUvTb23r2ldxnDFxJZCEyBmNd7dn4R/weS/gJhhQEQUpCzWy6UwLDWTdvx5nSE85
SKFjQS50RFgQCya+6xN06FsPm+IOC9bcBKBR3nqxkYOQHiFzNjrvutBIRWc6W0SQaGzo0771kvjG
5gbrCYCosrR6QRry0lno4GgbH2xs5jqs4vGrPrOxepm+4goBd2Fw8ERB56A7mvH5BUth0X0QiRu6
K2Qt3ITElTeM/+r5maDLyzTxwmXtvjKJe+7zcXveBr2JBoXok6xTK3Lx/e/KzI/pn/fOW4ESEE+t
7gbUzEx8tJpo8Uia7HmJPXfnBvkFT0svDoZeiMCUdnYu6Qff0n/Q9XCw58GLxlYfr3tFvU1upBmC
1tiQwH1LX7krgZyO6xEspf5top+8z1U+HitbDeGkdeZdrgQdgVZ+UemsTqLKcubCBWFrzRCm6dJe
eNC22IA1xiSiGu/WIk1I7eveOa9Rii11hvl/zasLWKdjESRjvzyNtId39HuuLDJnHimlHjKt6wIh
lbhMXWsKunmlcGzQC05rR7bJoMmwHodX3+iuJmPBOJabjzUE8CAfbXvfusRRTo7lPaXo63Yk6tWh
zxCRMXDsPKxNAVVnLczLeknPmVa/qFb0R2Z290BOv1uspPsJizxDjba+TxvzBQtoeWGNtf0V87EM
4cpYYatVj7PwrO9tizdnn9QeNDO6HhTfc8uUa3WrT96iSPdu4AuEqvXi1xFJGdFR4wifxF+mT52x
oTtLL6ZZTgNiItfAXki9JtqRM87sHNDF+Z8Qgzq01i0HW1s+xmLYeTJVSIN4B1y9kCcTRsC0Zgmm
5yRG/MTtXBW5096Mrk1hbSBqQZNWZMaO4L2yjkYPB0U0kA4A9Mj1Lvgb/lOBEMlMzE923rB4eFl6
8lu9OC0Omysevi9xQZbmAcgZEUcuRFohyEBxyvm0AvjiVTew++V1UG50ocHceoEbv3zxB0EwpTtu
7wRVXmY4BxOtGeIHkyXBneU4HfNmOIqxe0289TTzwAeETekXRaJdxT7i1rXEEoxI9YSAXu0JsxGR
KNzy1Dq0/zqfgXVNqR9QmZpBTESBTMY7P++/6lXGEx8vToQO966zWxjGFSSj2oYbIDSVQghfaCCu
lXYzmfYTkIz+UsVaG07SxY5VMh1Mdfr3WYNBGpWLFkpn6C9qleh0LhS+/YLEtin27wZNpw0XT1mQ
NstrkRh0ztRi7eESECCnrPfYGY37yUOz584L8qB8aKZvTi/Ge9Y+c+e6DuEWejecQJVeebqBbiPW
7KtSehp9liwzI6kXxdF36ytblX0Qr3j+QzNjyhEJ/MaCRA5UtR37o+EziyuyhZGl0TQvjmdbVVho
6/qlMFPiAg1UTm+NW8kbJH3aMWfDk+iQxUxaWy7PouCIBEkqx1iTJScJIzmyqmV5p87i1Ura6i3L
De8GrkF8tap0+KJl7vdEGgtAUIDFp4429B0BFHHgZCRTBC2Tjs8eaqJb00zt9VoSbYFFVVTNgS5o
RbqbgqXMeMfdGxjxBME6GVB2M6slMNil3WctWE9bj7VrI5POGDhsBscsHh+WxPlMheDcd3HS7JNu
UUfegyVysflzuPIeJ6AUO5zT5n2CsD3AanzjGX38Vs2E3RIk6AWGMM0sLDmka5eTSVFzLmtaq50a
sYnbvpr3sOybQOaZO5DbyfqzcxVE2kPCIHZrEiFVQjndUdNUrrGrOdxQ3k1Q7APhNvJRtnZ32XVQ
7BCnCF/fDTo9Prh/cQC32XjBoeJb1xM04YeRH+CGXjesT0NBciSvcUzTiAY1aqh66a+soR3OgqcH
9nk7qcPU1dl5bZFoh2xY/k7JIaFiWiYAsqbC3SLVVgmxyrwQbydebZmi1iyGXB1bONC7TkO6R1PE
9sgh0coxIIFtvneGVtF8QkBKkNtCgENrav5jafYE/6VJTihMEieIIZFwfloK5EABtLssWnENbdx0
Dt4z9JWAErRqQ7Sv3yfK64gRwR1i4hxKh6uf2sJVzO6GCTpf3N3NyWg+AeergSnbLNirdIzbvmuI
MCy70fvUO5L9lLWsuS1XbXzS7Gxgvt/Rl9my069QyainotX0a72aloPJPNDn8Npbd7ixBdiBmOOL
NGL/UtNS830ps+Kkem+8N80fEntz4C1tapZVZEYeEiCvBw+dOX3OSznZ7FjDRFdwZ0kf1jYdfsV+
QkZAeZkb5gIL3p0cvukqj4CJJ3iNiv52TXpoeu7SmpFFG+pBX0VyykHiBHWZLt9L+BAvsdFTqK0u
Cbp0OuR16vtIR5M8654GBNv7SWPXTRqbzYxHKuSwk0V60ueHVpsA+dIavZTxLC7GSUen0bvFuTVq
zD2FMPRzszbTZ5WTncsqSwxdCiY/cKUds5wo7a4tuvaauGEkh6mRRKjMIWX0uk1KScFToslJXXll
ZT3TvSXTFdDag059d5ZNN+0HRfVPO1PQpdHIZ07zkXyQhExOZhlB0vbVFYLML9poECZpVDFYYUeF
wDmNK3/k1UAUl0ZZZ10Q5Ovd1hDyL6bFGU+uJnClu3EZ2opTx0DFGNBvlifkkcOVJkVxJg7vHXmA
EY14Lfa5t7wlS4XAizgc8pVz2opGXNErk8ujllnxXhC3EaGptkhZsjcxaNsHI5gFoNYNPZumqEEu
+N4aptZshK6BtEQ5DbWsvgIyKG0G/ypdj4uc3ZWNrB9uPQGbn0KPvIza2eDNs5NmgNDZbHKnaAr6
WWNxhngcTg7jG3qsBpVGk+6NwsMSAnrOKVb+vR7f9UTT3ExwMHfmWDz6vflsJSzWjlZHmW2tIZ2S
N7+W7s5PGHhMU4p9QSt1zBtaszeNwj5OaOjtJP+0enBNGttxAh+qDdjy9cZKMwt8X/fU4oe5dZPh
GGvmkcJKHcbVHl81JFYEdGjPlm4A/FupkDcRwaGFu0L80PBW+Xl3Nw3d3dCYzKb1xmNrN7aDYFpq
NyDayE7SzfQCzLF5tkftq81k/KoxawnJYEZHyxiMRo9vPyuEm7sEcOPYAvaQZff0Yxb7f2PrP4yt
MRfamOb+/2PrK5L3vv1zbP33//H32Np1/8u3XBjflomtDdnE/xtbC7LUcIfhETPoGHmC6fjfU2tb
/JfNsomuzNdROpm69T9TaxvXviMExlXd8P8aaH+ArP0OusYl/uULwwSHzpufg4US6Jr7wca4+PCU
aQJgfI8jxrbOckVExT8+jdu/TGb/NIn+fAnYBI7DfrAZtgEA/NspifNx0zT663GMLd5bbwcKfee5
fKT/85n/L66y/Rb/mL3L2J9ZI7iKqF977bWZvynnD073P93IB0s0HQAbxTmXGNY7od9xiujW99/f
haH/8Mv/06nHEA+XOd5EkycDScGHj6svNYDFYyePrFDyS4NreYqo7picTlzaiSE2Uwwg+ikHlGW9
PuxnlrjIRah7WOZxOmStlI9muloGpV2fh5zw7kyHyWqIhHI6+9Td9AqkHlpqHhmzxfE96BaOU6Ji
OrhsDhCRi/yyp6VKPDsad6+lP+f1sJqN8TiwYUPUSnUElNRStJnSKzLDFmi/A0OyTDboYAdUbHop
LulNutgaRY1I11nSK73TXGRHJQAwHT9PqjnjpUqqAQ3CrMoQUttwHvxq/Zwp/jFtUyYJovvimpXA
IkvPh1J9DHuOEweSJc8cMtTnuV7suykejIOG1SJqyL1DnacXu3Iw7D3BSGBb5tag4i+qKLcYOc3m
PH6yhOKHoGM6izVfomb1TEYGS2/QFrF4H9C004wf0rs4H6cvvgJEO67WgESZciAQdAkPNEI5v7vx
c9oCIAiJN1o/46l1rHBajW9SzuRgctxU3xkukj5OF0E9ElBHEtnsKvtuHHV+0PYBU5FdMbXGWIKd
EDQ1B0KqlVidSxd5/i7bsmhipxZtwO9X4DSgizcwyLzOE/ub6oHpTIsavubr/NlezW9+7Tsvs+mQ
ZDRo2bNi/nyhL/iVdjLtjEM92d82Iae/S6duPeYdgLocT+qM2nVVj1TPBJfQ6wvyWRSnynf6x0xb
REA+hrisvCFFSDbFEd1lmH5Md+4mRqYXNJjG0JetJMsF8S4UNiLImY0kgU8kSeTNi45+tPSSk4PX
7IgGmAuYqxt0XU6dXXnFkT76eF8063BPujB/mHANHgzIsXdlApaIvIri5G3jCVtrhmjE8Hzj0Wdl
yklIUFhhQQpN1s5rNTFPvMhxF+4JIqc5OkO8jYNBIuKD4pbgKUVAktdDMaNzyZwbszTyQ5ok+sGw
ZfweC4dSfza1+NpE7hAHRYoTc0N0MY/Cn3KzpOTZLAnp0oTO2aelld25I+37k8FY9sL1W/c2JoT3
AFHKuhVGlZwn2yHFo0PWB/JrGwWNOqZBdPMXneQcMgxzOQcFmWrvCuMs5/qpUTtLG7RDg4vxO7n1
3ndcGSroYeNeSmH476mvU/kNHbILJFE60FzlY2Pyt88j1gtYXOv8tcRimAf9OJdRmmCxNXpjOVZA
77eOlf2A5HWN4sUD0GtpjnHwRC0PDjy7Z8+MRwhyTnqnV51+HDOzdEN7mFGjimzEX4Q554tBB/bU
EQ50PVjz9CYJTbxCTuDfwJizHtCuYoWEw6dFc2c4nP2S5dZiSLpPWund5pms35bUme6Qesy3c56q
a1Q+7tmYUYH2ne9cFi3tAaPjPAp+3b1voZ+FCqbBEWEorSZHN7lAZ2yLV2nG6k6uuqh3ALILsas5
74fY1htQlZP+3c5cFD9p2aT3jFPyr87q9kfK7j4imrA/8GjguYXgv2+XlrFOMwH4ZtbbM5FKYXjp
HDHLyQW1ljZd+rAiVOQUMQLo4qVJ3TD3BYw/PBu0B8bkwSRI+7QUS3eJ5W0JSifOuiB3axJRnCr3
Lzwqhj2TGhcja+JfOCSKcsKZsSagZDgQRJ7RynVJpAkwt6DO9jl8wIOWF3+JodPOW/aQo7SI42sM
u5Fsm2CMFZ/D3Kzwoaneb+tSdu9TpxTL2FjclZxxiJYijFOxCrySd7ISgCXEESTw+E3oaIZNYAmX
P6S+U5OVNJhhA7z1RWO8Q1bEJ1siOf3e+xi7lx5wM6wLGpCbMtisXeceUiNi+Bkn7251xCbeBsSD
HEDRDCtQUfIM/8Doe6FtJIhHf1wSyyrdb8wDY4CwCcmpVW5+kEL1T+Su9iGSTf6oLS0tYia8XP1Q
oXNOpodWzyg27bR5HLOqOih/qA8IyeMoW2kb55peBVOH+0afN41qM7wBslUXtN29Anof4UpeXOhH
xC0Fi6ccr328UoisU0eLpOFnV24Bes/QiOTZYfKcjySOc4rx0NBfSAQSqEy8sTqRDISEVRBGNWzW
rvWoiNfGhMBJ5kh4k3tvgJl8/mEwzhivVrt2oxA5rVcftgEZXIwWPQzDT6TJ8+r1O0OiwwbapT20
mQuJRJv56j1rhRIkUO8PpZV+/SFkLjaRdUWo32VsNNCEXDKMQGbCoSOG1jtQjcoLq9WKx8mHz1nX
HfL5zkUmAxwe6x6CeKQo2B62zY7REATVHAvA5GJSsAwUv43f0/PFCnFrycV+Myra1nXLAw4Irjit
PNE002wVYXusv+Xs4RfYlXvmQ+76yIOU3LqpltyofPDv6xz3oWvDPMpkWx88abnPioJUIdgyibid
6mT5S7Bsxtp8q1Sx3q3IR76Ndax9rkQbYzzgsBp6mvv391Qgofu+6Pyys21Ne91ujWtk/NpDEhcs
MiRcnci3HCLNYeJYD7135zfjvNegwj5Zw2I/0R+2n2jgLtfsVO4+7VItXEjBC9FoYX2J4+ZqTTT5
qSGTLjIlajCyLebrH5+6cjCUN0y7btBe7fWaYaQv+/ySsD9j1zUpbP0BxGTDg7ifYYtfCqx/Ue0T
2lctyopaggZwOeg2L7HwUVAh/76JPSO5wKmOW/DHs7x6BnAKzaZvwQnlcgWsfS36Oo5w3yVQuOFR
Mr+tixu9o9PvYoh69mOwoiqGCANunc0Qeh1f/wpni4M4QvkO30Yy+RbhZQtSdGc1NjU9Tv1ima9Z
FJYLk7DUGyHXlWQqh/klRu3lkfGL4yCXmPJoHZYerwhB5KVPrPBQiPyGaS9sPgvPhk0X/RK/PCRf
MWGHke1804merVukEJxF16CoR3MoitAkcJj5sZH6EXvTeIE6ha4EE3V8m4o0taAWdfMwAFDZDyw4
1ED4GC8N21Q3HW4X3DruCMwL38EyGe2pA32wh1JFlhoBgNoDcxiE4QykqJhti9zeEfMKbR1eTeWQ
6rX+QAp5I4FlQAERzxt1+agPPE5Vi6HC8jPj/YeH367wZdvTpL+DyUf3P2eNtdPsDXXR82LSajcx
Z4KpkIUQJ3eyl8hTiySkgCy2nbWMCAEr34Xhp0YAFLu6t9Y7HREceVxWieUh5h8ebNIt1c7HkHAe
lJYHMX/0NrfgLpLd0cXHntiIQ4a+9QKAIkG15Chtd3QjUtrxyFjSa2PNTMSvWXVvzoWMsFzX0dqm
2oFGi6L17Czm61IvHuGUdXdvoZFBE5Rplxg9bweY1LsGgm8w5do3jxHx3rDrZ2tA7FfmS3zmNoqw
pDdBQZf0cu95copQvJgHJogjM5xYXcKskFBNOl1EVIgp/kpCPFW6MDrPmoDpd/VF1NoXrCo3s9lb
e3Oeqq1u6y7gWzIqWLMHhk9rQDM+ObJaHfggxgCOUh0m2M+xb3rPGn18CMA4somh6eLQmxJ6rRY+
Od1TWMOdljwZ0XK/sFRtqiq0n6zYOFtbwqhqlCgFIRMRYiKARA1ywQNJY+lrMozOsZgNCBXLQEgb
cavNfWszyIGrCsdjV5npZZq77W1dF+2zlhT1jl29gm7Z4iEdhXsvDOgOYem1xcUwLisBmj6K2DId
jlpaOPhZk86+tT253ub0uu9bEu8ijOsomEAbE3O/um40CzK4Y0luZkkUy37sCo7kepmd6GEv+MJU
9+7LtbokQ8zCjlQ6vgynJrEmnI0MeovLvn6nvDdeZobDVwxJlR5Ik8DhscsZhpnNMN3GK/IptWCO
yrW03ysPJ79ZVeTIbU1GBG+SbzGEH/pup3Y3BWO6Lje2ofK72lHNfoDk9+JK6qvdbKTm9eL56gXk
tjiR21Y/xYtAz93Vg/Wobzuka1QtTi0vPc51PVymmWdfpVWvnqBDO8dZddOpdJLxctKW4ouycxzy
KeOUXTOo+HYUbfW16oUekNhsv+EBbGgiQvY+GYVpn6VK0QKCucOjw9SQs25vDxFNavuzVaPuwZaO
XgZtRHrdaMu3YhTes9mIGhnY6gVJUq5bwnnOtA/pFTXeylaYkq+KInlGQrFIVrK8zNFUjeWudYXO
18tue1o4VUA/stbdhEAy6ds1BIX6oJXYKWvVoZHFfEjjxiPqDiFfYbRP0soRbbrYkTA7iw4kM5Xx
ofHd6qEpquas1tK8kBLjMfV8ha0fwmzRegM5f/2kVUeOS672bVFE2TEHcS6MwfUeEazWO86d3oFT
zLRDgxJ/xsSjzmyK5S2lYv42G1bzOe+K7rkd2lnQ0YbEumMYkBV4CraACEJdyC/VVH1nWwZjpB/W
mkK65ggmd8pPozl8SyYP6yntnfPse/WlRWX7pW4Zji8oikNXK67XZhPw9RYCLYXgJcDM2JyLEQEC
1J9WoYvzkuucYmiX22XeR57ndHAqXLAqMjc/8f5/VTVKgoE9jZmCIBDYQrx6ItZiuC10mgx2UqaP
s+xReiyoII26oq/bWs27pbWvdt5Pr8A87tcBDMleYBcKNZxCh7xbWdlbzQp41cp7jBvg9tO0k58c
vSRcOnahT6SDvl9HlMNQOGzIxY19SFNXnM3CxRtE/KG4QKzD2TQ3k3ecU6jwWQl3jqWBi09m8cBR
h/0EsM7rltIYton/hHxkutRbMhT5Kcz+Ud3c25n9VZQe4pBGLcAYY4LRC5gNfG5LfuX763QgrJxP
rPE8ZMv5LOmv8KFYsXgSY2o/ZCNR6fmQ8cJKtHxTTU21pK6/dzTnoKzUvOUM8siCXNyg+kRmBhll
pyblRm1Zx2+NX6xBiZ+L7rSVX7ukQYHJJVl7ZxLPeJx7xKrJONWfahjvVLjaXVVV6kJ5S3UXZ5p7
K8hLhNnvmtdka1vfjYSo3iaf2kgOjDBjYqJvamdOz6VTOPd2C5GDyfQaa8NLXgN4T1HoVCy3CCO2
SaSa9bs4HtxjOQHDalTRHJbRKu8VK+4ORWYb+f6oH2Q5PCQD4S6z0N2TlTTLQU3yNfVrccyJGEa4
qeYTC6l2JCtyPFPKiRP9+uS6T7qC+repvw+IKxg/qvbdgln10ntqwI5CkmLx3uAN0S+NdogvvSlG
AKWBirEZmz8grpiXgLBDx7/OSklIaFN3BJZakrHjvsO7wNEslbjCF1k+1JVfM9Za/EOabRA6WlgP
0Hu+zTMzNX2lVJGdJU/6On0RDqcGpzQrwtAdDkkdRvjVwPVZZb4BWt44avAUTrz/zrOo3McKEERg
x01ypCosQ9odX3ozw4CsLzHufPbXZZoQ+rhvgiPInK9nR+p31FAIGRBJBtrgGV9sv5wu7cZB6tJZ
20gdkVISG8eRsd131B/OraNr5l0/+9879GiPCa/eZzxVMg2dvumwdco5DnsPtY5GIvlB9+eBwICu
Dl2VkO2DfOIPfL0PvNQt3s/XheP6tucb2IE+9Fpd8PDIJD3J8IX+3YgYG3RNwzPZHTiPV38ApP3U
2f1xNd+APQc81/3IZkRVO1MnCXlcmgRvMXivXVaJOSqTtgx/3+H91aWgpDLcd0w0lR9BbHrvtrQf
DW6MQfHDnNtsGfloXOmKxKbfXwpn2797+9yVYUKbJdfF54ofPkPScfWF4E55rGU9nItSbSm7OSUn
D++uS+bq0Iw8XL+/6K/uzzQsfAGeTY7Kx4s6WWyYGolnx6XgUyQzll1a0rLjTGr/4f4+0ie3Z4QX
mhGGgHJrux+YdgWLP5N5TR6rJSWUvIzJVtU6L78oTDqaJCN1t+1i0EEs1/RqKNGt//5Wt078vzv1
XN+ymN+43jaj+dCpXxK7TfUiQZpWaTTga27Q7abPv7/IdhMfL2KZPJgOJkWdscC/5xqzwXahfFMe
laJ1K6Z0M9IIK74uTX09rouJGn/w56iRFMm/v/Svnh/LdB1T9xneGNsU7J8jFd+xZyMxLbk1SfBi
WY7CQbA1goWmE8aGUc7ZLamKo99f9levvmXr1OZ8s5DbGX3987JWj8ERm4s8ii4vT0Y1fnYBJRwT
l6fWFzy/v7/crx5YxsMgITGCktT54QNOZKcbeC64XK+ch87sDhz+yUiIhf6HVeYnFuT2wBKWZOJD
dVho9I8f6Lr+/V266zB96X88m0s8fJ1RqO40YiPB/IFpcL1Vf0M8TzNpohX/+9v91UNLqqkrXPyr
tvfTSyMshY5Yl+DkEvvOIcbiqk1YYn9/lV99qHyF2/gKJyxOgH9/hzYoRUwaLD0/VoERmTJQLHRg
hp23f/j+fnVDNn53JFZ05WHr/vtSxTzUxA9NLKhTR5zK1Ly6XvP6+9v50zU+3E7mKNNlo5ZHND9k
ssqD7VV/ArVuX/7HF53nj9weHkUHZ8W/78P3c2+SppLHltr1Khl084TbjUHZOGXPqcYKg3FAJ2qS
MQvRA/oF3Nk/rWg/v3oWLG1GKLx/Pq2LDyuajVzI0hq/O2J1QByF7TCYjKI7l1oOsKL16/A//Vy5
Hs5rkpsd0xAf372OY5W3wKo8VjUh17a73JHpI/5QSvz8LFrM0B3g82Tvwnf68IL7iaFIHCy7Y6bI
BuzbJgsQFZ9Fzizj97fziytxEyRlk0/hWD8xs/0+Q0u3eM2RpQ3YhtZfkl370Mr88ffX+cXXZAjb
RDLibNXRj7zhf8y63bYqLF+K5oiFMZLlm+aVpJbXGyfk9Psr/Rx85pGy9o9Lfdhj6VG5G3AQwuXo
07iv7WRHOO5fOaWQRMd6/bw41GMkzsUy7GxkVroEpeByZI3UaqooZ/p7MHvaaBVqLqIqbTgljpfj
G7eIRE6mdL2KS86BdofH9QdHh3OVikpT5Yifx3K+npqBDvaCoy2gzUbOkJutf7hR2/jp9WMHZ66n
8wIYFibkf79+JaI3y8dDCDk2VU9+VevXBrK4xXWzt2odxGkoCZuHA/IiQbQjOkWKWczuhQvOMsOK
HRhdWyB+/lzFHIyUm0KnqxDhe1drTGMJz38X9cVEvzGzBFTUHM16MjWgRUZTnLRcG4LZbuwjs+0p
VMozA66Th7TwxLmw0TLkGC+ImiT0xE+mAKXbHBJiW/qRl5gkt/hoz9/FxiP5/RPwi2fNBEOPgoM9
i5J/KxL+8azF1dhRfSx8LrnWn0fDty741mfE6zgtIOda0/H3F/y54LEsyNq2A3iS4ImPBQ8ovXGc
2qo5+p4irApdcNQlUp1dq1WH2EvUOaX1+kDoWHL5+yv/4vWlmtO3kENwED+dOWSyjFo6uFh+smV5
xiNuvHbMex7gq+fffn+pX9wkAg9WI3od/PWxdGQuynlzGepjNUqmInAIJe3aAdhRXssLty8yL+gZ
sC87BLP+f75MUVdZLrPwLfHxIzFdYHWn7VTXxz5uskM31Q/Jhij38kX+x2WAvS1ShkBhJHwcrf9+
eOgB9Qm84/IIKfNpWeopND08nbK0rP/4MaXcQDCFMIrTh/6RHd5iQhmScSjRFQxTuLo0Xq38Zpoc
d0/j6evvv72fHxRb3wR7pmETHOD8N3tnshs5smzbX3l4cxZIOtvBm0QfoS6lVJPShFBmSuxJZ0/n
199FnboXylBAelXjCxzgoJosBp3emJvZXvv42IJ2IQsrq3gtOxc7KNSzjBu/sGWTifQrI4aPC5CH
EdoQGtgUtI+Pr4rekAg9FW+mWbeR0B6gqv5ORnEbDs4XMci8lv8MQXgU11I6ME32/DeI+Lu1ntPN
qAqNRgxoumtBrtRHt7tAVjxh+AaEEpHTFxPk9BN9QlF/boA7dtbQLOl6cLTTXWX0h9SXz6UybkWd
VkCqnAwRinn+zz8dgTfiP6IOnng0I230v0Cj3XSndd1BZf0OyeFV7OhfPOZjwGjpts7VECUL0cdx
QqH39DGO+U/ves2cOeb4bcmRE/Hzl/m4i/AUUDM4h5q684EtP2rmWCSJke5qQUaLTA8opO7VLZzr
hOb6JQL5pVDlF7uk+fGk5KlsHGDZbJ/d8uikDPIJcF1EMsG3wa8PmU8arpBI3+my13B+pIjdKB8g
DJxXnJdxtJSUvXR3245VuM+oIyP9cW8nZVc38KOA4ktJcDCHBdXMzqMtzrnzTbwJANnaX/z6kx8G
vwpmnAHq8vjD0JIQgUlg6ZKdLtaJ8pODNpLn/PzDnNog0Jmx56GdxRnnKOTMrYpjJCyzXdG6GHuV
/U5PjVvPbb+KWk4sWBsbaboq8UvgDvvn/mq7yGdkVbARjVLQyBJE+xH0xubztzm1AzmEAGCVuJQz
dn8+ZQKLMYadltI8BIixdzmmUJqAgmuyn2Dm/nkUzZ2RNlGOjNna5/iGCrLdwYyQJarS4Pc8dnUM
7qIOHj5/q1OLB12f49KSy8XgeBqPTYqQpGTxZLHtfUuVQYktsH9TbCk3dWh7v4YMYxiyhc0XR9Wp
PY+OWIu42j9x6SF1qkfC6tNdiKdmW2iA/8KNTO5lMn1nu/7iaacmPNce9EA0wcNCnofh3Z4Ow58W
UngXO1RF6TZ3bPd6MIEJfz6Yxqk5wiC6ELAMQZvz0b7qd+bY2aTcd1436PdxpJcbjY7jRZCIPqM2
5w53CJpQhpZtf1WpIr20M1dsI4+eTvRHIHVCaE5GBRodrCD9GF2XfHW7NU6OvMsNm5UpbOKfP8ei
DhpU+HnOaTNalAna6tlo/RL0jdfsY9d76EayE66MKGIUIr5Ph77ZB375FNHRMTkzNHjIrT1ZJB/R
iTZLsXiPzwfyxDhS0yYEdV1BcvH4QMxcfkMMKWQ3FNNvORntRp910UFG/4p6/vxZJ4YDqQULG0oY
CeLjMMbENEG3PIAOU2D81kk4rHJbf25UVuxcv0jWpMrbLyKME4vOMKjYEdFwYn0Isfs6UyMSI14v
sX9EcYiJBF071DHqaSGACt9V9VCt6Mbod//8XY3Z6ImMFAHi8U5paT7thvARdtzVLkHT1mSls2uy
8SFA5vBeeXb4RWhz6ksytKQB8A732cr+nGysFdjFVlXuND2slih86EqAN3Y9wOrf5Q4X6c/f8MSZ
wwsSQwkONoLFoxWYB7UVxSVDO8JNwZS5HlZ6VSJspCP23zzKB9ruOQSM3vEhKl0LelrBFc3wy+Ib
XsEAAtzWOYs7w/hi+zo1RwULatYhzJn+o5O0pyWumMgM7Jq8u8WM4sW2q9us4fvFYXXtwWL/x5cj
NjBEFyb+WZRPjheggaayhE5Q7CZzJkm5w03d1StJHuCLB53YmEmpY58lyDzDCpy/57uNWU5AZvWA
K2AW2g8h3CJvqm6/mBKC/8ZRQP/HM47mhK8lEP0snkFDv7HAeFQeGruxb8zOwfskGxpGUYfoOdRy
1UDauyuHGkE+4s9th/Moyb+ObsgCMFppjXTAwVRYDzCDd7FAMDZZVnRtAsJYFgqwaCD1Yps3NGdx
uwWU1ofBPrI9ihT6CGPXmE14MGM1biY/p9mqMLCBAElXb/W+CsBh0Dp6hd8o0SF0OEC8cX0VjW60
NepG7TObFs1eRPlFr9U9Klr/Ni7TZskIp5ucXFG9iGgU3NGcmCOkm+Q66CKbZuF0OC8tAbMpTrrN
58N7am5yisN6oXI4m2v++QVx7Kha5TA3aRN+rsb22YvklSW0jchLWNCYbH/+vFMrnJibYI/0PQWh
o+fB8SkqEapih+P0nHO6HMx0j7Lti+D1Y1ltNuqksEUukzSdf/QYfDIiUY9+saOJ/BoOR03PoPer
Su8oQl/QkLLsbPMprIsvrkzi9HPJ0jKiXK6PAzJf4t4kB5ucSKkm2B86KqHa0q4RuujQezKfO05l
52D0Z0RkVtAkiBcDG3ll9nubLn87GbS90DttY7QWLD8aQ5lwcku9kwq2n/y0DXy0h5FWQJxUwpXf
Gg65F3daASr8bsJoW3qTXS2AU8HkaydU6Qm/B8cC+YLmw/iWvHkwj5BjUXTx9/PJXkZNm6xdkPv3
lbC/+hSnvjggUQNzVtIMwpiH7N0eEeuNnRdpX+zwvVJUlxZq0LepAdTp85l1ai9695zjwKiXfZ6V
uDXtPHs2/CXfsMyjaP35Q04diA4mc9QVqLdhpvnny+iVKcsKt6EdRSdvqWbSro49OtinRQRi6V88
jHwldxYfddtx2OvUbEZFxlrRIgcmKrz/3pIbOkDppW7jL4bv1EbgkPbntECy9yH4zZQSDmi8Ylcn
9TX4KQewgHoos/qljelZiJwvRtI4NS/mmjcXWFoI3OM6zdTIjPElTkvGDBOMyTQO3lQPe4TSuEcL
LdpZsgJULn1xE+tBtFMhooawjIsLL/TSjV9a6s5FEoQ8Iwjh+3w++Cd/HhsiaSTyt/7xxjiMQaOl
EWHOUMkX4Yf3kdl/zwR9JP/iOa7HTZHr7yyZ+3NGNSCzIkk/3o6bqCSb0z4XShtWZVd/cZCeCltJ
TtG0ASjY539/PkiAILADei93LZqRqKHFdSiu4QDhZ25cZWV1m2f+F4mKU6vl3SOPA9ZksjJ69HSo
P8O4DbvyxbcymtudQ132X9w5xKn5O/tHk4t2qQgfL/928CwJXS5nmzHVUxvBE4h9Zwns04OhiA/g
jLVf5uzICMpnrYFmzJ2ZNU1/OPI8WCRVHoLKw0vCRLGAqg2dEeCp7+Hk41pbZNkyh6q3Gd3Bu/ds
dk18mBoaprRmXE3pnNoszVd9MJGzgPGHUPcEreSSVhy5xqT+JfZ6qE1KxOsuVya8OSioUW7aX8ym
U6Pgz0rdmReNVPXodjjjfpsCfcJuktN+aidj0erWgy3tM3KmD22shi8eeOoTz8osGmVckq3Hwy4T
I1QVwdAurkDl97Kr5eYNqi9CPGEWzdyT/vmCeeudOAoI6ZgxeUGWC9fMo3cMNZVRJc3ynQPUYQmj
2PluRUa/LISyz6Iyy+4l9ozY+dE5+SYX8CIcBMCd4qlES99WG3CE+2IYTow7wcYsgcbTnOvE0UXJ
d5SHfYfIdtAorXVUK+eiiAgbFdy2hwTP4x19kT+/GIgTSUy6Esj6zLu2++HuG472JIOeFd3AYiQD
EFpASAKxaYK62WIVLBbMFDonbdz7wjpaKmoyKC+srxx0xYm9ctaF046B1TOFNvPPrUWnNQIeb5yj
W04EpZFZ1xALHBvorS7sM0bG3bcJ3chIrDDXykgiG1pOHRUbjP4bzAp9o4AM/4D6AnupnfQfhMUw
dQamFIopWGujb29pyX9RNGOzZfdry0miNb3C1qrWinYXOZW7HiMYrV54BlxUfE9FMV6xbBGhKRbC
Q+R1/iHT3UcdL6svLuan3p8KGBp0d67QHyeOSLclWdMK3j9Lx++4a9KLCksDUJAWbT7/6KceReM1
vQao0Tk2jgIQik7YaM/HEt6ZEdgzb1bzjTI9+FEWPnz+rLfvdrzS5uyv4PbKMXh8/QeUlXVDHnM5
6PGQWbQUjBF7TZaxDWDRQpfIjDMDeN23djShH5taeG22GnYbIpNbWeBC8vaD/hff8AW+gbY8jx3n
f1ACq+f2+f+8FG3cqsvn/OX//d+LZ1ynnovf7wkOf/+hvwkOrv0XfflzYVjnOklygI38b+MB18dd
gDs8tU0qSvD//4fgIPy/qPAys31rDt3fExyE+xexBNcrkq2Wy2ko/onvwPEp4s8p8rk3kIQM14Tj
WV3oCPLzKAV8EBo27O7eKs6p56q73BiRSIXgSt4Nz7f/zOH3PId5mbyf2TzQxUKYE4tf/jGjjFsh
ZLTJUbtxJNzVtR5tnzPE28+fcnwb5CmzkwK9qzZb44fDsaVS11d2NO5Ui9ppMMfqOi3hoMauJddQ
csAANqS4rCrRbprBHe8+f7ztH58Qc1DJwqUVyjP5xsfX4K5TmLQot92VmZON2HbCJM/cCCk0jRLn
8Jfqw0iXfrNFB4H5poROP3snxkRKDVXW79hPGjB9Ag8tM864mDQZSJK8aUg3ykz5d1F/5flSZNoE
FEYiDkZJ3GDNQsu9eiWzkN6IxMN/FDnSLrLQQAcgIzGKtKsfqInVdjYtjhcyNAAvlRV724KE67TT
q9G4pSdPXtaA229BHaCoFLAiBqeRzx58Ix2dR69eo4Y36ousv8+6Qm0biMHngQGyAGWeZ4ACNIvz
KNBJf8M5ezRCnT84jLF/3uAysyYiD2783s3bVd9IvdwzVGAcQwOLDiBBliW2JpbRMAfdBnYF8rRb
VWLB4I5lBNR6KkjL+DSZoSJDX+PG9XWZ9SKkvIRII2ldMLAOnUGTGGMSEfmwEkFcH9LOrK5xiQoO
tOSMWwe05r6izWhtiLa/T7B/u6+SyfnO1zHXdMTgvGxiM9s5Y/VLlQPrwSXaiYdC3dG4WkJRnvgy
ELj1nTPjNdwBOx3RFv65Y2jxrqrASA3o4+70mj+i9Lp5cBBonAdjaO3R7Bm3HdaYDwm46POxLP3z
PCeYWQH1AUxl5ah3Fk436bQgZ3LdSOwQhqI31xh5pjfSiVC7YM4MBqGsf1kBfxmmNAguQ7gI4Q5f
CsQmVlf9GhuWs6e1auvEXbYvPT6ucuWwGrsEX7JG0OC91p0m20tEqWQuQOC5WGZuNSNIb0Ja+LAI
japLiwYonHjD/iXVFfwxhLbkznSdTcMon+Kx6u8pd0wXftXznxKR2kr4bQtj5I39QZOXQTovdq2y
r7RQh2Xm8y6OlYBF86N82SMnyhd9VPQvBmy8rYqBooYWXyKgeWwBulitckzr8hWwCcY1xfTKzXx7
OaK9wCJ2xLgKaVUQ3Dh6UP2i+DxdFEOk7kwO0i1+rogQ6yrd4ADa/tYTx7iNsfFZRbOWy9AY2ybk
OybdPNTzFIV11r+omref0DmFWBLyJSwHDYllMP9r2lMes9ANDlmTPg5a02FfXudXofeK3R+mT7GW
48bSBLm5jxr7CdhA9cNEtAKwmbmJ5CqNtyaqyJVlZU9W4PY4lrryEoAuk3I2YhojPhSC6hZQvyWv
JLbEkKkH+6pTgXFbxI187GynfEK0xmx1kcfXZlA+CZQkZwk8hu+jN9sOa4mHYrsYyucQQyTa/ISC
bVn76ert5byZnNmUjXYzKlm0EAWT6YIsbfMguYbfqLI1cGLmSgFly0BlniX50hn0eNeWposOGc+L
LSrp+hdJBZ3PlKedO1tnVz+MGKEvxAAX3YgpqsvWQdhtPpB8NVLnEScRfCLiurMeYxRZabjrxVRA
DWwn2Fo02g3dhaqGwD4MoeisGzTZqHOtUd0ZQAGWpdNFxcKwR9oGq8nZMA9tjBpJyuN5PLZsTV1x
2ZW+uUAZ6B8sLf3W6o12XerZjWZ3l1Yu8w3aMft6wqoNNxQcZ2s7xLk2uMSmEbNrcny70JyifW6m
dw2FS4C/1Bc7S/2MPXzQrb77nUZmvteK8JfqrGgfTdSDCqOT52XeD+vMht5FgqT9baA3XYdxcza2
VbCh29hArZ/6K0PVcFFcO6SJIYwvrcnC7M+XvVrWyIidxMMXQFarOKuKaSH9oNrTd0OXsjbiwqmj
jcjjlJxknmWvoZxwzCaHiGMwiNKlbxU3qnDjtZlr/lkCveOCFP2AYo0Fi+TbOIsVfeqd74X7ibT6
0jR6fa8XGiRZfHeWsOC9dTloQIiFx7KEfwxpk0ZFU8NYY7Bjf9eFxndosP6G5EpzbhS+yNYg1dtf
jRwGZ2lzLaVzceIbcvEABIyU1904xoBNfIALZIM/aGHqHT2cPvTVzAcEaQdOtVJB80uUQ7cN7ZAz
jwPc26AkBc9o0tgJRL66oTxrIGlNmw1dW9FIEQ4muu+NT57d0+CJZcpZAbIQxnGaPqJSKoHUjY7a
YlEOCZqKtrfybY/ukt4SRIiCWpBhYpba2cLdk2c09ZViEwGGkEqzWUjW1YWVNfIMN3e4F6Zu7umZ
aFYiilhVDVYv9BwVJFwA9Bv2AbrteDcNIoFKic6OItRuyFag8nH3qJ3pWWa6TbYtn25lIkvk+I2/
Gyfb3+ewUL/FKVy5PuiqQ5pLgIBmhtrLAUubDfCTG0tY1y5YZ4KDuesgrFFC69LbVBqwag2I0GKw
BQRfXyQ/XCdEJq+rYWMFClWm32ubCooJjbL5dWZonOXAofZxLEaxoHNyFWohJEkvNLZZzIx3BERf
rx+DtT8E1kVJ5g/L5kG7ydvRuzSqSR2UVyNxtWwfzknl1PmLFVaXyA/cc3+k7x0DnwHCbUbfGE06
UXohm8nYS6ot1TKOnPosmwLx2CUuLj2uPdCeaw5ZcxYpvMSXiZHoLxIlIbRB+pLGlQ4NeT9VOB6B
9K23nZHZj0PWxTGJoDg5t8Aq/8pF4mB831g9FTijMEL7ES2gjmIqxXFHLwu6ULSxSDduZPc/y8Qo
l202zHGBrK6R3GUrmvWLcg2fIz7TsOJIFyiTE5fpl0d7+ufrc79qSosOWxKHi6G0YwTKXtAsk7i0
r5QZxLspKuRPU+LIh7O5Sudvg93cHCIlieAcoq8CXFFTnPtmYLM5y/a3h3W5pFbCFXqjpw0HDt2/
6pV7NHxPpQU3kqoDayAlTHADXQar0J5N7qI4xxpa2lcT+IkbrZSS140FviJpnCIxphIEsh0A48py
RvkT8jHVrYhmC0T/nM60RVeH/wRfVWwat4jFm98SgJe3Mu2I94MNSTZpVMpcE4Y638e0IiybA0bA
Fr2VrpLIBL3sOsV5BvlhZ+nNsMrLgc24TsJkkUsTrX1kNxzufl5qN0Xod/exKcKrMCfSKGxHXobT
26/wqx9Cm7EmQVXNm/KUq9cWdtgi9l3CE9jXxje2weK3kA63YC0k29EQJh4cmIxAt2t+zsyc2EaG
1t2De+TbGZXmFUs9r9U2zB11pvd4a0T4ZqzCWQ9aEmw90meaLxs1h7+ohx7dFl8Bs+EVSOzQeJWP
6hWhQbwdpwATliT2sVkdINrghwL6u5QiQzTmV190Oxin7hAGTTHcl6jLf+gDq01Mp8NQa3ehZlaH
gBTuHA67xbJKqhoizxzei8pb9XyYp0bViMaHgsHuMF374kJjHOew5/vM/EuES3871L/5HvmultSV
osxxR2x3Vkzkv0SCZF+5Tmuuwxb2jLIICCOfkQW8PH5zQ9quk8YGNNCWT2FQMDELUR0a0auzYpDV
j66zrCuoUOPdQMT9RabmQ55y/rGzFouaP91ZH1SEZG9St9dEA/Ne6Iu+wftVSRYa0OboSuuYdRxF
TDCjZ8YDC0J1wDl1SIsRRyhJ3OwC47n4/Er4lo/98+IrqIsC6J1rPdaHmlKIbBhbB/R+eS4wx6Jn
YdbEdtX5NOAAUOOHs2JrntaKRBMY7o4IKpFcXt1oXqZ0fN0kg1UdkFSAEAzs8jfuHu6154SInVtA
bIEG+BUssv1Vdxa51A93dsQ13tz3CuVoLh7/+fHtTqOlF6rxbkT8vVQYYSXrKvfVplQju1NMZ7Yf
Cfe1N1W/A5oVbjTDfEak8QCbR1BsJlzS7CFcdXTmX/S1aT32ErBGPIn0TNdz8WTS6zkiJcNO4QyG
hYfxr5GudAuv13hkQedsJbvQB7amGxGi8TEnXs1y/5wAEtPkUagz+lcGrFno3y7nHcYEXnfTh7Xz
HZsk9Zp7oY6gtLAsbSEa9lgUocS9Qzk7iLCB4etKzM5lmXtJmPIvTdY8Q2p4VGjc51h9LKbquqBv
mz0Fmf3Kgs/1w8cVeGHpMYlwHIjX5hjIy5QWm/Okw8y5N0g5wFTq78MJp7oF4r7sqRZd6hzabHL7
8yrAlONhiGEKa2PTjms7TCN92eEXAvdbiKQDWQLYT2usFS9UmPfYNBiLpgIBvHfxKwj3KSHNCtY4
fyMgoMfWo6FYswxiGj5x7yHiPqPC2UAPEKPkNCamr/UoKVYBNrY92Gq/XOMXxI0EiSuzbQR/peHl
hRFSqKNq5CLSeFbzoIMeWcKYsJeNrUHHyX1Jz27Nxc2LLPlTJV26qeM23nY90ZWeDsxIfJPbVVQ4
3T3eT09uzf1xGg356A2ZiFe1insulYydP6MMDtM056Bx2LuB6yD2BgfHNe5i8Tagn7NYenab7Vvb
K59HMNXPljKIDc3MxAVg5HtiQIcHVc/Qq0oH3jJw6XeyonkAKN88jNAs9vrIbtTOd7si8jM8cdp+
WFpTNuJtnuHOhaddvofExK2lcMWC2Mm9zkXd3etGZ65xAi6f7aaOtwjw1Jk0uD2v6mLiBGhLo3kw
ExJKuDPIy9aNQTEEFrtJGxTeSngtN6PAshDUl/bEGmn0DqblaPAPW32qfuHfxqjkU7aATYa7TGxN
O+ro1aHCw3AiJOLIGf35CI1wxtzYyiUBlJvVD1qhvXNjIM0CLNA/Dw1ZH2LlFudOyMBRc1Rb0L/2
svSK/p5SKNf7QcVbb84AUamUlznE450bc02mKDm9eqzSaR17k3xMnfxbP7ryZ9u1XLd1O7wyCguc
zRBRobb4jxbaHDjPv3q0fJJYHg1kNV5W8zcQQ7Y35qU6zvs7YPxhJUmWPNnVCHK0zhNwHtTs1l0f
kxmZL6/xqHOBx7SlusYFhS+D5ybTdj6LsSkoUGiHpjpL6SoDtl4P5HUEiAoSq7xd5qqzKQTwNvZk
196mISp5AomwgD44dpq6sEIyHqJR1fVbxqcQTB+0aNnSgSKFDSe3YMBR8S6zCKgy6pznXeDQoDGn
B7RQYxhoy3aXJBwZ+jmRN8VQ9FJJQmiIotfam9TFxHIrlqMKCUaGGd/phWSvdDmmN5WkBQpL9NSf
cYs2nazg0qoOwhRsKz5xOOjZfoQquKBub5LEwYADiNpACi5w8F0KU91eyg4/TT9hCgKyM4Z1AS8S
jHsOgjIFoUfAo9ckviiqUvMhIwjAq/oxCYtEmd0O1S9QAeYa8JS6K0DfLAKzzvbanFxB0ca2xo0e
P/Y5U4OiWQexDs5xWUyYqcEwItlTTWxxwuDxb/mbt0NyTMndFmVk7bGSedH1aQ6XXY3Pl+UES1VD
g9V/pmZM6lJapIYKHORudCMrzmWJYyISFe/ca5vqR4kvAl3iITk12neL8wFJyVVvcdNahnrL5q6Z
zW80a+XTGBLs1Hrlnw8u+2w5RAxhZFc1hkOCD5JiPYheLieV4xCetzh7n8/zuarnbRjhUnOWNRkZ
ST92iXnTmj/OIarOYtppbqM5601cMp8CXNCeDI8pYU1d87ursP+OjCC8cjtJ2qie5w/wImhE5CEz
h9cJ5uzXW3jr+WRIoT2lN/nQk0WyOCYd2sFu384GmOX1ofPC6MplyyfvRBK112zryg01m6Ni8L3z
yicMweDHvB0wjlz6OZxDpyQSxuESTy8nMW6lA58s7viQSPCzvcr04hzObHFumyycfP4GEeHhY0PT
o9zUEOdX+YD9GGiF/l4NhMnA5L1zvczMWy0v2GzZx35Ap5OPSGgwh6fAuHxLCfYtSUsPxNshLKIB
j3TCz4bdRC655qSbEDPuTVWOBCctl52chQ1XRpAFLbEBXiq9L58yUyNBPZAzFnHAVaElcBZAD1Ym
yeU1hz2T522bHV1Gg8yROqtLK3zgVq/kQpn5fJ/AXucw1mL8VpO0uZMuUbs2DaQs+qZnMHW2t6hn
HaW+4NRyeskdTzDXND24GQfyZWY25jEWI3Z1GGRGEnHeKhFsYeCRCpwnPQhCGQZFZL3ge4rK53zA
yYDs9FSTnUaUoS6QbqA0qtzuxS2Ccdvy0xcFAZ5Yxj6XEDzr5U9wcYQcVTNl+6RgkeEzG10B+Xzq
e5tRm1xN7PGMY6n0KWPQZjq3oX6ofhCVJPi5jljML6AF+cQtnR1f4mbPJjtUhBNliW2Vr3q16js+
uPLQz6QmKfW3v3xbmCpPOGI0o6t/2QNnKvaj1r6Y2vEbZFq1yaMk3pa4YKxFTFQZurO5G7XG8ApR
FS0Wkx1PF9KZuJENrgISjSWkNZXOOmq4wL4lit0GehKU25thjgLUWHElA+Pf4eXb88bYrGYJbBnP
epzqMALaQzDbklBZdzYm74u07LwDVqV/9zn+b6nyy1IlLMJ3d5ITpcqmef4Vdc1L2zZ/1ivf/uR/
E+f9v+ikcGiosMl2Gfp74vzsoQ7Px6bXh1KhLbgo/Ddy3nyrSoIggC0/83e4I/xtlG4Zf5li7qPj
EuvMIJB/ZJT+sQw/60ERYBicC/y6o44HXyigYRJHOjwVXyNC/S3UrWARe3Qivxudbx8rlaeeZKJh
QO5BwetDg25WoFefw9UdnqN0EOnySRbluBiCqPuiJnrqSTwDYQnt/oBE5n/+7nIdtlow1TKVEDvS
bhl0+lXT51iTYLX4j1+JRAJUjblXQudZfz6op23AL+tJYqWVvqZZ+hpo8WvC//+bx2BbNPcAfyx+
Il9HBm+Pkjvp4K99j+Jiw2myTMf4Xwwdc5UGCQTClNCPdQuh1HML8KPEHiCvz0fsu4BYm8SARfLF
SzlHl2DI+p5D/YD2U4H+6rgB1e1zamj+IHfRMKTU5dSNCsd7mKH3su+91ecjeJxueXuYQJWHkpwE
xrH0WTPskrVZyh2pRpJ8HCW7xKuCRanFz7pHtioGarwwFEjvzx98Yioiy5hZKG8dXsfLCyclbsNk
L3ekHsrvHeCxhe2DAQbhIb5YX8edAG/vSEqEXYF2OVb1n5Nx6pJOoc+XiGnxK8ipk64TUw++/4sX
eveUObfxbm3NHRa9RlFvp+GWeGbW432fD8WhqP/d0L170tHONKR5VFIQZ4JknVo5Y/I8ldwB/j+W
l/7xKyHG8zxmhutbYBXmufrupUpMUL28lDntQWa5knqvYQYrOdsnK1drn7L7yvBrYwMF3d7p9Viu
kkz4xDJWcaAvAjXKwP0Dqj5Ik5pC3K+3NLKbBGI/u3BsOjd9VSBz9uFk9BfSbQJ6EyY8SE2fHFMp
+VdUFORrrvkm5XFwnO5Y5deq9s2H1DXLvR0kmOnlBChDPtq7wIXmX6rC3w4J8zl1R8D+jeoocJN0
I4NZEVu2LZraLsX+jq614jskW+sAbnP4hXeYvzUwsT/0MEGvVWKVZ4PX9MkycnHJWisr038mcIRR
CvJ7NPqpnvOAl077Vm5KP5RXFPLKVQukgr5UEQTJwugyH4yZaP2tA2l4U+EYi4MdGXWtltoy13m7
KWfjyuHgLWlOwLjOZXOJwhgELNxHEMOjsaHbtWyXOC+Lg5UTRqJEK88MvaVxNSfc8fxcW7oZjeph
1NtnY2gkWOiV2b0zkFGqGiEfKyc3HwLeXS7cgdyIzK1u4jf1AQJ2V/rtUgjFWh8di/usxl3uvsGl
7oygO7/WtLh9ChgaALOVvHK65FU3+KYdoMUHUOGvYzME31tnKvfDvDVGTVOeqWyuMdSEmyFr288i
WPrOeAPQxtqzo7dLWkPibR9mYkEYEM9w/K44YF7qUSPqqFOGQvpXiRMWrw4mHpcGZhdbp8vQOpi4
XnmLt2mfNVgbwNL3ziOHIUtjBgFRDb4MFo7SeSXDWxzY5yu6G6dPPhTkRV5hoYVnAK6F1AvLCQR2
7WTbmCqhxIm5l/7KiYL+RxRIzV9TsGw8MClpjOEbGYNzuHHTgwdh8JbqTv5qulF54B3VGrBqsKBh
qNpZieHfl1DDbgVeLMkS2CF2fDXtMSlyzKiHUTuSVKzRQyP5MPkEbTDiRTmaMiwXoHs1xIaOf99U
NcvO0idt2VsccRN4Z247cgaBgqSM7hHmhv2284rk2aczeeMXrCNAOPT0xH6fbZs+GImb/f7HVE/p
FnJSi3JJq814k0hhT+uJ5p1qUTfh0C2cMTV+ooNvfpsTa8vCLM1YZYPd3PVYTT+GiWWfuSpjDyUR
ZtMEqokDzWizjecQa0sj5UtgDJc+VaFZHMYAiDG1K3OZ1skrFxCfvh1HHPghxga0vsIFrOE+EtG+
cAnknSJxmM3EX75QJzj6gDyRPPO4geOYE3zHwBkMcCTH6KWQvr0rUqwklRM507lldD9ko/otkibY
2X7HRJgGr4CxGb82tCFhcAdmuDHw5q7Dl7ar3VXUjN+LyqS9oP/ZRSo+5IVDmiiQzhlHoXsddSxK
is3jmhRCf9G3tY+VL+scLWqwMKWbPniGnM6ATG7yift5OI2yXebYnuP7FSfxQrQZk5pdcfwWYVW9
KrrEvxIElZTpWPVpl3Gt6mVAnhhnl6lmd8uHtt8a87krLd7bzJPnuNG8Kw8h6nM2wocXfWvQcz6Q
TbACcRg7ZhSwoeCp82md0DNVrnqUcGu7mVhGuVf5iLc7MG5aneGs27DnRNjJXBsOlsGWjhGtzUZZ
1+wfkPDd6ynGKMCsa7UK3IpkmI1T/DWg75rsHwA/AIlMw86vq22mY/acqIRNzOzKlTPw6JrE3C6G
XUqZ3xh+RUiNZJHhKejj4d7DRlnXcXYlJJDmaBAeHyGXV9j7EVeXZnmWGbi0r7h5YpybGxb6J0Yn
DnxyCQ6Jlrddlya1xzb1jBd9YLfq5zli65NxmQZtfJnYY7jpMaFjjyOSWGhaa+M+Y29w4JuWoGmx
jxcTO2Jbjst+cso72on8q8kNitWou/XSwrcEIkXLzp3pdQ3bwSluexkGS88pikMwdfl107H3aCG7
x+Cz6NM+Z8z9stuIBFlWWPTxJU71+k/f6Fr80mns4gp65aVNtsPxsN8mEeKEHB+3i7aOr0Qs+h9a
kjRXaozaiyCZHkCoD7Sv0IbmKdA31mTYu8mPJ9LJVX4FSjL4lqWPbgWSmwLsa4kL49Jq4zvW833d
6+HOhFaCkUpeLVtdIPZT9EBwLIZbNvefml12C9Pl0Js72fdaHGX3wLCLQ12w4+i5R8OSbshZS07S
5T+bLK4INP3zDTbcvYZF6uAtxLldLGHajd0OlYNVb0l2L0xSscOibfykINedsZklXPIqpkji50u6
89J9MVS6D+/cndWT4CBXqq+mepFJzKophFZYTtrBUM0eFOZdk5v5Yaj+i70z243b6Nb2rewbqIDz
cEr23FJrlocTQoltzkUWZ/Lq/4dKsv9YymfD+/hDgMCBI7GbLFat9a53MMtT5XZaDb4MXcEs2n7T
66gsCmCwCeeA8zwaU7lw+BQN+1/pjtG9As1GXJxn2Mtb6VAmpzHzTSzuCUUZvBO0mkoGkdObrhlS
i0NpDxbsyr61c5YQKjLk5dfahmijp7F7nMCwIRvOfrMiNbYG4Dixr8/eSpgmqqTrbqXj4kyekU+P
fZsXZ0gRksZictqT7s3e0372ci2HUTQVD2NmTvAJdQegieIaskPtzsNJFlm+IfD2d8vrD3WWQSCY
TdBcG5K54fB+sXEMd7adiWvdlEShE5qKJaNlzHveU8MMqoxpcV943cFQWF9MKnrJEzsnlMvIiV9h
mkRmh/4Ruv506TmjmQ3ERGxJy+hF6BfmcuF1jf+ICxfGR663AgiaVPKsEOKYTrbm7dy4ZH+zHLZv
K6Y6oVuyxmDEutfe1HzhQ85EhFkNGY4/odq+56qvZFuPEt63GbliavR9MUp4e2z1rVYcQKbYb4xx
uMYqj5RGr6FOILEovcyIyqC8LdQVuU/EFy+8fYa2DztF93/WqMHPrv85aPX+JP+uznP4Hr1zz3Fj
goII5SsOTak/9xoYYs6eOrrpiyz6+2jmmPtxi/GuM/RXwanBlXTqcTQCb26ANdhlDJR4GBRFmCRT
hwOK41jKpDoLC8/8H1/vvYBvvaBrr+ofjBfe2RHIhgLHcnKMWzyijFbL/GqTtnIgaK0pXzo8GLd5
i5rYsb3x9vXYGUkTcfaJMeo7+H4iJAfOfiEcYthPZPH8pLF7r0rh8yGAh4W18t7fNeU1tmv49fb5
ISlL60TMa/mtMnElD8aOANMyiC2K7aIoeJGSTO8ug0Otqed84lqn0IZGSf5vJU+eAbthNug827SG
HlzMvX22SEe4kg05yLnT+ttuUMwLOibih3g1JDNJ66q2lltGD9hUWi+mg7Ql8PnX3hO6ewd3kgM4
midE5GmafX49FaXExDYcSRz/mTxJX7vYN6sRySqeWAgAbEhlbxZH3MNO5fTKDx0KeSzT2yroJkRx
o2l9VCnO48zWIarBotnZDWxWzOp+1eYH11hkeRBeeSQs0zefAJH56KB6Sw8+/fbeFnF1rq3xZ9vA
O8SCqwBU4AyH4SMa7DctaZ/2Q+TIKj04FsUzWaYCWyenCxUsFrIccoJP5ozmgQnY8PHH74Px/h5T
osCu8FaHjvfOmTMxq0NTjOhW2zGOGOHBkRJR5H8ue0rjthrt+cYXtv8srfk592f1TdT2uO3mgZC7
rpJJuu63TReoovdMKC015aSVNwfqb4bBUMa+qEiPuqOIsPz4E3H5L179E7x6PSl4kP9ZWvNAUEfy
P+FLUxWpfPknYP3Xj/4tsPF+g30LSIvCRseXB7DkL32NZ/7GHrRC1rip/vk3f8HVpv2boQEh423E
BmCwdP4XrjYN9DroU4C/X8XmSGJ+JSH1FTH75waA0xnUY2t1o3IwNtfewFxkVOGXDzUQZxWXma2f
5OYYSkmqViJVvXMkxI5Qxpl356cmWxWp6sx6SHPbDEXi0QNQqDxmUWp+cFoCcSrHkA9D60SfkQNO
t/VCggvCg8U+1M1Kglu35nMqOIndHLg6HCcGn5tOTFkbwNHxzSuvEMkl1yswo4IT9NQvqlBbBTcJ
I5aZQKQw750Ebe2QyW8Yp7C9EjNl7XJYKDeJnk23eRJZoaimQWyJ5DRPTTTLMuARyGwjyJJIjsPU
Mk6qEGMalMV12BlAS31pmqeR/ufoTylq4Ino8E+wf1x/o8qo+8pVSBJsLOmjAeklAWIeKCTJok4B
qDXb5nGKpNOERJNX+TYVo31IVxnQ1ly08lvKAyfg1J5uHQmLYUumUfRlcWzaxVwfobMvRCyCbUxI
jmsbXsio5fd+Dl0NCntyM/aRfGSuVd10bQNNbVJTbG+s3iBFIwJnWgkXBTGQmq4qLViS2rubcj6X
ckhJCzI9iqDhMtacAgTNa7+2MDiOPe82KhizkVvVaPomwumHYPJirCjYS9gLCyVsTa+V68q/tdsk
Ta4yAn8PLfdvN1QMuJlEqv2SJONV0vvGbkoGyrjUltWDrivvTlisFrCvknGgR6NKAx9i5qM/riFQ
x3Tm6RAugxNq71Y3eaMG8fCKETpupp/YLscQQlNvEaVu2C0mkchPrF43d6ZMif8DAfvUkC39odZm
i4njAnYY2rHdfkFF6m1J0emcwKP8vptqBuvzbPkPRpPGd5O5TPHWnxo0ifYAvyuCLAsdW9jGpiPn
/MVb4Pfmre5f1TVe4rt+1uKTNWUSXocLQwNW1kz5nEa9uCLWjSHpaJDLY2qTJ5ngmz5paFTQ9ghz
ou7vSbS08ysCwv1bWLc61UTjOE9Sn4kMaoU2xiilLAGnIcuqxYbz0SzmPiZU1I8QSGQjAbSCG4Hj
uJ1W3ic1YK27ov0qTGrHjHg+YhwCONW9GrceyvtdjLTYILC7akR36py6146FUnP6wahbvzshIrWx
bGL5fHSjWDzAnmtDhFvXblkO53To2g80jZfIN+Oroie944/MFtAzAgOsxBKnuNRcuXGNQnuyTS3d
YQ0NZoGcllw0CMWaw392JpwRtcTjc9oZ6Ub4SXXdZglOwXV3n/V6gnIAgwPyeA00HDlr6BnZVewc
eL3FI8y8aF81DT0etHfyWpFe1Zs0M9SG8EIofJ3Rxl8QFBjFYdZSjFeH3ug3M27zZ+Fp2bHqNXsz
+/Ke8NurLmujYzbobeh71XRa/XK27pQWW6uj8ocXsMeMXhAax05TRE2oomU/eYgKkPnoK3btXlpC
eDriYzZuPO69LrOfdfCOIOv7PljmvroZPe2e5AgjGJBH4HjvJ5vYUoi+iqhmq3DiXSTbsM1sedZk
3X7NZveiLUb0STX5eMB4pXiQzuDdZEPV4jKEcQWc/uFW71FuEy4Hlxse1N5ylktKQua+sLQ18Kct
dhQYdGSCn9JzAvbSpqnqDcSpTxVZryGi+Julbq4Z3kVhbSRDmJtVs1eRJHHHEdo14UzjDfoqKABt
9bvPbruXqe5tU5Jtd1XTZSFJqS1eCYbCywCD8WIYxCkrUx2sdqXtu/HnioA2jGaSFPBlBmj1SUsu
SOH9MGZqPGhl3D1lfYPfmzOKfdxM3/oVOgVxmbddAyo16Eb02cxtEPcpgq3jZBYTRoGbw7F3qhHT
1pJSSVJL73y/AZYF8CRovs+tkxeB5UwCEKqHY7ZPl3WcULYM87HuZlU4i3sBMZR4ludLmm09lXb3
Pglrzz6GOwT9YrrDqDi5LEwCfwewrfJgmdL8Y+0W5Q5ctwmiFPUF0V7+vlqQVdVjpH0AEcQDHBlP
WMFMu0gPIApBECinWa54Wy9RtEzihp7+2Y1VqYW6r/pd3C7OBSEUyR391OX6yabavvJzUmvBgGwV
Fl0KjwuqBiluCitwQFIyvOzOqkLowCYYEbSLpUzWCKUaQoyLCHPvgiueRBPD+KvjHtiyF89drbUf
WHEShU4/1mfNbO6dKKvupqXTLiaW6pvVgxpknGVgkTJJcl046eREGUYTQUu2xLGJ3Oyr2Vrl175c
k9wSswQP66IRGNdy5pOEim2G2azsDUQm/amCuX6f+Ln3ZfL6eFv7CpZQZHwWfv8tTWX8EdMCkIdZ
gqpa9hMkF9CspcVa3ERAMujsc8usoqe4sfaTmX0GZ/mDLsveL5XVBYhbhtBM548wS3wIKZWxcd3m
RZXwcgZTO8LRzYk3NeqvMXq1IM9EhSWzmR1I+pJVaCyztV2cSL8tWqehBR3zO6k7Fxl38qpcmn4L
wKHNAcrOtIM11xD/1JJ5fIlnYkDqEn5VlqDz3FBKUV/ADobuggHkwdWzZbNy7VXgr5trbhOrl0B9
DzuraREnCHObyCh9MfL8URhOtTEBsz4nhpseqtRzvzZ6c98P+jcylEElCNP1hftJFroG+wzK6pRr
7smfo+Wq1np0KKb6VMULyJrfn0aZR+yddb0dIPhgcjCY+ObM5dEc6qM9w/5ESviUjnN+VbDmAwnx
FmJY6++NrEvCWsv2CGTqU9VND9ZCap6OOIRESSiASbZ86ZAwhwhsq4fIQ3CdwhZigl0i4MF+aNii
7+uCWbblDu/2MmiE90cUGx91FUefNGWbN8xx8Ufx7DulAy4Z9h8Ac/oxhay2reF9nSFUV+deGV/d
ciQeUP/SMldINj0fKdRlOx48srKD1iL7MFXgswP0yj0Vi3vPZDveJMWY7TSqxxtDutFtE1WnhoeO
OdEel85LMrdWaLs1SxR0fDMnk7Fp9Ey/mHX2NOW1cx9hDbFfU7L7wDVkdd8nfRVmAFju4PDtACIt
jvQroVoHD7nluYOWtBabSpc3QIsAqKN/xvrpm53GB2WUDMWEdhON7c1SpEGRdChsWjfI6vJzU6D9
W9rpcST4rda7m05IUkvZT/nFpCgzygnnuc+pAXvCxda8QNsriHuzzdReM8Is+0qiNrlySiVh1zWB
MbuwPUVeLrdkuOZ/evT8t/H7SePHiGGVj/znxu86/QPzzhf5z5bvrx/6q+XzjN9Q9QO24ZmAnQqt
3f/2fL72m0Wl4hMAYOPPYjlYA/zNUfJ+w9wSVb6DikGDQcSn+P8cJdK5sdxeOSugJeTA/ELT99Yq
lj2POsQysWVhp8Lk8g0YoiaB0rNo9bOE8dqpcIjLdDo0NhNiWPcST7EqmcluzNa6klkHBt+oHJIa
9q5f2y9EpEtDR4KI/e2EMR3Ll1rSKqzsHBuKQgUNFKCKki0GAv+40/9Celo/2T+6VQNgFALSamAE
YmSDF32PZXptP1KeLc0Z9v90rydShDb4/NU8uBoMxJmR6I8vCCL77pLY/K9gLYQuh6f5hpQk0oKg
6b6Kz47jX1WdS4JtMQAq7jGfjBXqdyXUQW80hG24n6op7K3BtQ6+A+K0s2MyP4+Ri3FCsAyEEwTS
iRigGx3R055MER9XsmfStxJ7C0Pvlr0VyeqctWtoAsN8Om49jxonUI3i7LUJBILMOkrutXCG6b5Y
wCANfbFfOllXbZApj0v5zKHjbeNG67TJJrQsII6bcbTDE2Gq0rV9v8PGbL6eHawLGvwFFIgfmGtj
goHPlvBJbOhInW48BtihG6dzvIXlv/at6yfXEqtA2ZzExqMOj30JUrflu5F4qT6JhLz7mDoP1MpI
vYkKy6g/GcNIRKNTGSq5mZKST/TaMYN2J9NTgxcGLoZKoHcyskRvceqBinbB39IVO8ednfqjAWs4
OXVNy/qL22KBR0Ha4P3SSJjBZmFMH2pPn8Rn0+i4c2lLjglq12qqjk3t0ZMOpOQspGIi/WFoNPC3
VI98OvLhgW6nRWm0VCQmJqtKAypJRSo2okTEuinpJNJ+ycDunvuZYdfQN/w45HdKIoV9N46C/Gqt
VdykdLZ4Co4Fx/Fjgh1CfbDo/sst99HsQzs1uS2pKBhgTzayqId5qdaSak0QOuMoViSnZX0k7gon
+GSZ8vyIAj37SjBUT4tOuOFChMh1EhPLTJ+DuhhmxHRYpYAe+o5Ux7q8mXkJC3TsTJZw6nU31WDQ
6kRuvClspa8i1ml+RB7XXYAdGcqVGeHUkGp7VPhZZ1/Pc+w8CwChyzjUxS2J4/GLwVT8QBtieWHK
afsi43z4UJtaNlEzsGSTEaxiGIfOC5NsHeaUBWnlJ2NybIRDles/C0xFuzsjXYSzsQeXZTM0Lrd3
TEunudG6ycaiyo6FpGTolamTWGx5yWIyLraE8QdUHZ5daoIOf5uzua8/8ccy+1ZP43SflhowlIOt
U1jFrJEWonYfMjLVHzEk4fEUuVBOIDiaHSTCSwF/xq3qT9wZXi43I9N8n9fVGO1aTdTtxxak5h7w
hhdBLC43ODXoVfc5hOezjey+DoAMGPQOGWSVLDKmW1hr6tATKTxdmbLn1rtVz1VgR2QL5ustnBA8
ZbgvlMwAYT156meZ5EbzmC+LEM+idxd11RmNaG7nCUHzrmAuNT4tJQDGU2ppZX4fDRkqN7TFiirB
NI/LsE4PlrnkXjJM5F5O2ggg5vsxNwLyYXOICg+DF4tdhdhqhSdN+LqQ80nw4CoE2c3GGdaXomtg
uAfTiLaLzbwyHtMepCL0dC9xPk6F1xs3WYQKIUR+nVd/uOaoXxLHY2rgFSXXFHmcTWTLx032mYIW
5VhAyHr3xYy8Lv/QsEPoCX4Mi93cVKWUjgeoLSJ/6xaxaLZGjhUfCJWWnVrl8sy7otEvWbeY0wev
j1T+1XalQYVtzRSX21IbDOOm5PxZFPRzxF/HSBpeidy1cjTtmBgmwAHZLRC7BDbA+H8sCBHS2LtI
3Lo+2kMfrRH2Dy5+0mOol1X/hIOL2CK3TDYsjDY0+zg5moUfYc5C7mxQphj16aY+25vELe0DI39n
td/NlEjhTzFj3AHcOTKDgDZH1NB1daxrT3tu7doIzVL7LJjxB52kgs5nSeh7Mk7egbzn+Peijdyv
E4gH/gyNvCHf9KofGzVv86KZ7kgMjD/b5iC3JYfUBrzfvIdtKT/rVlLuDKnBM3CXkmzPzm1u/RgM
wK1zZTLRzIvrtI6LJyOjCvW1ttstoqMDGyZ8jUmlJ6d7rG+GYimvbEbb2x7J0R3bev058/vkYbCK
29HVJpoERfqwmgmJ1Rg47Ie0Sh/i1imeMI1v413TSdTiHGCbIlfLqRB+vsN8KA0GNcpVkcTYPh3M
6pFDp/4o7bJONtnSyp2XatWHxHHWWwvMFJAsSEvtuP10qZ3JDGJG8GSku+23tHGbTYEw92CsmQIj
0roLge2utUk0WxJzPVMObNrGGGDilNXeK9S80hvN6rgmye9iW7/Loqrea9T8G0Jv648oa6AdYGbi
HCWDt2E7l25/UZ0VPfh14uxFu+Q7W+AWSYTV4uFF5zgXkXTqzIY9HzBhnY+j0H0MFfNxO7cNAe4r
XK76OUM41TqPQzosXzStyM6+5y/nRjb+zzJX38yTKYlw0+ef1+GuydD1+5JIVaXpZQW6l6mrmaPL
lc8zmhxCloALhCNBdY54yw8/rovesGNfr7o6zeHJRQorWQ/fX9WKlsRNRts/KbQkn7CqYWOogeS8
XyP8vl4HZTfJHFR7K939++sMSeX0rR9HJwuCFHuq1rBnr3JEe4rYMH78pd7wVl8vBlEABTkFMszb
N7dS5x0WMUXgySugK1WrbOyVGC7S3t/++FLvC1mG4ygaqcU1PBrfMqhV7Lu1mNbYZ2fWL3KVI9kY
sUIB6apzuzqF/vL11uGTzjIhTdb23ox5dK/itS1K+7RMSfT85xEkCXhNQ1uudLo2JczyJ7dzvV3f
F+t8udVUFqMzHt7bYn0uY6vzm846IfajuiJYleKHDZUTWE7QaeCD8FOhKAf+rIFzT7+8SGGA2txn
Dftcw34726qkpbSpQM7c9+kaoYmiadLHn2UGvX8VuAr+jr6zDuToTL5fokVkjIA7rXOK0cwdZuZj
e9f7qZ/qv12FhtJj7Mcc+92g3ulMcDDBd3ml3DspuArKw//DMrHJUsH6jm5n9cH7/rvkClpwjU/I
yYjQUeLCyaIYZhzotnD59UtXT8Pyk5bu/f7Fns4extciBYHLfn9JmQ7RPBaOdRJV5HzU0RyeFm2g
FOlx7d5KpJ5G4LQLS+THb8T7lx2zTLQSzDwJI3n3RpDBlGpLbRvYrvF2RxX7ZAf8vlkyxLU/vtS/
fEUWB5oWanCMad9uli6WSlyqNBAGrlK0Uq/OSws1trBW5tPawU3rqvnxRf/t++GT7aFosuF2mG92
6AG5spn4jn4qHPQLsoQuX2hesqfR+emb/kqf+P5V90EncBe2XN/13r9pK99WYz+BptuiJcz0ktEX
xsDFfT0szaXCyQ3W3EyZPI3UdZA+5/YyKKx7drBPLJqLCqYq4vIvOFCbVJ2LhPjt5U79s8ig9xsv
fgKmuwplkK7obzVGMrVHxo74dhmMe9FDRqhPs3V4EpD2tMKlPmX9j5+E/v7dXeOeqCvhoCBwequH
iAvwkogz7iQ8Qa07eSb9A4MqbHUanSMzqaN1vWepflF9oT4Ng73oGzP1p3vVGqrYq5gp+I4qiakG
xgLJLx8OsMKQzCFQMnl2rwSWf+g1NIVZ4uDx1peLR9Gt2RmzYUazJP7JFEmn9jMY593aRE22vg1A
OSxRXMG+f+dV2q5F/7ycBiuyXlrMG7JgVpJlOq1Eqh/f/n+7GLgRuYmkyL0PpobG7xNS48+nKYZT
nUls37TWo8uxtZou6ccXe/eo+WaeB0ynMeljO3vz1pW50Os20uaTE9k0lnHasbJ4EekSf3whY+Ut
fvfKoYNCJceJwJdzwMW+v4eFmaSTU7sjFUSTtLcaPVwfCq/tyLIgEqA919kAEmLF6NeTMYHxWdSu
2UAiWo/BSk33SZqDE4iRZgmiKZ4Kiwt3WRMOUBaol7nTSHykPVc5zfEIbfG2k3hslb+6ETtrHhqE
PM41VH9vS6FUYgPolm17YkDjbUbYgmdMHNJ9rM2/XHVxKdYAbBcAW/cdMxH3H6MbJpTtDWQY1OIZ
358YIX9L2GB1tuT0U/xwPb3+8ZQg9rAfknDPv3VoNm+fklxKU1eNbZ0cNVlficYaTo0V+c+vgIjj
EpO+UUthP1XTZPzkADDeLhFrVeeh0jO58sp2tM3vl4hVQG5HY5GddMwOywV/Ms8h/WbGHsk0oN5E
3u/42OTWhomz3l78GBq+NJs4PRjdDIvfMLL5XutLUMQlX/EaRS4zjUXf8OdXgXhTOm2G0Zme3rrd
LCS/iWHKwUeLAkU598zqzs5a+OXr8ioEh8F+7hq9Pg3NXLcBwvrp1h4noLE2gjh8zgGO4O6rIV4N
u6EfX9uayJuNpufl3QjacGmcTuwnK3VuSdMUy75yJcTiocOCUHNxxrsCltZk2Lp27weJ1dRXXW7B
rHELQok2FZ70NNBLesLSRQ/xe7B73Fj0RDGc6RVZ6GDf2oAbpblkq5y2IOB1wfFGL/QvY+PlgOIC
+5fQn+oVDMUHLrkd5ok/u0KhY2IgtnqsNz65FCT90RVJtfC3i3L/Kj6HPAJ58Yu1rlE171oiCxtP
XNni/Zfr8appnJvJz4+xJ6b7emLYewvroqiu8lgN3V2L8KPcICXh7a70ss5hOCBl2DR9p6sdVODp
PidO9ip2nCq/d2u9/TLBf15AeDN7+Wo6sreuG6WvUNRY8JhxNuEH+er2i41DF0F9KFrh6BqZdTWs
nnYgGnAwyJrt8mnn1NjvbMBBQK66JQEI98rZMbcI1/iNcDci1ECjKY9qynrxMFUpl1b5wqnla1DG
VZAUZmvcyHGwu3s9FUm7yVkuyS39KgYt+uziNId0zDoOA8OzfNN3gwiXWuKQ4hhs4fYSs4KkhGaG
ImFM3StriPTxmOBpEnGu6kgpqqYA0/LqvoXIUdDDQlzzQRnjXpuaR13aTYHNjM0Cw47fMS4ibTgb
XusAMHtWH34tQA2JA/3yhPcYDk4RQIinQNuq6ZvfLdEtbkxIGl8hOLvo+TBmMumPVmbYL2mUJNAK
+hb225+vlbPKtbTVVGF0sT5+kUTDNYDzRMLqTN2hv3IqKkzuIdWHjWOzipS3mk8khc19NdoVMzez
tv8dVeo47CZEcbd/jmYIUX+JbHMtJGKL2s6rXBSGerYisQ3wfFATD3fAOQkE/vX4c50ekDEBu3Kv
bJd5RJDDoMl2WLZp7RmNCa9pWQsmDcVscWMtfLfNXeYbcXoHn4APomtgJ7u6MNp7uehq+txPrinw
gHTtPL/3KnIgr+2p0B+dLJNW2OO6PH/1BJOMLUJhw7qb9RoUOJmpjclF10e35DxmDJBUQQJcwVqx
mOYgCbQ60/1AYZ530JObDje7oEiHGkPNKIKwH7KF29mpaFrQ+rkAlGS6LRcPSAKl06nUtAmoDYS8
8wDIln7Ixj9P/P/OSX8yJ11Zrpx2/3lO+idBdvOSV907eiw/+Nes1Hd+syg84fr7ODfgO8df/cWP
1TXrNyobcEJ6UjCgtTL4e1Zq/0a3uBqYU25RzlPz/T0qZfZKetjabZHDBJv0l+wcOKm/P8Axnqep
BxPSkfGvnNy1t/tHbQxmKrsoUuKMvGK4o21mcGA19rEsFgQy7C8bbRmMe3zvYPBX1rLFfdk/rqj5
Js6r8XGG33pmv0PGpDrvgNB0sAkOzSTaUD0LMaZMAJ3j+7g2D1ZO+FWEhhYfJ/k89vntaMB7ycfY
C8VK/ierfQqj1sKlqZS4cVm5xpzVKoyHTuLKV9cG4yEzLi8Q6NtHafpwEd3O2sw48HzRRB/MnvmU
Vdk3s+5UwJt/N/szZLzKsfdqtC3JDtOX93gs96eq9tR5dpOB10eV+R7/4xSdtpyu5tFxjyXGTtss
W7qT1WCyy0iRyUJeLc4m5nZyTFNSBaM1Rxuw5hr6LeZ8UDA1OROZ12hbrbago/HKX2mNdygK475G
hI/60devy5zRdDSVuPj4WMh6+DjmSY6/svKiHXquMmTBYIEKWB6oOB+DFCZknGNGx8Mqz0tnYZ9q
C/dUZhlec+jRgx7z6t1kxJPEDZWCKbRbGKAMhh6w8lSbcU6eofcawNm2cyRAdfgk9cpAkaz8jTab
VXSpm9nQtkWFjbYfKpHo2nmQkbk8yMbE0GmbjpUn/siLiaFDUBW9WHY9xRH0RVm1jAftymLCaHWq
CzqbukqZ0qPk8jVB6qAyJ8jNgxr3pUH/yWhz2rtMSWSQ6pZ7M5WyuxdI2WDbYNyddFjt41YZdHFq
X7l5o0FwgbK2FfkC27cbyCCEmGjlFzEzLxMbUU5TTK1UMzpvrunGOXULLG7QTdkBv6h1sawdsBCU
JzSNndN8wmvLvseKY2Ty4bdVStgiE6aqyca7qMvLvVSV58Y3Jqavw7ij2tHoESx4hiu3Dmqs84Si
u9UexDA7XrwloRQ7xNCIyx4oXgPegnyJIBBP4ul6pAWo1U61kexDvdD0D5VXT3fjpBYyWjLktjsj
1bMqzEU8bQhI8iPC8VrUNek8iOckt9N8YywuPLnOKafrXEcRFkhfweeM13pPGdE9eIKoQ3YSVQdZ
jgY6spFhX0Q2G3pY1rN2swyjM+wKgQow7FWCzE9nqnGaMz05gJ2SOLO4JsoYr58fGjjXcWCKZvqQ
p4WPNbRyzM8qsYxNEZfxDdb66sbBGhqKYF2jkdXluOcDaNeL1trbEuIAtobFciCTvr5lLC+ffSjd
sJCUvhI/52z1tvX15mhkGUmTnhMd6ZIEoErbuXkQMyzd6AK+QKDp0uWREzWFaNLs5kAfEsxwmfXA
KXPlrfLqeO8qK0j0wb7xsyF+jIp6OuMtRcqUEvHy6XWX/++B+JMD0eBApN3/zwfidSrl1/bNafjX
T/3NHCJyhTMNcQdkbZ2uniPvr9PQd199ijTHeyUHvZKK/j4N/d/IKkFhZDEkAcv8h1zEMslw4WTF
4gGIx19Pyl9hDpFN8vY81EGFiX0HQVsj8PQ30I2JQKrsLKmdpSaqRPHCWo7YTLqM8MbXp3qbWyam
WTP8w2Y3CQYtW6fuzK/TVOAKWS6phHgxt9fYh1l+FeDYunyYlsKynnUfuGEztvrvsWfETyWagDCN
HfvDgDXlNYby3e1C8FO0S6uMQOMK3fl1PPKX4eBMfr0XWZIfoCvLs5vh84axx13RdObvYsRd/Aw9
Y8L/3zG6qyHDfv7JzKPevWoXteBoWjhjj2K2NPsv2SubyWg5aB2kFLgG75YZ0+glb+eN2Wgmth5m
/wlp/Qj5oien5DqHobc2xyVnTM6zfSCPoHRCE0Zhvq2LKH3S2Q+CGELIEjZpxrzRclApEDKnHhxE
HEdO6WRvTNmXAqBqm7rpmrOiUgiPzLn3mZFSR5j5rZNB6Tnwv5jXeH5HCGcmLOw6kpcbCLm2ue10
8TLl1hTAgC9H3EJdOies77cKLBztOn5uGyZ3yqaIEe29rhX29eBD0NC73tWPve8rYPDFj56X0nMf
ateOHptuNjyowJ0pNllb2wXmhBatittE2ccBd7WtMKk7ctSW3IN6CFQ/yZPjV8W5q91VZVCO6drq
R5ClEPCcu75bC5q4TrZu6iz3SsZWqu2jGLpCruOz3zWMT4xuJCVtXJAZePOQhFaksp03R9HBqkrj
I8oi/EaXViyPfuEWFmfhCJ8WFYVXPKcN4clPMZHLrrbtaTonDlk8/Nt2D1lg1tpjEttogsqsgLb8
Aim7iXlyhR7YduFvS2ijBpaYlwVJ+XbSIjxVsMg4Msy995LIQSVlIc+nvMvQuuAfb1WqhJLpd7hb
4NccFIsw06C1DWIWlmjAi92rAyncx5xtu7SNY9w31/bsZcEyLoGbVhdLLYrs2XyPD2d0Qhu1k0A1
T0IkiFWoixous4uXqQtwrfmka+OyY6Ye7aJhfmC83B4VvsSwm1V2pUqhHWubGqiLlHHyiUELcvCd
bStg0JbWlJ4sZiu70atwkC/m5agpXk3DKYwnfzY+y84jv0GPoa0mncAiIBt2lXQ7VCNY/h6BKX5v
aK9PTWrFZ8WofrMspbbFSX4PnwRid93vqAS4PwLqeSlkGCvhi6DG3jqMk+QrKouPuNMQicA4Hhsx
DXdLq0Fwg/ANq+Z+jq+kPZGgSjTPHn/Why4VbaBXqR4wd49Cq8n0Wz59ds7sWUDPZ/J9hPHYf+VM
mzdeYnJzeNkOqh7+H3tnshs5km7pV7noPRM00jgB3b0gfZa7ZikkbQhJEcF5Ms58+v6ozKwcgK7q
Am4vunGB2gQiQyW53I2/nf+c7wDz4cZYRgtVR00DRcB6aMz8PnOT8yJChJqe2clYHhO721d6651I
d9y3HgDGpTA2rj5vI9j6KrLjwB3kU9s0e3eeLiklF/CS+2mn6rzbDiHukiiUzzZDsj+WRbsRRf6D
iAYu3XK0mZvj/iHB8Os2QgReBwASFDaHYOJeZA18JGVC83XXEz6tr/JOpz5kW0yqxC00jLy3agoT
+X3Ye4SANtBirz+4Kv9cHIrXUL28k81xeeoVFpIpNNPr2OtS4IZUwfGpEHdR3NwNabslUbFxl6q8
nlyZvufraZb1oUM+BdPzFfcHeZ8Yjc3wv5rDRcodn55VoBHxi6613O+N6WfcFeIQOS2aXdLkPiBn
+rBx8pzI75rblmP9rjNHmLCL7R2z1LkPbXWHL0zfcUy4V1WqjU7QkpL7xrnSb4zBCQe/Nrv0OjX6
IWi6rNvr/KJ2etX0WDys+N6cJu+iJh27n0YCLC1eAREbAR4V8BfFrqTKyJ/S2vGXsr1v7ZLThVgP
pLp0R6GBybdXyfdYJsCvY54OTRjArCErknaPOUCYnVEs4cOYjZdaaxQhiC59wuf5ZIH09nNteG8X
78WOaNXoLZv3cV/TLJTT62GMu3ZUx8pO956RhryKjbw2RNTsR1d9ltZsbS21tAe9Mx7r0CGmMzB0
b4o4H66sZsShLsz73qvx5sfPdmbAUgaxrleSXBHIUfhFb9Ib8SJJK8jWs7TW3Fu3Nfdtkk73E786
eBdDRFeFvbhvWRiJl9xybUKZDh81TSLhOsMFRsR2aLITcnG3s4bGuFKUt/jNUBM1oBMpDrI5d/cg
OZZjXHWHrk5PQxJme5ifSRB5Wo13R9vxMMuDhYwgkTqAyn4le/kpNX5foHk193pedHkXFyuW1lHN
hd4LLZjHodrSGRR/1JMtCcn15ylpeCaM+ZOQw6GkucQbFh6sqQczSXUPA4tBgufFJ9eRg+fOL6mT
5duBnwcnXZUF1I0mV8MMgBt+wk5CnzeCyLKW6wlIMETxsKk3PbLklZVY0Y7oxey3fWS+hlVf37NO
yUpfw61Ub92Mk2kozPI20gbgFJWKQcnyXKtp0DrMlZVuhBD1ruzr/mxAeMb2aKDm9ToFEKb2RExw
fTyDja9sj6iSdT2CNHzGvVje6BG3qY2ccwlCYl7S/r5MNffotdlymgbzSU56/UHVuxYdwgKz4M5y
RrP1zVyMypeygsHNc9bYDp33WWjDrYgdcCFy7O5bq7wdS01DUdXuijnub6AWfmuVqXb9ZFcnyoa+
uS1tulwHTwYXhC2bvGFjQIZ/43iVhxFwyHu6CLXFGKyO5qQZ27Qa4r1NlNN33ToLioyredIOr15E
pXSpu9olwr77DO1r9OnEdX/aPaVAPb4234rN/J2r4PzgjBrOyt59JcZVk/konGfgt+T+QlsPoF2l
RPpKHYMh20RSIUBbTJJak1w/RPzCUp+SFxC9GML4XPPtRUh62yL9XqvsY9Y1597zyuGb2Q5bHWva
NXww4n20+GLerAXokETJGJVYSb/WVX4F96MCW0xeBptZdBHEBLsszAJw+yBee6+6xy1IOg/CVH9H
o5J7WBy7+aYt3qHq5ulxABC2E17iJeRKs+RMn9j3JnOJI8kccJ3tbRA1+6ckFVc2Qsu+9oAfWbie
t7CgeECgNm86A9pzjLxUEkdODayHJvZUw2rOqWgXAnLtfC5IkBzGSkx0pTSfXB5F0E95QpNIPYgH
DsgWB3Vvks6zuzHO97KMMBoWMuPh1Wrla4OX5yqyZ2uXMws+r3ijGd5N7q6El9l8KGJTfLBhsD9k
QjS1WbrIIzEM5Ig98pZFULYzYIth/gVPBCTu5PSLBrIZvItp3IRcVEw+t6WiYw8q/aZg8oCulQxR
TJBXsKi7UpgGd1kxRA+exiAqLgxaQQHQXXnLEd7Kd3wd9r6B27spMJAAy4pWtybqyjJZHiFvfc9v
7WSlSF0e0u4mr6oUZnv/NnQSJNRS935JA+HGyiE+qbDh+ZdVtAaWQJfDuvMxfucHE+edH6sUHI4+
kkI1r9M4NfHN2mqf17Z7lcQFvvoOA0bmePiu410+NOqeolm518VHn8cMTBgEt2kRPrGGKfy8MTah
Jk1yb3W9aQnMukMa4maay63TUOxc8r4rYJX5OE1EUGllDfhy2GC4bThOQDSTKBj8tgGgsWTx2+h1
Z5sBf6e7vMQ0FDxBEam28GSxyibF1WiDsSKphKt8YjTE7E2lSuTUPBPz6lhV8t7DbbmnTeYzL/sn
bKZU1dnLXVdwTzE6Cw4ywYBA1d2mlgRwzdpSFySKAbC2ZjzjQmn9Li+Kp6lr2ShA0gYGr0ncGorW
iQqzZIzDyDfSilVTsTxBwcMijHE5SKow+Z4psRGTsxAe510+5TZqnqQCcHLDJ0fkZ/hb8lpJkIB9
QzLfMoBcx+2WcFwVxMiX/EoHvP9tTA90XzwpmSabHGLfDuyjt5WSYQegiuXPWppfqM8z/Blo5Y6G
0ubadsMPvVXRxssmQDFjNt01M9kAr7XFmnBl6hHQfPQ6vS6nub829CooqmYMllatSwR9vgYlddKE
qwOoqszAGQYcaZ4znrFBfa+4b9A39Wq4y3tU23tHtP2Zay5hwDTDarocQzcbtti093n8U3ObHim2
1c+iTetDk6nbJjGp9Io5HmNif7j59F1dc73FXW7uaW/cG5UlEFfTK4pheICmOuw/9wnSNF3MyfI+
Of1n2EcfVZXx/qnMu767kOx8qoalIyhaRm+aRtVFD0MdmPcSRKZzJq/64tbQ0zyv2mc8HEkuutQY
gkj3tVIXZynru3RkOtPaVA+6fqFgKqNoBOhZRTB90W5pVxqIXhfTwiMhDflxeRI0ePHqeDe7bntU
vIPfZhX/MDNIPmY4zgQbUShRdmEg+rFVvOZVWlS0MYvimkcW4tVUmTkDXgUtj6bK8m7sjO4waFOz
wgmzfZpokQpqg5qPoIKM92qMAt8620AuOXXzNPZuzuYvHo5M1RnAz7jcS6+Uu3peoitURXunyv5x
VgvSd+XdeG6f3paJJsjgtf3VEif2iVI4RNR8zk49NWQ7a5TqUZZEN11lvHOHTy9ZKbngR6h+SzQE
Q1tFZ5MVVtAT6bqwQ6UtbJmmvVmB/0wHbksDnZO7jjX/BoAAA0CJCbo05SbCSA8aEgNL0nbRBm1D
w++hUw3Zk7epU3NrxHl4Y5OboQV6/qCbz/MLwyHFkvOKMdReyj4vDyqdj5Ya8PGPwzV+dMaKNiaZ
kXlvAKWSTeM6BCGKGA25tkrGILVsxowv33qg5/jsRPbEuMetf0frdIkyYASYCtJdTKfgkbnxiJ5M
dCkvht3aIr3lNJ/51VvlNgf2mUI34jLl3vepJvdchVFczCl9HTKPJUIo9ezCo5qn0MhtgTy1d0Wy
2PXrLKX6hZi532dFoLED9tec+JUztzqUnTw5tJkUgVJ16mOt16+6rOlObWX+bJb+MuNLRvGMX4wl
uRac7tuJjpPbVPFrrDIqOLyM8tM8HwMNm7VvV0m3yQg4XY0yvU0M3P5ZVVwi23muXK/dM183wVTz
9m+naVcKfR+N6B15Z3GXseJ57RzjS5FkIAnQ/ViqGmt9d5lZaCO+h6x8TUIyDfcswyyDgr4Bf+xi
fjwaDegxCAjbcCpbeniISZhuqZuwGFrm08gnNejXHjK97zgjLaFoTBw+Bif9SBzr6MrmdiKKdExQ
xjdcIa84op9paC93sp+2XLV4J7P2DrqhBYomEv16Eb2xd6cRGWXhocsSlBiTuAebeHRBFyyDnQUN
IVSPi85SfmukhmwyjqO7M1i6cnbeG3M08xMN3TazR25e7gi7ietgB2ZiWaiwQBHYiDAZTzHVXj67
n4+yq7y7NNL4RbrrPoggLhb85QmL4a2zeJRv1sKgpERn22M5vlSK7QqDskaTjTNTEuykj0UY/3BF
c90uxlXm2u+mMFgTv3ei2Ped+xN0Sc01NwGAKJY0aAvYKqzCRFqnG3BfP+tOZUGuZW8xG5Zts+7C
V/ZkZlTwBBYXrWRJvWgDn0agZy+MLTAsWWjdqpgDOmjBCkzkXliZ0PBgEImP7ZqcSU4AbuBSPjQz
O6KeJzkJMArf9LrZlu1Uqk3cOf7Y2Fc11ZNKB8GRTpgZQKj0O1QcLKl5b/nZIpyGJ/Tc9OBcF7WX
EBI9ADBSHZO8wRHAqdb5mGmUVTAaNxABWWLY3aMG+q7dFS7xh53SslEFJp6T6srmjjBzfBg9ZFXp
icbwKZeZLYgRCkbVrJ97MqEfbTY5WQcIlXy56n/1X/1n6/X7H9XaKd7+9/ULfzJccM7F3f/86x/b
X/8c/ahWvv9f/gDHllryu/6Hmu9/tH3OP+UL/fZf/p/+5W/l5v9SicdN9s+VeCiFuJT+GuH9+kd/
CPEAA39bOxusl39X4a1fYBqQ0WUz9sc2Wv/F5i5or7r4Woa+/p//to427V90HYOjw3+gu+uy+t/R
3wEE/l1+x8m+OnqZxkkpgE786zpasQFu+iYiJsjmrPFhZdosaCUJND6AtgRYFBUOqT6ruk/qubxe
FXO/cUnHBaXXp1vhJPpD2mXLvFXGlN3EkEzAxWvEljxH7ScgTyfIrwKZMaHb1XIxq1Ll6UkeAqQx
4Wpb8dUAIeisRx66ZGXkZ/iN2a1Tme6+0L14Hzqhs5dZzuweFRotchSK7ZckVkdWA/alb9ejFgK/
Fpg9ZjBqjigBg/psf0t6o+oDpzDSYCJIFpjgJCD7ruMDpaz3VSOBRgJWmo69/pFlS/WONuBelswM
TR+NtWOKxGs1sg/YZeFk34zhxPJR2F6uB2uF2nGlZh4yZWifY6Wan06deDdmWrpHdsTqRzQZIUid
oha3SVz3IJNhZshWjqc0c3RsWVk6U2qeGj9SveKaapHsQ3I0uUwRmLyO9DK6agE5fZY2nDwfGirG
oqUpj3PSvAws+OjIW0OEsTs8xXXXPXheR+0SJenqY01nvnA0ZB4yMIOnDeQTsEzpYQx2S6zbGPB8
Q08UXCEvcxjfBegLnGd9YMjxG2ANHi19mX/kSdcdvCXpdkImyeei9/k50dWNtkTWKVNdDQ9rWa6o
6x6C0nLanUMVN1wELh8gfObeUPxSo+yFqy+qGq9Sz1crtHZntGZ+NQsnhMle2Pygk8eTVoT9WSSW
RmGoHu9Bh+aP5C7ib1mXxBkXxxogzkx7+JZu91SgBuC6RTgzM+J4vAHRrWV/6aW3tJRO6SageEFu
Ol7WqEiEUh+MbRlvcmAb+H+8afwJAqhnfpxWa3KZY++q07i8TUiZ+pI7wTlSFTSOZYZWq9ziUgNq
PxvsoeYgK0bEKcQ1HlZWVUfPcN8NG+5zJD+aaZSUvhDg2zs51yEg8sVhqRecYEx+DGOYDa7J2Hl3
UTjHLIE1ABaU58bzsLGVdc0SePikli076goNaUxR7jdD2wPsKePpalmQfHFQdeWTV6XhC+XbkXZC
nm/SrVc64jtiYNv7MbXS9wN1QeF2mDPx2nl5yGRXNv2d6MvmTWEaDLx6FO8Zig9z69zN9y2ZPfdA
wd/Y+sr1KqKqc4tBxJykH4I3Svw+FOazOejxVUNy+4OpX2e5jcEqChy15Ic6Kt231NGdS2YBnTpi
PvQeF6RKBDw2TmsxWD7kmzpqK0qpy+Idi5z3hP7/oeljvbFBuwFAt+cfVq3Yc7VCVOU2dMPyJY2Y
M4JcpTxeEcbUa+dwz/NZXtVHN6w6KtMHFm+dZXnntT95wwBwhyXekz7L827Lo7gBl6vk1sW/GTA3
g9sdMN1Msk42EhkcYndHN2YlnJOlt6v9JUbbVMjb+6rvOdbQQ5yA2mp9P1Cedm8MmrWvEj2bIFJ1
oYTFqfRXI4vBpEtO1MHQa/qpyyJJ9+DL82M0Uw6OIoZP1KvM7l65ieSFdYqU1X/a4EoRyN2caGF/
DPGXuBROjfXb4MzE8SSG7APg4ggktj63N7JV2mdlOSj+rUiH27mZQSllCwzkSks9IORSDjuNPvs3
MMrjjyaPx9dZluJitgn0725s3dk3rVmFgReazU08eyHYF6Ne6TwjTgEY90Yg9Pohytp642beiNqr
EtLYGeSs0jnJeu6AfZf5nQc8ajNECWQsLEZ4SWWzn/TiEQ5Rv28Vxdhr3xgChiJ7Sb53LtlcwEUh
VLV8X8jeFttB0IhdmT1dC1UMHoyESXoz6aDP+yuZN3bZsa0Z6+QbBZNccmb4cpn+4mKKQg+IlSm6
jrLVuU1vwinU6G9I7RuRkn1eRK7u7SLX723hRLccixhi6JE6DtH4zLBa3jf48O970YaGrydp+DyS
MnvBkeGiFjklYy3e3GcXOjuH1MjHyoXReqv3U3ELXaLZ0alL2VeSSTw4bFS4aKODsmTj2OaRF0zF
nFz3cKxQJJ0mZeotiuvU0/l27UzbiRYyi9/iaOaj7qE8CdXaZ6L19g07OuNiWWXIVW7pwgfpKvuY
Jtn4yEDn4n4dGJHNRZtvgPD3xb7TmgrT8hxee7QjP7B2co4RP/gn6jxo6llZe2gdtBKGzfKWQe8D
sd1oyyES+czMOKOrsLzdNh3t7xki0LDpE7FcGR3wPoB96CBjetvkPXHoxjBvwortLYdsRjHWEq6r
C4PNShVVVOnJFc/dV7cRiff9+no+qmoSZy9d1IHjwtmnNNTdZNkwcKs1Rvbr3hJ/DzvAAMnEFc1X
zQQkxNK7+TSzmrozMjXCy/G84yD69hk+D6WNwhoOfJ7smc1wpVCpHJYJ7Qh1CW/trG/Y4MdcaU2v
uRtNvWCPmppeQBZfUAyd0EXX5PKG62Z4WRxvOrY8GLG4GuM1LWafegWrTrSmUeGUsZqXBF3vTR/D
7NhWWr0niaHBORs4anj7xTykZW5aAVhMZ5cMaXbLOmR8qx1n3GSdsF8N+Ew3BvjIbRevhyYRTSPZ
L+NIB4JShlE9lLP3Ag+BTPoQu3FN9rjpRaDDA4vZLozea6KF2QOxhLa5tVWbtAfTgebgL7adUX2d
ikY/GzaiDgqyKPUGaAVgpHVpzytfGQteoybaTJ5JnaMZ286u9mwniAnQh0EajXeLMFiEdipvC6rt
tPjFqk0L1JTNRzwAfaBbWzWy3kabt9e7yEWIaRpYdkZYEfsTb1lDsRoaSgAh72DvXpl9MTWxHPlM
h8l49jAGPAJ0qk/AJR6b0pm3FAQXR6dp68DpYZQ71XRv58srB+BP6pff085+dfqx/yCEzASBWRIy
iNW/Op6WHmzHzW8bkW9HWWhnfjmYtOmWOpZY5X+aizWUflc3GZdZJHky430CKLuauzvTGrM5QM9H
n6oVm4lH1+7VtliM5S5emHdYQo1Wof3fuRzBBFJVW/3s/nod+rri/HFX+n/qCuW4oIn+iZmpKrv3
v3JvSRev/+a3G9SXe5cIFGLSmqkm2/OPSxRXJSC2yFZwjoROGIf70h9WJl3X+SuCYb/bgX+7Skn5
CzBcgEpcsUjBEjz/d65S0vxbgEqHv2QLk/+ZxNgJSv4tQFUjMRkhw9yNg1TLkKIVKHmEofCGNnY2
HxyQLSWaUUQX4YoduUQGaPKcW/H3NmSJ7gO1N6iX1ONmOsZLg1xUtY79uSgDC0mZuJJ9Sj2fKwTi
/FuyyOaMEVT/nprRREV7n2H3Ww3H8zoEDeY+0ezqCZuFgx2o8YbhxD5HjRdV2+U2JnnB2ISkiYXG
zi5rQiOADNn5iHZnvZ/rxIdzE6GklIuxQeZ4G5jkOaVjxKth0mcmOdoviMehY8zQYnaeG+ITDMcS
dUzacXLJye4c+7x3Dprq1XGoihQVIimnu6HRwMX1xqYyvG8jddZYGfOO3UdUrd8VC85vk8VxwJ6K
5SsAlNgTJA7WLaMQqJSwqTd9ladsSkigWTxiy7W2GhGtDRaOxwVp3GYdAEG05+plJNaJ4o32tq3H
1L4a6fT75BWhXZeCiFA9Lna9HMGVtJq8clQE9C9VwgcLY0/1Xrl1nG+NyRjxuUrYsvD58pnLeblj
R14M1DHIOO6g5CVTTAoOJwK9OM7VgsrOwioQTK/GtB3jDNofZHZglcZwFFiSveEKLABlRBiiuVK6
XwEdx6k3NT0Wr4NpiPsWSOgtGx5t+s5UX6c/PRZ9P2fQgKN5bZStVUAcYW2248Bfk1RkeJyXeoRq
QcWvN5zHKMtO5HOIRjkqC2NWG316TJC/za3KszsGa7XVE6bHMM7Gm3Zm471i4nlbov9v5jqL4CIJ
cXKxYm+jSF92S5Jk+6yKb0RST/ed3Uv6uLXc2CSeissgb7ro5LqM5YE0ebUDI3VDyBY6wmFuzvjc
J11BGlza98qo80+ja8DvellrI9c3CHCdG7psqWj0xWbTeuLUmmyJpRnlKyI0FQdZ9m9xKocuAOJo
3eIEZjFWyTp6g/KoX1EPVOzw6mkYzIEPO/zfXXLbrPdiEdNdWXViXfcwVUoROihl7kjFhKFnV6vN
ArXUaFmYZHZ5HEadaxgVLAxEXS7PhMWWE1MYcmeqz5us58mkTCxkOr6BPo+u7RhlYtNL+ww+AFrT
lIVvzATeDiLTwK3SlNusycpTL5z6iRDbNbBZ6259Z9+EotU3KAL4whpxWVIulDy0u8Bl5bZj0OQO
Lc1a/1kJfMWVlUUvUZ2A/2gkxJiBZoQ2R5ecEzvap+mQ7cEHhD7OBSqUKALa17byHiKpWb4Nr+zs
Zs7zYug3pZniumOffs6WwTozH3LrTtvxm9VQMYyreRpxV5jGa2HNuIl62FKRP+a6eW8bst/CUzR/
alSSFUHHq7HLFiDFFDt9EtH1sCWGNPpo/dx4fjbY8qE2xylmcT9Un9Kdo0f2s5HuU+ljfbBwpFUZ
Nx1fo9aOEIYA3OAz9xvAjbSp4EPIyAwE4IzTLcyiCV5z5B4my6Z4GuSj6/f0z+06KxK80fsuuRJe
3D926EhBzuvz2E7NHW9rdvTGfPbohw2sLPQOGsWsdKyYjXNylQYtxpM5qFEiFLde7iaULFbldwQu
b5PrjD5+TfzH3s6V1FlVimNop/ddodwj5tRpk/HufhAaNXW+GGcDY4cZBmOH3K2jU8yThQHOcRrw
1cS3fWjC5luVR9SAxT1+11HIdAO/w3qlxMIjDlcv9xXqWcB1cvzG3rOkAymtLkZeo3QMzvSpTQAz
B8PsfpJYQNK2mmVb5XFLmNEwXwz8ZjeLQI4aJne5nUur2okcy6vB7uSK+iT9wYEKnQV0e2XNrqra
aNtWjf5OxE1tJPjNe3ocKHubxxiHKsk7X4ou+slCRT+UQ+m8mtwItM3CW2uLrZ+KLPoFoGNHlCWX
FSe/OyJ7OO5gXwygzQGfSHMnIyIRZKfrK3e04lPlqZrhjZ1K1+hcBGcvnn8kM64dCxNSGuCzjzet
PufccgQr5nACuSXEYBwXyO19QPjvR1FgEhNT5XGLNaoLrq000MxGnWGIjXe5o237OfMuDU6/xMfd
FodHk0rVS6yLZsNqKX0DikxJdZvXF6d2cT+OosXrYMfevfQmpEK3m47VFCYS3VLSXhwn+o0a6uxb
QTvgt8gt1S0bt/C5zsLkqsd178ejuzwJJWds8xXMZxT4bTiTkNHtEhwUmQ3WyVzr9O6IZ3/A2ub0
T4AVgcUmsi03GsDzwLaIpKCv6LdN67BJctA3TiVYadq9snG+IvNRrHBmipzJCZm8jt34IidWZ9aA
rw8fGyZXrGnLSSTC/jT4+lpQhWVyC1dkZCGhe9/mBQq6Lhce9G6JsOe3UZvs7CSzz05S149gb3Gj
aiTPiQiECBUbd5zOfVOpXVtLwEpfE99/9ubg/7/h2AAC9M+G4+sfH+q9zf4SezN+/Ue/x96sXwjQ
SflnDuifY28WM7Pt4ttfHfv/GI5NlglgBVybHQSYjT8TQvV/ZxjGQ/q3vYIrqYEQ0kT7MHmnyr8N
w7nZa0gQ8XCG8OwNMZo6t1veRaZs0rk8Q+uTc13ggEa84ABEx8hWScNaxY12lTnywkXxKPn2LyB2
7RtjFUSmL22kW2US40sxMUyFkXBJ+he5CirqS1sZVpnF69zk2lill+xLhSEqbmxraCABLkrzulvl
GhK4zU4f3AI9SC9vu1XW8b4UHviU2TOu8fG0Uq96f1rFIL0ZITbqsUbQ2q28e/oqintldM/2KiS1
4CIxeiAu2Y213KNZqfsVwbYD3o+KE3bTVhtNaM41UyFYvIyYgZi2MpaYpZOsyR97TJjvjlM0dNdV
IS7whUhuw1P8lnRi/I3QXD8HHCj1xowGY+fFDtOf1cT31mSn20GXA59VnUCdikae8k37VCDeUx0G
cYsBgokyoIdteSw7qMC6mD6yacLCYw4Zh4A2JOcmKVnelLXVvkEKZQRo+B0+5VlaXLvjEMPIj5eT
Koit+DEz/yYfXGdNAOP0SqlWvjW8Nj1oeXSDkSDdkZrICAdYrGVh9Rz0sWKciMv+XGqCYhxR2K7f
ASN84GTsdxkicdAh4924OKAOs9GUF6fRxzMH4nwg8Gm+p9KsTnj5ugf6f/KJY1DLtqVRYxhVMZGC
giPpQnpY3zXC0TaQy8o7ChfNh26W3StBl/znbLT6ozH0yQr9L2+K1tKuzcQB5oYSx2uFVNtMpceR
6xYvpkqGnXDrclNyVm9BY4Ot0C2NfIKaUNjb9kZ0NQn+qZsCzxySxk9544Dy1DzvE287e4VGCTQL
bTGBUE5YwraS6eKubAedLZnXdHCQisUv9AoXBdQUnF/yfTAG9+oL4UVGp76WSkRBX+qs0ambD+I2
mnaToN93OzD8nuuFXHke1e6BR2j+I6Vb5VavwQ8kWbTcZFZaE1CzQu0TG5Bb+GFEC4XfjDZ+Y3aS
/RUEb4f9aByfEu6VPizJdLOGoF9w4Ojf1JROZ5vekG0s2/6SODV7kapuhju1Jr2ar9CX9pX/Aln9
6MnMunEJh3FtivbDmhdL9LZDJedumFlmRy/cV7RMrCkzC0P24sdr9sz+iqG1WFHZyK3pNLxN4dHA
uHm0vsJrGN3xAjEBcMu1VVg8c4zUzDVk3so1/Ybsb1GSQiLO+QrH0Z+KnrQm5tSanSvWFJ1a83T2
mqzLv0J2fLanb+1X9A6+/PyAhEYgj+45jUJSUnrMlwV9MShffvEV4xu0xhp25ZruozwY5732a+gP
F9SzI+i3YXdf0f8imybkJEnqZbMU1XfI6wQI+zVLaH7FCpOviGG6pg2jYQ0epmINIeZrHtH8iiZC
iyCmOH1FFus1vUg1hvimviKN2DEU+cb817QjrT9f4UdiumsWkskkIhkZjV85yekrNBn+mqCMnKLu
7rt1C0p4ATJXeVpqg8RL0LnkBeqNHIxsfFDpFLmfMuK+CBfcyfXReirIuTfO1q0x9O20vu/S7zMy
h8j2RAyU4sGF8vNfc8C/8hmYusnT+X8vkl3/GN6//3UK+PWf/K6RCRLuIPRN+EvAqOSf4n5ihSL9
LooZPPdBPDrc0yzANYLh43d/gcVfWbbLGxIZ7Wsk+N1XcfsrhwZLxq8+i9/+/B/krW6rpOza//Hf
hLEiYf7Eq0ERIxNlG4T7IDQRM17xWX+Ku8ednIZS1ebFCVvneR6lxW1JaIj6S65D0KdzGhtQdbJp
sxB4vRrs2Asucdgs+b432uZMEUJvvAB0zq4rVqnsHHG8k6eqG46NniGbTaQcXggRq00XzZwnNVyw
wBtcHod1l2IzsuOSduJxFve92Vav5RAON4vyAOTTn7ze/xdFxroJ1bhLcEIfHJVi1lEZ/cYO2629
DZ2l8uuYB1oQRWAu6Aw2p1s5z469iyd3jA60Uy39BjYv1dx9Tv0lZsHse+NozU0SWUOBmaqYbsKQ
exYR85CfvaiLmSYlfPXOsZqVRFoRPYITn1X+1mxxw5+A1823TWw18xGMMQmCopgn7eTyDYIXCukv
8vkgF+adgXHzzpNpdL+k2XDT5COQDkx3G0BNDPdhW2F8GJVzKLy8bIJUVkvEjqWbbpluaO7QpCL0
dDEz44k2uM5Z6g2lJFXXHEJhJf2+CA0sonuX4y7aOQrSnb4BPqwo3shKd7omt12UIuAKqB1lKyrK
t+uoIQCR2tItS+qrKEPKOWzrXEKbHTIgOwotlaCQlVBSdZ01g/Tg8Oak4f26wi6949hzI+qXMXlE
Ad2jaYhOMms7buWCelyrBWHIi0kouTu3zC8AEhqd0umD3o4ivDIUPslNI9thfeM4y2GZwNXsaAaj
1Dkr7DEfTl3X97V+LeYi7Uwij207jGTEqXknNvoSIWgayyvJ8rlU37ux6QpcWNCV8/Duvw68L3vW
vz7wPAAY/+zAG//j8F7UVIGpH39xV60IrH/sBpwvwxRDICfen8xVjvGLZTkcY7q7wichlf5xBHJf
4nCyPOT//8XemSzHjWRZ+1Xaeo80dwwOYNEbBGIkIzgFKVEbGJWSMM8znv7/QKXKMpX1Z3Zab2tR
ZVZWIhEMAO7X7z3nO5ybrLWb/2MuoP9COAL/HN80myf6q39yFPoJ4GbiCeUX0fJal1SHM9gfF0CE
lFPIyHeBpEtj3CAvBmdk+PK7L+XfrLNsEr9fZb9fBBAZIE/+zj8BIbty0CpQgcuhT+EhTXa7wJQe
7E2Vmt32ry/F1vCnS5l8LbZlCltYP2Mgy5wSLAmNhXy/GOZ0FtM51ZHpyrXxlcGnO+TI//fTYpke
dqvyby7/p68T8ShMT4azUnLTft5PsLM51qhIjkqK8arn9gcnbv2//gvXLel3W5bprJewmDKBoOQg
oX5ypDeNNvcikPXBkuMVhvwLXehy0zOtYp5Q85T+63H+N3cOWuOfL4eeD9ALGDkao4IH8fc7JFHT
Jnbztj2Yo1GfwjSX5Eu7Wk7sD9VnhknUfM+hNsP3TGoDebxXMyhH6JauudUcFWls6SFVPUqV9Ih7
hoxrEt1cxMvv2dcUmORg67UETp2jDGk4RcOByI3PejLuKUC7b4W5xjw0ndBf0GKDy5rdPvcZ2hqX
qO7pRxLj6Pdinl4IkmluaTSP4Co4VtLNqt38qqws/BDPdolOqDEegrC07qyuSB8VMW/eYOJ+gd0e
XvqhkB71aYAAqq+Z7Fv1buiX5UgFfUYqPuyMPP9m2tljGZu/MmB56BCHMWJx8lMlpk/hgGLPzRO1
pSmF3xq3v59WS71PayveNIX0rTYZv9J1r492Et1VMzCB2GXKYep5v+UIqi4TvjASkVRwYk97sTUZ
nJKIhCbabKsxcYBoprnXCX6aP8skIcerDq+dwqHdO5yb3YHINsLOcZ4Fw2GJs2CbgAA/M40h4wjN
dgCs98YKhUq3tEC7ea3FQ/dIjY29Nya44FrbcGEjiq+N7kAbIzQpgX9QSQY5xdQ06tksbO1DlA7N
HVAffo8Dze9aypSJURP3B6pIWgZNA1wOiG90Q84TFJaM0bxOaNMOlQCPSF4j0yjLeZOMhUT+1eu7
Ic7Ei1mmpAwPTKq0KNb71z4WmLM3Ypa3JBOE1ziikVzEhHIHKgeGXivMjGO8UsnJtrwlLqx5qBaa
nnnT3gagA17rxemuJs6vw4qxOcvJUIe84FlAHhDv+q6Y9kVuvEa0+hk3xjh0EtuYSK+N3QeBLHFP
JnBzXkKtvO+z2ddRuZ3DiUMm0rRM7JqRFBCIQhysY1XRzpiseN+4Zn8TB2zlkMPVfYzuMAiMkvNt
Z0vPleGnpE8j5CjWh2kIT2YerHXm+FDN6TMzNBolQ0IgO7aym66lLxVHA231HgEEkQ5yrxsIQ1A9
kQWIbedoVS3solKsyLXQKu/ymX2DJ5qhMxEQoXgwgnp+azVEnORC0N4KE+2mC5W+J6IR1TtBkAVm
CwBoaVDbfi1qrgZgCBW6q2nGptQB1wZVBFNUc4JXJ+2KTeCE7j4MgvFmYuyBKqKnaetq0Z7eQcC7
jzRBN8E1oSSjFWKlNMBVNp4WPZK3q7xjFyTKfSnxvtEoiQtf2dEbutYPrkSrG3adeIzR5h104ioh
L9xqThY+paVAemTzTWMiOpER12+GIG084A6dH4xDim2E1AW1JGetrXEDIc/0Ifx9IQgBTAH879lz
gnA4BkiRtlITD5indh1yoEOi9SQZoDXcLym/NgxU/QxMzkaq046aX9VNuUOua7y1A4EGJTmU23ba
1VVoXC2rcjeFTJviWNhDe99rlYEgRTjHOB8NzHYRvZV3SE2EawLrQbVcgizt4NsF1fxcSie7ZUFa
jpIYDI/p6mtTom2EBqZ5I131DbR7xK4iuqWZv4/YAFArM7D0whB4ZJbL4tLmzjEb9Oc0j7DGBRIR
pdNAqnKYgDBx9oNUc85hkH4NELGip2q3dq+bb70wK84DxnBX0Z90PSvj3WNJUHfxTF8FmnJ2VLne
HNCmpH45LuPHktYgw79mRZi7yUyQl+IFwoA1rdNfLfsgx1rQmF/MB5CSyidRQgI5ypPWK63MQG0a
dVsFy5D3RE1fODCgsKpXuFdbbNLGTl6syEI558YY9OomW4Erk8mJgNUjc2AD94tt3mYGCCykVMtA
j8zRDvjcFAYR+1dbGkjaBpf7XgdWgnvEsa9ZO8k9AMIcDbg544WbIX6mJl4b5UaHPi7Lm3LqiatF
l3mnYklSuhaGn5wVXBSTPDlHfP1DND1LVi5fN12HVuOcXQ2iQTaWkBVU2S7Vn8xabRVEzw8dcZaf
pkFFF9Wo5UNbGD65QlBBkqppLr2sOgykCU8ewlAoaLiCALJoJJ+V34q01RmNNulOhUF7zEJGVUNC
9J5bT6WtbnCWcADz9aztv9cV/+lq/E2Rbxhircn/VRWtTo7ffBerAeR//vv6deUYtV8pnb6+nxqO
X/7nv3/7qR/2CfmLsmxboqp5H2D8cE8Iph6UvEp3Vvwu//2vAh+jhHIk9TbFlSmB7lHm/ehxmL8A
+qPnbLvAjv+ph8K0f+pxAJ12eVNdYr3QH1Fm/1Ti23NjaGRXFEeNTrqs9gAowmTYMmQdicHJhSNx
d9r6SBgP73Pe1rPPiJFXNQzsQ52TahJYAeZ0QEzy0lIOXqdUpFsVi8IPQ0VdgQmbV0VNH6F60DCZ
Dct4c0MIMnolKEtci1xjWJ1b5B9f+qLqjoPRhnuLhEyf2US9kUGKl33p+v08COFxYjFLb3Gndoep
KN9khZMCeJvLj2ZVgxLFKX/sAbztRKx2fWvbvugGsRmSOLyTTeAcijnOrnpEy9sj15MRA2z08mMk
+3qvD9pyYg1f02p1pT4Hjl0B08grhrh5E4bnspm75zTpHKY5i3gkl0b3i8x+GHrpnomAq30nZ3Fg
kh15LjGe+Oh7sCsxYZNBIpo9KWTFYYxNFjNjfiir0j6S2YUaB0HxCuSUd4XtnsIi9a1ySu/ZTxlD
B0zv5Tw62wzNOd7C2npqVrnFWJtiI+igI0qd2iN0V+0QaAtZ0WmknbIWrgMnKhzqGoUmrtfyXCuC
SraYBldx19hfkcGYW11aGAWC3NqblSRCp0YDKpZ2eagGvT2T1kamZq9f1ZRPv87EjW/bMcEAY6ft
wwK+16NZm+1UX6Ihr6b50YwT+3NPe6oq5k8oVtu9rIgd7YeQgkIHpjQ4cbmjQa6+ODHSsjPh0ck5
tHIizukVE4s0dUSE5dngx2SqH1rVNLtaEZqMbIFxMUl4KwUxw6XYuJ+dphi/UaO6u4XhkUNWcV5s
eW/MB3Me2+x2TqrnqJfJszOV85umQJV7BXahs4a5+MbRBCFJueAmx25UbSsqAQ84LQUumdengJH3
nSGH8pyN8hmibtV5GkPAA7rg9GEqa7pZBfujnjfujUn62YQDxsRJHksttw+91sc43OBcIJ0CQJhu
0FXhYoyXXVLog+stU2PsIrNyNjqi0jV6Wc8Pc+8QMry4CEURqkBLyHROM8YIWNNPaiwYxLCuaXJL
fq9p0KWtGk83fohzo/S3Mqvt4BaozxTdgGn+oBCrP+altQ80R2rginoz0PdZR+KtzUY4Fu6vCyFS
8RYjxwL0b0Jn1utO/isiKyJWkSt5hdP1zxYWk7XbFhEMm6X21QxavBpNL7co2d3TWNo6DsKgpQIm
K6h6rCYtBy4LkjA8VCZQxmc9G01sBpZIC2ykBa0u+8SpAxMgDKgEQQ8LJd97PlTLDm1KQSgt5xTx
ukT12G1EpYUXDC2cmeEl6nWzbYEFPxST2wdfkpWCYMWL67HCIbYwNXMr+hLEUGClDKXynmNXY8qU
QisjnEt0bvIZ6dCsHZxiEOXRKjP02hzqkEAN73l2axSqeR457L3kMymPKX1onhTOGeFRRp0YvKIe
p/sCqdiX2TS6dK8HE/l29lwTBT4gx4EDQ848mR1WyiWXLGyUh3xMXo2QlDvi1DNc0gI3wP47pxge
B+UfQ0jQvRQWieENsVuUd7Yz6yXOUiCMRneTZqMl/JKWCbKLyQ63IirUHcXEtLNWt5cQ2YDLw+I7
3igZzNds9ZM1yJkb7MFNjeE/d0fSGg11LlyzPqaxy3s/WYFvvZvU9J5OKb7vaE+16uzL1c1WYGtb
3g1ujbRKxqDrqa2q7F05dljhCMGzeaneLXL96pbrEqWvbd69tTrpeFeZy8pQxdsmLA1tJ1bXnZ1V
yVbp7SI3xmhpq+muuNgRyh1nsNWlU/Xwar0b+YD83cwGxruMcaSfTma47xpykjHu9pnw8naZfyWL
6zN7VHNRhql2ox1omxjsgINHrBZPIXCr3QTv/dkyw/bBNMHmEQiSUT/Z7V3ZORqgy1mchkIEv2KC
su7Jv/JbW4VHls7ggPtPfExtGfuUwc7rAOK59LoA/k1i1dONvdjL2bR0xwtrhsbVOCfEGRukWdfl
cDEZeBJua6LDE5h8GWDRN04YAmwTQozvlYsqDIzgvs2K6nmxy+44q6Hfr9zmPa13i7GsHFd0gzZs
RoCrdzbxAYmPEBOKh8ES7+qG5WM6Qo/P9Z8m17Q8XcaRFyJAuq/mENXPss5u8QrvFX/ArmrTAaAm
0k+WxsX8aKA4Yi+03OptgIp0htkqv6KYLXcWkXNbFKvyoNra+IBqq9rqLnZ8OOochFHZbJuiyy6p
GOuXnvfw3Dddc2+h8L91mCluyE9ObomijvcAb4dLykFmY+mZOqAc+lQ7Znw7I0D9AI9IwGqQLr+k
VVQC+QKI3uFESqCXuLRTlHebmDf/3krsCbyUat4cu6DroVLfIMP7oWktzINm7qhjji/4IVXRciMR
fn4e2xCR/ASULeUQfIxE+CFoCkWiMjHkGaHdnsZAZBtjz3A8IbWPUxEwL0cOe2aYPt8YWgudld2f
Mzhnfd+UkQmRRXbPmo6L2++RHREDQCqQq42l1w6TAolrCdxXtBCx5YU67ZncWd1aIlUy5LcJNFaG
w0vdDJ1PC8x6Q+xBTWESM02sV8JK0DSwJXmr1BzZT0aTOCFbHtG0YXRtFQrn/zTxv5fjf1Pf8x6u
FOv/f31/+Tr+1+lr036df1/g//ZjvxX4tvGLi0bfxo+Gfv67Sum3It+26OLTsLBxPQu80Jwlfswx
JQp+BowOscg6qXWryuhHje/8wiOM6In/573+/0fYbjr/P3VpXcHjZhG07PCUASr/qSnMdkkLC6P/
wWVnMsg6NJBuhGWT3hCNa92gMq6Hp9Bqg1Mp4qg/DgxMH6JKG/J9isE/BVkxwKhimSL+NugNYHIN
uanVFDJRDMz4AQ6WgDhREFHoIn1c8D9dwlRGho/HOLhOemF95Fj/lmE8DflV14Hz91MHIfuhbdwr
9lNgHAUNf69UWdCuWZXYN+mPnnuGrgWIGAc9Oaga/DCd+OiSj0l8qRbrj0UxpqeW12hb5k4MY4Qf
HBXCSdBo0yWfSrgOmpSPwaJroCw191urNxCCqtKYRm8g6f5IbCkacpMI9DdjkB0eytbdLGabQB/g
i3qPpGrs6DP3PyaKoeWnRzkg7UibxdnTj3dJSc/74wL+YwMNlR9srREXsY7WIvFYcnP3w5Asdbgp
Mkd8tPNuOatqcFkJXdCsGAgPWBkxGWg9V5fOOHoQ0uZdG3cuebA4CpGZuA0EpZhVyhtbBhgsCFSF
ehVqr31vWE9sssz3VG/I28ZpXbEfLZm9zGkGo2UIe/mxydcmeToJfluWR9OdU2XatyUa3c1k1MGJ
RTr6otEMuVRoMvbvn69dPxVPdgOBj/8+6tBDCq9AEb6xFbbCnWj6Yt/38wBki7otLvmS8WR2W6Ka
+8izu1inLYUbNvL6Lk3HW2rrKCKGVaYLW0q3lr8Wqbd7Y1nbiQlDYcigZXpazPI4NCZdMICbtELi
UP9YQTNVO1nNDoys1GRexPH0owuk7ZT0betzdfBkbWvF2FjhzqJcz14a4pCfoqqZP9ZV1N5SrrvX
hHynHeSeRvk0mo0TDs/wJqjxaSdzRZ1BGPMNI6l446gE8Ao+wpiRBH9ksqCfsha9LfYE7ZkesmXk
/ZBO1QpcxPRVjPPeMVt3D8Ld+DYqyI+boMnzkkBPsgY5VOJ93LmJ6KJLmpX8LrfPqp0qIYPpeA4G
7rA3NKWdbDssq49B7s7neBnTjUGLyF86EZxzRT45KeWjs5fw4XdNFhkvGd39fe4Q2YGzDZiNP3Vx
7uyBf7dPXWl+tLoMhpMlPjDvnpPNCldHI98vGqGnxKLmYbB0m1YqtYudBaiojZenp1Q/IZw1IcT0
TgMcKCvvW7XkD61mUGXNc35vxaY89WGBhQd+3DaH/rGi4zqqBHM5RWbN0TzF70HpYhnPE9QIz8pn
cGykePOiYtj3TKIsN5yBYx4qrIm7ohsIoi47cF8iSIibGVsNYJrRnnFB4qd1jPQGoZV1j2IeKGA0
sC8KuxWw8QlZTjxHc2kBEiDS++Mk7I8D7vlzIGX469wkCZsGIdgzt36p3JRziKFGKqwS5N6ckAaz
EfzM20J2Ob3OpAG7GJZ5/VRDR0lgKcho20cDOFstLZbnyZoFYqs6ugwMAU6LqEpyna15r9e20LfG
jAYddEkF1b4g3Lvyhoz8AZ0wVCh2hSV5la1Ren02Cn9Qar4ZA5QQEem8H1z+foOsEeb+xyov7dZX
S9ic+gBsrDarNaVkpNPu5Wt0iifqvqfWskuifYqq2TSZHl2VjeWFKRo+Ar3Jk5uBOnwm+pvSUCQ6
fENDVe2mcYdpT1FUbMY5fyM8p9428azDgKjtSzn32jVN4SR5vR4tO3ecEnBhRdZhynSWhiMhHh0b
EwP9XxZzjJasSq3qA85trCx12gXf3ClPT1nJG0o0u4QUsb5FlWLRmjA2vzRj7vhKgyGB3RziFjp3
dpimVMWeLk5zRNGmm7wOo/6IWZYL4YyY/ELHCEv2fLqcR0EuN7J1zS0u7PbzBcpZOXNIWkj/7ovl
3JBGdfNeA/ynHfr35dI6NP/rcun8dYp/LX8ql9Yf+yH0Eqt0G6i34a45dH8Qegn3F2HRiUSGi7nx
9yknhs0PUdu4DsPqn+olSinUlEjEyf0VOo3WfyJ6sH4a09MF5fIWQ23OKagSzJ/KpRqn3DKGHFwa
SETzm4lTqyUF3O5oK0QQpBlWjcz15kOMqTfXjqUeVVazQZZRHEj8EnuO2/OXxsDQvtFEZW0mxJLL
zUTT4ytDC9tHtKqapT4UTNkwj3mc6mfzSUNC6/REjPagVdsvmV2gaBUz4G6LImRJIvdOxFpHs7Gk
UWjwCnVgpp+MAhr5Ro0whV+J/MliGokkxJObFJWiyE8xBIbN5NhM3DhOzgtmiMVKp+gWU3RdOU+R
bi8ruxtgD2uWBK/FdD4pqry9tjSi5dahW5CJD3Ftd0u/LyrOiPmmFTnY+5goNaATov41osOws+tq
vud4V3D2mceEH1WztnyqCo785/+8gP870RHZO3/3Ar5Suv/0+q0/9OO0In9hOq87CDak/Ru76cdp
xf3FBtwE+N9W745jBDQ/jitoK9eXAicGYzJMF7zPPzRH4v8Sq8CJ6I8KFosmjQ09Hf0EqqCfFSxy
oPUjREj9R0RWjEIvtO4MsBmXhV7WP1XLcC00vqQyI02X8ufhB6cWiESOLI62MUK0GWYCP6kyXma+
gdu6Xv4ucvEnYBVZTKx2SFPt1efNqfCnlYViVMemJbheLskmG0nvCVBRLvLSTUTSEq5EdpwxOfIK
/lS//u45+DdqnZ9PgVycY6BiAMndc9ZF8g9anVoTLcch5tBLA743z3JWnkwOzu0sF/jZweK+BLr4
uz/5T4Ikrsq3Rd8NDS16stVr8zsNbddihh0dOz82uZzuUwa8XwZ4MlDu15C5fx5rCYNT8pByOVOh
gcIb/8cLJkKb0IU3LmPaoLyx0WGi1O0woTuG9skIBvX611/re+jVHyRXtvWutUKOx5eLef6PF5xb
ieiX7u+BEQi9+F4FBPotC6bAlQ1OgusMg+TiZIV5tOEYPdaDVbwU9E9HUhLSpaCT29qP5ErovdcM
Vg//fT2qMO+fPgKF/5ungMEjn+enz4tphnef4SJti5/dTQUtwDDJu/5gkeBjXrWcGIGbNsywE4Ul
ZS/8TjmeKInnDFZFZ8kr7+D8qMGnPOgiUuoUszEc3/viodHS145UxrMEfIaw0sWRlymO8ug0CD3L
txD85CWH+pxTDa5Jvuii6XxrTQyGcNYX2pHWJC9aYxMG3NuivKm0eXqUHfahIGZU7y3NUFqfHUrs
GbrUMg1bpoJ6ctMY1nSvWCWUHzugOQ+JGLQPhAu4wWPdUPIS05EQLOXZ7ayFAGEBocuvPKUTzFKJ
o3Y6d6Y7mA9TMY+3hYjIvwXLRVeAPg/Zx+tC0GBTDL1pIJlTG7vp3k3rxtlAn6le+0QnJJZB3PF7
tOU0DNWrkxvDvYC3l2/cGlL2hrbzapBorDenEdPj9yTGfAiqVwPryKNWa/Jqdb3jxwtdQMu1dHQi
szu9qrJjD4f7gDO+DazpsTcb/lIOvujgspYsTSwawQtIXhJBexypb1nP9/gewxgw7Lj2LjdtcWr3
ZawX602h5XyMQ+waNQ13YzfDD3VI7tRIX26HYHr8/qxGyCOx6aCgwC+TTpQhSUnfgPY2bNp5qNp9
Ow5kWGrNnEYn1w7i/JjWWp13zM2gz247U48+RMPovjgV66mPu5rWaD6bPCdwVcy3snWI+QwrXn5s
/rcuU7yXCgkIYqAi5smgD0POBhIq0JMzt9+oyumeHgOBl4PS+Up5u6vXCQF3vglLujNo8Bpukkt8
wLEHT1Fhq17/1tF0Myy9xLi+f//m1MG26R2TdjtDYfQz2OnqwhWX939Drh2YU/JSWTeW6KDxtz5E
djf4Y+i6u75ueYDpCXNU6dKxOrRtEgQ3EjlTtRnasQfFOjkuTH1b4v3vqKV68NK4py8dGrTK8pw8
1acn8BUCU2qAJZd0Laz4Kz1/hQUAORfHUXb2MHGO1cjZbFuSPvaz6JPRr0PyHx+rqrAyLyqRFHlF
1HfBrb648yuK2vHLMGs1AwKc+fH9OGv6iFp9mNFbkQy6bzlyjt4ioCJrDvGhpUg5wVqDxffcXisj
iLbTCrwL6HfvXANpTQTFA0UnnGEnMS6Ws2qphvGAYm5CGlZOV5X3gKyJ6ua2a/PFtFJFzGwkP7ZC
r5kBzsrr5kmC5I66xzGqEa119Bo/kUYHrCMyWnoCBEpMN4OtDQfTKUOOmAIKhifK5eI0ffilblk2
aXYwJ4wjdalE4QYe84r5lvywnBs+0YuDZxBiv6+W7ouL+G/0W60PY5+H2z2Z2BYLsjOHlvaEbQcv
RtF2Bf1A8xnKLCOipn4rpE3UBupD81ADWBr4h8bafX/PhZ9Tcokiyf9gOtJPj2xzPMt6UJBQqrSA
XXpp4v3cdtWrRS+GUWGETswO13RNaximR3o+wQskbHmpTFm9zqBLM1IvxrepxHSVWIoFs9TTa6KJ
5EMCfW7Z0HwyjoFo431sG8QyV65ASuAGhc82WqJVJXIxBmnc8meEO2nkjnWysgU/9NJW8lPeaNpy
XCKzd45G3izGuJEVWjSjkZCNlG4Yn+HgWoq5DYdytwpuR60K75s2iY6h417tKKpfsq55m/NpXf1j
+cLQq/eTnu8JeRjrvFXJ+ASeS//UawG6Pqhs4ly5o/2EojDldDOMRwsL7cDQuibfJZI2do+ycXYu
bZ67qdenfreY+kseOZVfTi3WuCHHeQ++q2Yak5nWgDg2KC4ISc3PmTT49xU7VvNsRa4efHadMSbr
sK6CcreQ28PYNEx7NBVtqt1iwuj56nKgsQsdoo+z7QABNAvnDry4ILOpizG6kqMADypoX8vJoRap
Osu5NUYyOlI5cFtr1222MWwwFguT0S3e3HbG+5M4F22a2RZyhMy+lqn2C3lDLjYfXOZ03hbWIVox
02MbCmelYa+PEu0xOn9RKS8cYllL0TKwpieQwF4GnU+jusi9bUduDUBql3Uw7xM+E4Nf3IQVthga
7yBIvMkIXZD5VZzTR0xZ75uhOczRwDo4WMyg9q6lnFtUp9omcUqunLCZQOi0nem+Mri8skYkcvbM
Pl42XJgJv/m20PbqN+9LIONXImlt4qpDaPMii+67sXCIgq5G83bse1r8mYWWoem09kthpOwc0mh4
IvSltt4w7Ez3bWyxTufvcb5zDdFhBU7bVAz4ptT++8eS73nDdZRQSQTaGmhtw1y7qTPy1lH6Tvfd
QO2bQ5LYyiUr5hO9UdADIDyIazpLomeMjWjc8nUkliq606012T3OK/7WcVi4ZEEDy3406ypr2S0U
SlDE/VG49iJHRwy2vQknU536tAUhEtfW/ERGvPVKLiEL69yAyByrZqJZDm+GuJlehteRMzJJEiJT
tyaTu5Z10ZZPWamJU9VH2reuqd191I/u5PGZqXJizXZf9AlunOdk9BE2tdsx+29qtqeQtmK6a2yT
COJwitdvtC654yRfs633lUMEGfrkrngK1juaAF95W96Dx7OW26jJmlNDpy+iESjGK/IHMgej2YvU
Ziz2fE+Ulk/KiLX+CWEAcJVNPEZh5Dwi4HQVWxUmbgPzUljP8W5OQdDL58ShWg7309hZHsaS6TET
JZZUYZISQn5b7HcjSO9Rzfo+p8E6ItqPxCk1m+hi5N2wIUNz3vIfhqRQq05ZslSIuqP6sXRYWdIh
Yq6qufFJ6xCfD23E1jM7+QGVlYSISnhB1o/vGk7lM4WnQ2mjqJnbgMmp8RA6LOlEsfc7KUKyvReZ
e8001cdyQL7FYFQ+FiZLDLpxELoJLU7i1qlIOpWn38jOBkMzlAHk1hLlTFcPpc8biDrFLL4VgG+J
/bpzJ3M88lxTGPS1uHO7StzRqR78Aeuyauf8gAa03lIbB0+T6oENsomix4mIRDPNO1N05nnS++KB
u82+XEzZiZ0vR6SdouAiCmTj5Gobutm5T01s63xVd2KuwmeSn3skvbpxKYecWE8jFBSQU73PMLv5
arg3cvlI5VdsgVmKb7h6rZPxfVCQQ4gEw1fYZPo5B0ReX2F1cUPMnld4h9tmRErSi6yk0NYGfBHs
wK03E8jAChKtenD2K1bDDj9eX+vaURlzXZ3bdBXJ5BGrTawanshlWHHuAQ7w9n5Ox4RpCGX33xzF
11PSH04la7wqEGcaC0wB/mRcQd2UuOx41aHCTEzRD6ZLJ9+EJ/Gvj2t/Ov04WGQk2UYWx36Tg9sf
T2uEs3Z9UnbVIQPyBw0W3ea1bhstYwIoVwb5enR5Xw7/+rp/Ovpz3XWiqxQnU5OT4h+vy5E8A4Ez
VYcpydRbpxHvl7dTNqFWiVi/yryYH5WKWIuhvVDl/vXV/2R84urrLBkAneJDrKyM35/CYYrSPZGq
PJBzhJBpcRr9CqqADBib8QtxgcCyPFE1HEvWyls3oTd67x/hPy3zv22ZY1T+3d36k4L4wmYb/def
o8F14/0Hf+vaueoXOilqvXcG2ab6anv+rWv3Dhdcby1S5bWT9XunIO10OnY0tHmnVhUAj+WPrp31
i2sgd8Qppn8Htf+Tprlp//ERW11tqJsVDSz0onQWf/bW0XaqWjXZ+u1CMU2+ctyGc4dVSkejNbdn
jbP2tsqpErzBsZLac0xjedXQAmEkiuWhHSrtFqtvv51rLd+FVA/YRpb2XIbFAThuf3Lq0fbNzFU3
ZV9oT3UBZK8sQrwqMSLlyszV04CAlK0MsrTXE62H8rQuUYixzStodB6/T6JvhR1AcldgQHCFW8Dn
BnpkhaSRR2dFzXxidsk8qQ4exqW+m9rSx4Up0BZV8lC3DIgdytyNnamTNDFP9KnrU1x86S05+n3C
SC0fmmSDIGs+B2iGt2OH3XgQtMiZudVZq21JPJe7WSwovEpSt1AI7TFIFx/ceUi2bbVOejNzm03N
XZPO5pbVvHsD1WLsMjt3NhVg6YORUz3JHGQY35Tpd4XjHua2jx/Jeiz9XMrlUKU68oFyXjFj1XCA
SnfXzK5ANJUubGSERvTgTT1TVAaoJ8vwwxjI2pj3kzfAxT2lsX2OJGcuDhmPrsjHbQfLHjUlis7V
upTp4A5xpzG3DgXBIGKvgbjbkC3yYnUDk0bAc1uIX53fQRPzs7kPN42lKaqV/nPe4subJoxxhYxv
Kio2EmKnbbnYOy1mJG5Bivdh5ZO+RYfLqy11cElV7JBwbZxUx+u2BNrLbMSlx1HbAv8FDM3oiTrR
TTK9kK7MR52p7hW4Nngb6Qw+HFtIx5O0gLdrs99OwvQLambPcih8egV20CDqxpXJp2qqzJuamJi5
CAiHstB1920zkkkX7lmibfwW5AFkoDbSpL6WrXpxpuU20UfbC8HF7bQiFlvagtHervK3xUo+JXVn
7pMyaDijjwWpbYl2qnX3q7loiU9GueXzTKxeFE+NPBJOEz7ARsdVFDKz1fHcb9KwI7JWLhuzRfYo
O+tIE0x+mk0klGnT3kxa+nmZzWk7cazaJjHzKasIc5TzRNPAOCS4qkhq3w4r8xAtIPDMaJ42HF9q
P5XNR63t8EzaU+BTaxMeUs71XjrcwdJwzZ1CIrMLjOS5wf97pleW7wznc+i24jSFdr2xKqVdM1MC
j0bsYfp2FseP+UCMadEy80/SaN4TL9BcV5G2z1gifVyYT/htu5yRgWQ7GI0jJ+tI7ZaUEbKFnGpb
TGDuO10TAO0bkiBJ9d6CQ4/IBEh1QkoMPFl2oo5SBwAeh85w0PXw2FmDftNqovc15nLPPb6ZXe+Q
mKabib1RoTuSTJfXHhn05ApbiXgmBkF4nSYVb2697LqosjduD4cTxFzx9P/YO5PtuI0tyv5K/QC8
0AcwzUS2JJNkiiIpTbAoykTfBdrA19cGZZUlSpaea+w38NOSSSOBBAI37j1nn4zUxJuw7vWj0bWj
s/J5SyfrUcvijVsT0Ypa3SUzGUyAxf5+y0ftLwXeU35QuyzZne5I7zlpdvYpwfMDccgj0akRwAFo
xQRi5nrWc+vsRZwTm2TpL1MYezD1Kue4YJ9Wqdu9IyTm0KMFPHrAqFdAhM8urc3NqFvVJiZKgeTc
3A1sWlx4Kv1nOIbnBPhmaPQ3eU/irZ4mxk4l2p+FPattLqEvduIyGfn5VpQ7ynr403DEtyLS5Jq9
Rx2opVaM8a2sDDt5aipgf5E3v2tx++3FQLWADHxxoPXdmkJLbUzkN4EscWbqkSuvlCm2fWE++c2y
00DODP+5dd6FZhytC+FvepKhdB41gH/Nn0ML8kHMUL8dmeKJy4F2AtLMtmluDsg2a6rWLoPq4Bfe
nl38dZWbH123vUwjmwxeZ7r3xhZAYeJ261xZLokYSXnn+8NDDhYjoNX+Jzx4dLAhTtkxwv1h9BfC
7uSp9sxjUmHGdaoqv8qRaNKfu8lj2i2hFXvrsGlepOx1bLjkhzpzX+1sGwBTCNdngzAdgwFJcgio
0Y46FlTGHLNya8UffUUzRdlqX+WlcTG7+LkGUzXbzsPXMHkcsZznuwbBz00LsC41eAnRLpiQdWCJ
y4wo38recVZ64byrMe7RdmySC9W0h0hC6gGRiwK8I7yJgYoeQCJxP+TZ9DiGfY8InRC33iSRLMrj
bW92424qJ21LbKezFsXgX3c5XepI4Diw7eWDk/XasNfq6PISZHiuSKnbMIHaTk1COxz3MKJ37aH3
Ca5qwLlaQD1ZC/v+4A2zZK1JJCio0N2z/iZHMgQxZmuscgRDYCsmeII9sAnTd7acbSRGi1ymGqq8
XRu7SKQP45A4+HO9O9W1Fy0d9hVq/xdLq8UxL/Nwq4l8Xtm1a2ydSngbwy70o1cvzg1SHGkAVuEW
qn8VjJ4CVfWJrkzZvbehn+L9jTyt8cv9RBalXYMthH023rMPKshQTenMpvmq4e4rPNIdpU9Qr4jN
bHnIaPA4rbVvzCoZUNXUKNfeW/1YWvhtlZItUSpOW7F6ZziF6zEBPWaGztmy0UDJDxWBrXN5lNbQ
Cn+dVsvmB1FfzjY5X6HQmaX8byD+vwl4AYIyRv1nRcp1nHyvRfnyC3+V1Z7+h2Ms9G1eKM7C5WZO
/ldZ7dl/YMyD1ECO0Vce0ddhuPGHLxzTpYDGvodGBFfd39rdhRtoUL7SuxDLTPkNc+iXDKK303Dh
+wYKYcxzFkrSH7jc4ahFQ1w6zoH9cB0GZjpn5xjL7xFs4bCG2opUzErnLRXUvDXGKTx6iLM+8GKe
3jslkxbbTdsH3GLtQ8SOevPNlfzJSPntppZPZ7K7cPiA7FbcJerp222ljywwNEbfPqSDXT05sQ3y
D0fKkli+NDphz+zIGqGaqCu0vb8+NqhH/uvftQwWWLmBjshlX+Par/FQ34yWAdyQZdonDUkj4WPR
hAQWjn3iX2U+6rHArbG1wa5A6m8pV1xMtp+8J8Q7+TjN5fxZ9G0zBPWsrGOEr26TuX2+63LZZxu6
ce6toIpS66knsi4ci+4SE1u9pVYmQpf4V4b2Bes0o4XiOjYVQyBB4xgNTUMGCoxuEfT9XOAnpznY
rCyGmasBV8wHPNr4w2m2E8TrMZ2m972RVd6f0QSW20rZJZGGneVl24gedEysSZyurcTWHzSc3Qw+
xV0/zTJf23PDO1i4dXmS9hTRetNG+oiVNeyVVoTrDGrfKsU0iRpIjEMDAZXio45LkmrNST2W6TKk
0KCDXDpjStGHsfHBG0Pk04mOHhEnRDwNK74Ad4/iUm2J23VJxEJiq9nm2EKDNZuz32vpLbOKxAjS
qEF/VOluUJVClwTPT/5m7MEQbgcUDcBheZRQGXgR4s+mcWnx2HF3Z/RVvMFGNfYH3/Nz0uzMsjtP
SU+ZZ1gjJOjENfQtconQW5Vhl1FOOG5tIPCO5iVmVOoUJlFijuSr+v2KIQqhszW5jXvqQFPDneQS
0Ok4jyJVHpkZbnmTlXLa4gox5aoHzUU9RcrGKtInYwvMQm5lh7qUDC5tN5sec6jYHLaZnkDlHIaA
J9UnyFcU55l5KKO+qk+Pc+qlged04omRYb2fC33e+Hnd7VVCANO2M7uIhn5qKnzoA1XaemD3ukOz
bUAz9qaj7xlMp1KTHPsx5iWUCyf+0x714dogDNlZJaUo/kTav8Sazo3Fdigp8dsB/SZRe5gda+UK
YswDnr13TLYY2ZHu2NPNTkNYUe9IB0+meoU1rRrWIbiHaJ1OITATD/zk5zKNwwSapUx3pl6Nn4k0
KZZs9hgG76pG76VftY0vkycIHDmZ3+Vgm9dtK8Pj3M8WYVxWOjwuQ3X/Ujlm9TTT7eyJUu8nyVPR
aN1zGfZpHki/a3ClIUdONl0vS21TQRu5YkhcKvRkojM2Pf7b5J2yKqX2aJRpm2thSbO7KmURBbJn
bPyRDHh0cYAqkKIzLCsliJJM3yOvj3kVdOWljMekDhpq46e2Eks2usq51SeMfooR0RmC/rIYxpx/
NifldTr34mT2VePDqPQ5mlzOTcU4FAgHM8ZNgzOCWniw24cucVP4kMnAp2fjM++bCvV+Uo31B4b0
jCQGHHwr3xnqIYhHHuRNq/eTxmhz6j/pZHnqhGFLRz/54Uirrzbr6km2Odu/WsvR1y5LOV0ArpOd
9uamoy3PHELrBjQV5nyft5aWVOtstGbI6FNIGifxXrZtqCen76VeHz28avxfxtCaJgasfypkyHTz
ODyWEVHaLbYJp3wia45WOLGx7UUlZ/fUYP2m110NlbYdYZCnK/CS9a4BVXqtypihNHmjJkoEI51u
e9T413ZV8WAllOnX0snxYZcRSMfAU8NwgEXQEUQ0dHFxWaDswCPMJ+DeBXJ6KNFhYYtrgHOuKAjD
PihbKT5qA+J5EKSSzLc8Ik0ayI6r9FUfk3hFN0aMHyoA5afYVWAWUOZXq9DT7UNkTsA5x7b61GLJ
wtThHgbfT51FHD/e9m5u5YGW2eGw8+KF7Wl4STEQt0Dnx8ZguDWQuV9hBg/JrdOA+8bU83dm1k8u
pWDvPBPC4gIBIqESuyPhCmYFcjJnQnJpI424gBIcE0s5S9KkG3Z2U+PVDsgbaWAcy7uDb5ozrNA2
REfNe2bmlH0V2D4h1ivmOMJEctJCH+krk2wm1YlS7crRIlUNIVwqoRiBH3cixybyiAW/Laz24fU9
+l9f9nd9Wdv5tZLymozDqvxOR/nlV77KmAluQWNGsKPpC4vOJ9XR146sadOttWi6g7TmLlwA2V9L
R/cPEyXMAnDQvzrCvnZkqSp5LNE2U80IOrb+vykdKTe/r49osy7jFIoz3eQ9TYX7fXWWtf2cjb2f
3KQZC4tPyuqSkimjzL32w9rGIu82st3BXipp7oQ+5fGKvZi7zsKhGqcT7TA8C4Lch0UIkHXWOf4C
QnToXGT62gXhtaqHMtvzvOrjTZc3+mfM9Ajy0VyR+bKWRuyBnOmNCnd7xc7KG3aVb2MUiZv0WKSl
8WIxHQck1DbeJ22Ze0yuFx1FZjerqoqwL3TgtBwKkx226Tmw/FwncyvhPcZOrO9XvMQBB8x5jT1q
tmztvdC1Tx7QTIbQQA6w+wiyLYbkQFB4ejlldnIQaDk+jsvySjlHAxQzaHyW5KmB668mdQPSK/SD
2hwLubFqzpgqbu5YyeEFB6gxgHhiUyGhK1rjSnA/JUiv37f0dtKTY05a0Ca1uE6kzpBUEauSAMFR
pKuhrEBh408+UWl6l6h3wulQo/BNqMdQVSX0ax9mp5rC6B2t9tBf0YNj+qr4+IfEDeOLeZymRxxC
hrNz7Uk/RLAHNj4KclwrRkqQh+hc0pMF8TwPSvL2jcghaNeeGIqj1pY66h+HhAR2+LN37RFg2rOJ
X2L+0jlh8RHE0c9BynIkXzOMP1A8NtCpJHfW2qQomAI/j6eApCyCtnUm22QExS9C0iSMoyTbt4nd
b8fIcgNncd9Q2YnbZqY6Ra2URYGpugpfLg12VdFM0YvGuNUcf9yUQ4ESwBa0hKR03M8jCUQBfff+
xKyBdOZYVUXMVl5RJm2bUqsvCd9I1ZVe9rqoj8B6Rq9Gfl+2Ht2BtGCjT+kCYNnOmrg6zOQj2yvd
gm5drmKYE5R9RYuiIczoPa+oAzwP4qdhE2BesPW3brH08l3NxiDeIStIxkBok1/fI7gQYN8q4k5U
7MNCJLUdoR9t7MWeYwLnOC4dXkQaNbFIRSNUvU5zAWkh9xQBXwOQ6RY01lSdWs1LLgdc+hduWI5P
ZgE0YZWhI9sodAzqMEVky9KENUtJ79bV472iF1btGfTkGOwN1RHdA3Ss2+uyENsySpKbZELIu46b
AS9TBWSaJxt+SYiAThEVDnQVrU4d1sNwOcOcbwJTs4F3xXybQT0sWUB6qcl5lWJwiG7QqSWYg4q+
EFfTXIynvHX0ncxEz7DDikC5g1nAESeQ1+aaSE4aDbQBvGmYx9g3dVcGRe6NjyY0+F1HixKMmd4i
iOrS+ZZtw7M2+yXPFDFPgGyJg3BOXWW11MoNXu9t1MNzmQiptVee6uO7efZMWm9hLcsdf4kmBh8G
0a6sROodEL+pOpgOLbI1Jarp7nI9NkcYeqF1sKpavhA88d7p0VJYidPO74bMhNUwZrGBFyxUU+DV
Gu/rttWvZiJzbu1y5HkMbT8tNmnEaubA4SBrqkl382R5x1QjtJE0CW2aLidjZB9nteUccCSQ0l7Y
bnIjWhAEfFfVNqrnNDBn27rVQG/DCOzjPMD2b15gcfI3lpdq/kZLanp8djwZdyDRk0C3cpPvObOj
9JNsRPqEZVB7b8l8+MDOfpBsGm2bZ82eBmxqmPQLw9W6A+Mme018QdpuCPSJ5AU/YPcrQ6O6XNHP
gAawcr2ZCbfdag42DoUSv6Y/r3J2TcxAyLihX0+4rCujhenA3EhrJF3mENg97KzKKeBiVGXdEz0D
o/7OUJF1D3f2weYWBqnZTlQpfqmbe9cbxa3rsDWMulAFnRlDNSQISscc2pkbqHKEGgMMm85l2Nqn
vDBRPhcSZfzVKKvqau7omu68prIem256jKYJYkoHPIVQ+STMPQSJeocqiESd/goeMfp9ZbRnNBQA
WMhwmaJbY0IaRAfdztWs9oUlOgHQH/xDFB4bkoy9k+1lxva/eup/cqYIrFzftHB+mHOf4+rzn//n
0OZP5efvqqovv/i3OwXaNxoQem6QsV6H2X9VVQLjCtJrxgJfbStfayqQ4KaBowFo1mInM+mi/V1T
GaR5vHb2+Ot/0Yoj5vL7egq2KiRe3WbexbSbwfmbbleDAEkWPpnCGtUNz0xcvfMzFHwbhJMFAAnn
cSyG4YqAD1huff2YR4520Ec2l1WfZ+sCCkdQt3aBXb4oGczo96i2IuI68ybdVtyOwdxr1kEagv6O
0sQ2VXjUvVacaoyOK3MyblIUZU++VVy5Y35laeMu7OgKdtIhKHukoUPUrLdC//TS631yYtBCw0HU
TMPLqlnpmjevJodWCQjsi8rXb1zCQUHjjE/Lcwgdmja+DdcbceBLm6dZULDSb0TlnYQ17UbyE9ak
I7/4WXmFA/4cTg6Jlkm/tc0MitN8Y6fqgrFCvZaptqLyeVJ1VwVVMz87HWrTwXgGUvfYqHZb5Uw0
ZRFbD/iu94n03NWoo02v2iU3RfNORmc9Qil5Ejojez0az7rMrpYr0BWI5aHivaR1qa1bptpbK1dV
YBXMpPtlpjGMw11kjWevnNw1iNzoIHP/mbe9vwPdsY8isvOAmxzmHMG/NrZcGF1nM5gczbg311OG
ujlW57G2H2MrO7JrfpJNijXWAVBjUfa4druxOaHRTl6qTt3YvAC3yuq2ZEOxi7QX+zotwontL0MB
JO1mxYUyY4mIypHdip5qvEkyv1sjkq0uujqBaakt1zIunnpIX7j+sOl1zO4xALSb2uYHtGa+GVv9
pjPHXb+wTTxmu9qgX9Si0tZ0a14srH8bx0iusmy6AEfk7Ml5cdlSc4aVre5JcQEI2bk5wyxLC7KW
Aw0JjasYr/aldNJjpeZ7acMqi53prtCdYFLluC5jCT+zSp5KVP2b3JyevWq+GMwoWaexTKCfi8dk
0j95jXXtw1rFi4i6gZz62enlvpmGu7lx9klSIwSQ1j5i9EKt6zHR7sBU0ie9cCsVb0biMwgiMSxc
BdwJQF06qvvCWtWtfl9GxrNvjfidJxKzO/L0DDHcNbK/s6f8paAaXBO0RrBiMd1ZoRFDau3qLRUT
+V6uxmYav8f69bobpXtiE/ZYNWW6JWET3IEttt3ye5znKp6YAY6W+5gIqfYurqiVZsBEMLX6IzEx
/howrwqkFg63lsttl09RuEaB4awV7cE9Nd9wbCpnOLQkxBymQQNgiZFmw4yoIOO4Vlt8JsOR/U+7
NrXceu6M9qMapHtpeFm9gHmrBD2HRFybBj50gkBk8/gUigqwJ9kZNGFTuynvszK8Lya0gwGkCj9Z
FTRmEZufiJT+CFpuWKM0RwngKjLAk6DulNw09hQjnkSgxpx5kiQdVh14CtGcci2+KSsSu6iT7isN
oG7L7HEz9M4T3hj5XJZYk0qK/U3uItwRUC3q2Xe3RVL0lPVVeIMcAeJoye0/p+ZzBU971TYFpfvA
NnEyja0lqKj4FIuCn9uwCQ1EMcw7UE6KfjeZ3HQqE49CcwmabsZDOMgXbZQXtpsdv3np/GRm8WZX
zCoObgVjIeRDNsfirRQuAeqPpSKr9jabWCQjTbeU5KfEaSj+DPc3U4q385vlaD4vNMuxMRV7b92M
KGX70lUYgyMe9QAO7NHMrZgoQxb0X5/X21kMR1rmIXDIGGbRXHiz2x+FmKwUfsDe7LIn2ovZalmO
U2NEWUPjrjrwJ/1LrfOPERnfa75AmS/HXMhFDKfwZYvlWn8zgYms0o89Yl32qnNi5qHDHXr6fA0j
bz9qTr5wb495jtqgZXX79elaP0x/lmP7i6URPTJmtuV6fHNsBIvjTEu/3LeFtIIU/AvYLkAjLBcX
1IDZXven57Gd6N2P5MemQ8tzC9aOuCX1HLN7i8r5oo8QstKF3Pt+gWyeDGXTGy9GAAaovBiG0ziE
ypdegaPbFs5wnoroXndi8uUn+9TTG1hPVeXvHKeqP0R4EdcIJ1Xw6zP9yS1EsjzaPpy/umO+beOY
eeJjErFRwZnt1q6QB/vzDeCa5jdXdBlafj9P44oi3MOliYCPW+nNFfVHg8YJWK09MmX70E7TjTIS
PO85i3DJjiVoveyqi4ziNh/Ujej04haFASmPc/TSDKzLS6kCYwLamzldRBrDGx/IpOa7J0sOu9hj
uXewL9CXIOOvmUyqesdUuyIy68WARAChLttzmU33ExpvlAuJfUTcV6BF6IgMKZMXUFlINLKcb3Hy
qt2kpS9hNd97SMPnruXlXVv7WDn7OC6TdVTMy+53ukCpkq/Nfr4Bz2et6MgaBP5qH6WDtkoY1Fi/
/sJ+ssLgYF4w/xiLTTpv39+Zs9Cqxtascj+Pxms5MbGykYgCsmi09r8+FhX2D9+Zo/OeQkEgGMQu
//6bp0CaKhG5rcq9kw1noOTHAnrObw7xk5VFMNu17eWfPxpcsVVlXa7rwA38oYZKNIGqCefnZaVH
0qHA8YEPMu29r5mnMfTjDYCQozaFD22afvLADND4HyQakNTaE8XES9ZndapVcQWV5WV2R/IhQ/pH
ueXSfkCNwrhkbi/zxN0g6Hzvdfy1i+DiYCtkgrgkxhUKb6BqqPC2pjTjleU35o78GZROZvLilNyC
TZJdDVNGEAHNCsYFFKjGSPVLQEGJf2vN5vFclWa8QYb6BQ7yj6ui/ZMnlu/CJzWDddi2HfP7L6U0
a6jhqij3BhDW1RAXyTohtm5lahnnzFwI/j0Mv1x5p4JhJgk3kmBeo7imOXLv0ZbaoPenlRbOIzte
owr6WH8c09oKPJ2sHxJpT2EvUJ2Fzin2zTRwJCtRDYIlYMp5T8Dy89zqq0Qk7yaL6tBvOGGpTbss
1u8VhdiqDuN6Z+Uj4/nxHDnuMjjl/rRrFr7WHUbaKwQFFWHu70xnvvdrOXzRq/zjRfrJQ8I7Y/mf
QeCT+VY6AKsQKfA4QMP1yoASZ1qJkY9j45sM6+g33wj5Gj8+Jx5vYZY1A/TBD89kY1vKAqda7iX0
po3hour1wvQY8qby4akSx8wtOSs2SATYdas0pQKM8is3owDsq9BlBEmyBKOjho4rKTuYw7pVqbxP
bWZcaoN3nftoH2N/MbCWlRVYdftcpPN5ytVFIZaXMbdZZGVP4bhUqdCe0lm/anrI+lNlrilXN/B5
vG3HV/q6vaRvagWJww/6i3FP6/iNehy2ddh3q3zu4sOEr+t1ExSWE+InaGrHsh/vko6NpJdFAIEa
tnrOPN7JLiL01yYi2BqYbRk3jZZgIqFaM+jnJWUG05k/aAV/g0GeG7Luh61hy3azPEbt5BBCNN65
NHIwKWUazxMe3byhWgLRdIXr3QtEzU9LzXlsUodHrAubS9+ZnkENBGPPBUb7dJUQ84blmFLczu3H
NB7OIy5+2FbOHibAkVSD40ymFiMKHuCuy49siklv4s2SRAM3Jk+HO3ZXTN8+xqTtHTPDOQ1EXlum
VOtlY4Q0ItmN0PgvPCp7YEuPJsri37yP3Z883tQ6YP1wc3BH6W/ekygM08a0nWLfCvWMWPbM8PpE
fcHFc3isl/rrdatddeC5Op9K7/WZL+NuC5N4XBEi+lziawqyroSii37cG6QlsMpFzZpAoHLjT73a
50arsUHL0KpGjMzB4EfPjZb7V7WETz3jMt10M9bBEs3MehZkqmusMWmn7geLckuXVr129aRfTxEh
k7lHZR2xMeR9GFtIXxFsLC3S/q4bWEGRl58lwnmEr/nV0Pdn28EaVOXutGEkawXNOF/g0bxDUAAh
wNBm+uDq2W3neivr7izYHSCgd08DLxE2mf2dhX9/qeY78fX9+t/E8jcTS56FZcb3z1K3991T/G1n
7a9f+DqvfGUr6TSxdBAZJi6kv+eVS/QeDhGfzvzrwBLX1De9NWPRsQkeg7+aaq8oJmBMmFHYQaFL
+1eNtVdAxjc6LmxYVPKszTpPE5PRt5asCvNjXCmkIH4JkC5be2Ot1BbhCo7qAiwKSa84JYcoqi9a
x24/G0oluwna9o1qSrmXDR14hBSshn0P5yMxpnOslHODYaPVrVWVT8gU2OqNOvGd+6JwySQ6a0JN
hMn1RO359vuY6Iui3qNYZkccoZfi+clD7dovbIZnlUwlTEhakJX3YtUEcff7kZ3JNBwi0dONPoSC
UpTGhQdIsx64yO+0shJk9tox8LIoHZFccy1ti7kbaHSdwwLorXUXs78JnzZCl80DWNhE9415cgqL
It41wpwh55VueFcWAN1mJiR7ToquA43CT6TjJXfAmWSzZniQ3k4VM5RJNoeZOdM2rsL+CfQNwUgt
qagEqkrwFiDq1341qByF+zQLszymDDId1OiMihFSjGiOmguIUEsgHlL16RRHGbF4yNFHFWSZFql3
mjJ6EvT0KEujbWjXjil2JoPOfjd8Sd3DpBkauLKLbGiy6ezmeiKvagZ6kPpXBTucYji83ub/rQi/
WxEY7VNc/vOKcP8nVvSy+25R+PI7f7fbbTgCPHW68Spk/Vv/CtWWkScqBSAjLn5JlyN9XRReYVC8
isy/Uy2+NtzNP9BD0A2AnkaEBc2zf9N0X7Yv3ywNLEiIcn0UEbxnBa3/5d9/s73xDIbxSeXRyvSo
t4o4Jqw5Yg/3zTX5SUvohw2Oa7DxXchIlKJciTcv9LBHamZBm9/3aYkqbNB9pltMHz8uLMqbwkVE
lqO3lAFIwfrDr4+9fF/fnuLCK0KmobNX4LIJLvb3pwg7J58sjNn7yParbCtkC+hkgpUErjM7pwaK
uoi1CTlAmVgBtPPkz0nrynLjStcKcmnMWHrTZNcNdF4sUCwY28GEt15KPzXNkfzTdqs3bRRB021F
eC5IWgr+P04CU6JvLEURN9KbK6hLu8YGPvv7ZmYVmUjo3BZaYR8SMar3jYUEODQyYW00LNX4Rab6
w4h4mJCLaJFGJD4gn9KcbmDDeOjG5mSH+HXeDiR7HBBMZFtvGI27IumpoJgegg8qymT363P4oarj
e/AEQm9ekBQpb9ssrW0BmRGjD9UPhIHUIZAzaFU7UaUvvz7SD1uf5Uje0hJkIwLj7M3FcgajZRXn
SAPGOVpnDV+e6zVH2VnNre5QI//6eG8eotc7zEcibZsLn8p/68w0DSAwBYXjfogSecuKAju/R635
66P85PoRIsMGC7m8R3XxpuvhS5YLYhQ8dlhjsvO4arXlJ/us9e5+faBFV/X2iXFMUqdhDLMu/LAo
pBFdCpAQ3p5GTn6YRWtiguKeUQsjSBVMySm4XSKlqi47qwG0R53DibdTIzyTlEEh6zjNrSRdD3rN
ANsRoIkO4gVG7z5atPV4dtQu4d58P0QI8gi+1G267ym4l5UdcZCpXvKhPDPZt6bbPozunOx/fZJf
WHDfLH30VnWdNoYjzCUU03cWI/s3S9+i7WTOI6f9uAQ8FUvUE5k77YF5fLatMoKgXBKhwLsSDbWE
RHHzpns4ShiNXiOkaom96TVXqiNhqkHQ8WAgsDo5vrI/ipEgKodEKmmM5juDQQOgkjE31tJlqG/q
mb+N0cbiTIyn93FUknKzhF2Rn2ukQ/SR5Szbux2BWFFvsnlbQrJ4u8RUJyHcW7Ie9qhIAGYssVpU
QMautSrvDjt/ekg10CklwfKMd6LwOebFQ6xQRnenJrCrzokIWw0zMV7FEug1hK6zqQfTZhKGdMnt
XZK/OiOq9pmssvsO7VO+BIQhmtGuSTBQn5VSLb0mgsSwzVo7J7RTaCtubK7nrHYDbQkfczCR3dV9
Wzxgl81eaiOucF7pvlLstuMSx2y1FI5lPD0KFPuBWGLO4L/lh1Sl0+Xc+O61u8ShdV6y4ECLZLwm
KrD5hMXHedJJUEMwlK5jMtW0JVxNI5U9sKMEnb6QRypQPrVrNMTz+MuMqDyRu0606lTSGoqWCDcN
V55ep5fL9QyqPK3XJEFpdPFR3huF9cGJwRYzz0EElhXFJcIY9V57TY0z0J6fDMg80B2WWDmd9wt4
cqLmGIZ5B/hJ1pMM3faGeLa2PHSUooyIW+sus7flElwH6p1BamNZT9USa5fFpkY3Y8LEtaiR3pe4
jNdVNo18NSh4QQpG+5GcvDi2bs2QmErWtuHQ5ZVaKW3qPNrt5meLTGomT0Z9q2R+lYSEyWJXIGwl
ytGJLSF9iH4glurgVEzEPXpk26vUn6J3ZRpdhZH7MV7i/uKu08+hQQRgKt0HLIFPZlGWwQi9aK2l
rn/fOaG3taQ0LsXUj4C9CRashpmIQd3CcJk22qpbAgiFTxQhUCvgSEWJIgQww4XmRf4ua6dyrZYY
Q20JNKyXaENkixCrXvMOpd7giuRlJAJeQ5g9I8+lgzMmSdBHBCbKttUunLmqLrslTlECiH5Kmdoi
mW4F/oXX5EXdTOvr+TWP0WgNohmVYR9iiCF7YwluFBWPi6thdM6wGZvYYTcAcGK8mDHTtS4OF6Zc
+SwHO3pMcXh+dkWrHq1BjsfC8wZYKz4We1y+l1LXkHATLLNGZzAceoPnS1NZDXBaIdvBFSpa41Am
vpibwGjcYlPoYLgmbZ7e24NebgHCxgc9i+qNnVfE7Cm6g75FX8Bwm/IymcAYlTqcFVzs5WVa9lg0
2ZU1Rzw/WeBWvdppLoFKTatnBDoO6mXo5FidYNrmQbj4guYBhTfwE3QRJn2FJOLNYcw4PUy9rzf6
MJobzlgehYtiaAQ5BzxbVxdw0NuH2R/ta5MH9aQIAYVqE6J+hGFRDX/i8hnRKuozqrlUPsdiimCs
J+L+1R9QMhS803Tqi7yCHwSWnupkoORDNKSz+/PxKoQ5UWWrnqnMZiIL9ZxHdvMIiCcLMn0eoftQ
F2pOrXZ5BnVuhHO+rSO/v6+6Nj80iMw+z1qs4waF9ZJKTpIsSKD/eYVpgmn7XimrPlnxHB5FS8tK
jZZgbm45IGUQV5GsNHDmAAmuF9994PSWuWm6GcUqaIXrWdT4ESDg8zumn2NmcN3FZwkubMx62P/D
AJEnJOwK+zTh5uhUs9TZWH7sXBssDOuZeNhdDUFor6duvvZFHx6pVRzkga4PniGXx8HlfjWsWL1Q
Aw/3ySBZ1yuzOSIVIzyG2sbcGUg4d2GpORfk3GpnxQHiVyjWag4FKDYHDePHEckDwLsFA4dYkz/R
mTxLHUicXHBxuudg+cQHLIam2rWpScubetG6cCZ91zUsCobsLfjqC4tuodKB0XPXQ54ix1+4dVXZ
3xmhZq7HrktQsAARIl7oRoYlOtssjoadfOXgcflF9ixtr4kv2RDDykNyCCFoKnFIdQUkJUkXMbz0
yUGrWVkVwLrSM+34NI3mVMz/bVj/J7cmJsGl/fPPG9aHpH2uuP2+093/9Vt/bVk99w86WIxDUbZ/
xZ38pRDzzT+g+yCv93EDUsQv8NevW1bw4WBObI/a237NW/l/7SzbhF9sCd13XBtDIFvXf7Nl/b66
RxlGqeawMtoW/7VFxvZ93UbhGmfYytwLf0FPvlJvHYM21awUXayOUfjTNxfoJ7vXnx1QmLgFgJaT
gGEs5f83hWLGWeMjKpwLyzFhKwysocRKsKMiEXUfgac9/fp43xf6X04QdwLXy/fZx7zdKPmpO7dI
LOwLUcXuU+pzAGuBV7TO8Ls92feV/uuh+Kr5rhmd45Z4i6rFyRVHfWbYF1kB4DQRKVVYN0OnQm0N
M3me/XtBQs2JwvJ3nKifnCV3ksPd4KEe/EEmMjYZ7yZN2hetmWJa8mqwSTinaH4PEaS5X1/SN+Op
1xPlDjR8RMqIRNiAfv8dTvBWCjEl9sVYMYNdMUxhQzKmOtP1oRNURKWV1vGxmKaW2CgZD+0jZFhY
d1i6tLVulv9uN7d8oP/L3bk1t6ksbfivpNY9Ks6Hi7WrPsun2LHjOIcV50al2IpAQpyRgF+/nwGc
SNhxdvakalMflavYHmDo6Znuft+30YkS6ttQoG0i+0GMutL8WRnS2+fSbSWMCRCCMxU97rP/8l6k
mOFeY8IYziByXK4MtAbr2gSBjVJmaaIu6ADIum0Vdl+eaDGPP4Kq7rXAiZKbcugWBpricJ4BhSGl
Fpfm5Xbmf8t1cGalDvDj5Zs8NR3SZTYKTcwh9PFhTV7drkyn0EPzEpIeClvuFi2ttmKmNWtCzpdv
ponZGb4SqkskXQyTKRxmE1A20WhxohmXK51a0bGx5Z7siELcGx2POxfV5blpo2xukGa5RQrboOMR
wPhfPMZhgbWbWWphiEyxVJE4HxjMjAovChBr87JyC/3CgFqhgPLyiL2VHAtNvc3mZL3WM/uobijF
H7eL10o4iOBBsl9Ez899AXpxeaYnvvQTLNQakSiajqDh0yobA+/cHe2iEggJpbOTl1/8uVsh6Yai
PoUQQx9aVJW4WZw5qXEZWEyv5wlAjBKKgoVLkfkXdexDV4/7FuhnpA9NdhbnqfkmfkGDzzRRLmYI
FYNMhKN5FxkhOtQ7isFbYjP3F7asHbpgcUvyORDVbODYYJ+HcurJuiGtBCD7Qp1xUDXdCCZBnuWk
9aE/3AY5lYoTw2qqG99d6R9agelNBVoHCRwSJbBtUqi5bH+tB0H9N0HLpdFRu5yhs4xOpkbq4Bdf
pN1ifywJUs42TYAp0AoBeETUhqA7yhYrs9oY5gVKSZtTZJia0ziwEUDR8nVJF89NTeeyMFxl8Wwa
r5LaPtEY7B2BN4LlEG14xhnYh2A6s5bFQ0Nm86GiPaCNxnQj5E6pwvrHarbStlBddhAetKVnzlPf
RTYTSh2nav4sI9OM4Dt/R+9dnaO5vkrviq1DbXppGhfZigkE87iqb+gIiPY5BEMC2MZXyBt4s1Q7
13JLMD4dn2Bm4yEVPw2zYEaLtTIwoLhEKfdwmWk79+ubNCWddGRuUd8+KoOEVsw+Ki6oomnIDkPH
bc4UBP7ti11ixJd5sdxkx3WmITPdKvKvV2F6B05cTy42WlDfai75Z0UvlO1RA9Au+KLRch0Ge4P6
CQ3IoON9gsCK7RVre76mKRmqVCvdmtealz/kWiJ26O3Wmm/qtX6fNDP9HMWj9DazUcS0duhFOcHS
hIWbe1sohzC3NlOt1ojKjJRFWrkuGQ1gBkZlMqMzZM5rUw/OZoaRP2Q5PReVWNc+EA8JrgmaBbd5
vmw+6aTyHhLP5Du1tUOtyvKHNeAykSmjAUCTzzRj6tYZXSaTmt+iA6zxGmVlRtmsao36GvNmlmqe
djtqxE59iqgdaLN642crMvQVzaZqx8GyTd82a9ov1Y1z4YuDiUJnyk7SnO5K1S0tiKidh6qCaLsV
hdp1GqRYzZqi6tyx18wmsWmCEkDs1hFopBkquYnwlwokM1TWzS3ZL7jNPAw5QpSvWtVdO/ZZf7G6
rOFQCql9X9mEfEprg5j7LHaJuhw6aiZQh0Q7WS0Ch4LyhOJ9ylW65CI5QNadNpYoAmuCWl4Uzro6
hf3DoaOIKBpPE/rTXjUo7iynWrCx5tsYbV/bLz2dAkRGZzGr1rL3S6PRzxu65DjH+tI2v0TbbfTB
bYL6Kky34XFKWkiDSRZq7im51ewiCGNqpdDRGSWsKoqaTVweq/nM/gA+NADxbgtlDOg59bVLreRy
Y/pgiDdrD9kyK0csyFLMKbn/+sOaCsQJ3MIElrsq+mtik5D11Dx6VyQ5csWrWblZxFZWfHPNhua+
ulNegyMtSexUK4qv5RrPNG1CHNdORTcF6a86+Uw6L8tPc6u27ymM0v6VEssbqH7Z8lSlbgAiqkyC
Y43w/Gwbl/G1t9pqYOOb3P+yNNDNo3NrcgVXE2BjVKMMD5U7PXPznX0H4lGULZLmC5Xl+AKFoGV9
VO3M5ksUpusTpFUaWq9t+YzuzAK4vd5FX1bJyimOo62fk3DInDNxGM1haKa0FcyyjXKScgYUnYI2
p3QWhVJAKuEoIqd0i6qx8jpap8nrVebnp7VV1osZyeMTXwmUd+j1bT4H6y0ssRpdMMiNIEYQWofl
m82dAkIgctjK8QxC4rTcZtrpJokZyFWuRbIR92/M6NO3zgyQ5ELRNC6m6xR2tHWUkTBYxuLLJ7s3
nHTJzhtabR3T141M5Qx83xHajbNjs1z6r90YmcSwyIGxxLVyom/i8mOytlO09KP8FHm3GtaBeh86
efzZC+kUEXgakh0KKm5lyHN40NHesSvBkmhw729sM90dJUuVL+rQY+9NDNHsRi3K5AaYFkatwLcu
5vWsQD2Z7BtwaNFS4SQmB7K6BOTPAVs3EIcSEvbFwzJTcUhx42kfEGnEZFUE+j5lTonOiltWFp1k
A78Czh6nKpQ1BxEGNAKV+G6mmdUNmSNl2opsF7nHfuyWFir59DCLkVoIxWhaleRnIL5wQXhjDmYC
u6BUxFF0FeAIZ28b7cM2MVn6pW+l52ZlrqpzS1snd0mC2U5jZ0vqbY041p2OgCTnOaSnydbEQj9f
8/Nk88VaoV/zrU62Jt0dnGJ2EjpFfhKtzN1i46IwOAXGZf0DidV7nflefk6+Fop2VC0D2kNqK/9r
vi3mq8QyTiwzWC6nsxr38TlslFJ5HzR0zzx3dd+9RukSVEEYrE/QV0vPV4rdnILJppOxt9w4R2iG
7j5urWxzay+Tb3rYfK4oBrxdF7BD8KvwnHSPjuJmmegPy8JfPjRBsHu/LB2+HCseiTWU5jxqLs4O
YJ4frGshoOlcQCsEwFftwoROVCjx19M1nN3dOURT9dJM4/oqzaGr200VwCnerEvtyOYrkOkFtvtJ
iVDnOqGDb3hVZZn5tgma8G2qmeXtJnDTaRZr+T3kgPAkLhrjKxya7WVhJ0jxWTM9oM+Ja9CWyM/8
o13Z7Lwjaie4C2+GhOPGNS/q3fbrLFF273e0cHynlUh+ZMHS+rLe2TQ6pFujx14piMdpbSyvPTCt
V+SJjQvF28HW8bfLfK4HuwTUoEH38MAqL6nOK7MjswDoTs4NzW601UrompquI49jgj059cPI+GCv
kwQgndG8TwJ/9katy+Zd4UP79ugWeVeGRVqeqHluBhdVUFXW1I1VBXnyGY0Er+1K3SVnnl/m50S5
ypsVgucfwW0gG6kgyAiEV3HUNQAZd3e9Y4f/pm3T/KpMku1ZxUZ4Ga3yTXiceD6ZyVgjvPBxbmfA
5zUk2DlZKPR9dbbvlvp2B5h8NSPJluPy7tZVAZYbgZY3CJzgRg0VHs00RVVgd6xvUFqiL2ysXxVO
3Viojaaae+KGjolD1HaLWAeof+pBjYJluzRfm2ZKljK0m/O8dILbfKOlH+FT5Z/cEBnVbQW2qFkJ
YXeq8Oie+r52VDUrh/LGzgmm2qzxH0hnsw8VKmXqmYLgzbHJVN1sG+KUKGycbGrRrvktYmLVRzXb
KVdWUFBZCIzUOHUVI3MQd4us0zR3rN001gMvPyux3W+woqt/Etco7hFgdh52NkTWUxX1qnyaA2ek
QhOHToaiCSU9iK9pcJz5TY2UX5F8s/xqeZOvNtBGmiAvLoxdhWJCHEfpMY210ZsynSyj+UGUvVXC
3epEV+1ZcewtObMvm7qqjmCpQ7mySrNwYb7Rc0Qxne1nuEF09XCWzeqt6swcFdhtFL6NvBCFXmrx
yjtfMfhqIQkkk7reLqxKWlmk1awX8vp/A97pX0TwWVGiCor6XbnI6ttFzor5ruUmfnoTB1HxIf7v
fumRmfr8QK/+o+wqSngeZeKD7Gr7UO0TvzRGOOfFyofF33+ZxoTWb7bm0X+tvYy/XoXIKPc/ViDh
ElGTYiUQbS9SKNxwb5J+Ng0vv2E3ny//zktv0E3Q64e//4IHQRArNwniJUkwQ6jqXpJsx8EkAHIC
5NAiH0f29vB2TJ5W7vWdCd3wBJIDgT9xYVT7rw/FjK7mNvwGeEni6m44IhuA7y07CQbyjx7iPQaY
pvbCqPYngVoDGSYSA+QR24vM0LgWAgx6Xdod6EKTiBzKT2ZBUx1MQYPkoop6ANf/aBbuEX0vhFte
BkPRpmHB6ScucTDCD5doeBMLtJbQt+++9MAleojsa2iEinxje3U3HNFyQJxTk14P1sQyRFqNTaa9
Bk7B8SaaaxnUDKgciIvk5bjWA+oN0pMg+imAEkRQq5sEzH3fKTgWkmBwiw0N3yGu0TkFHDbmK7U9
GOx+NsVNSo7dlx6sB1GgpbOKoUMo6K6xWQJMWl3aFNwJhSSh/dZ7BQbcNwXPnQDq0wTOs5uEzhWP
yCtA2+7WaEfa+37y/I3TouGyPYAMoeLTmcJgEgCAT8jHC+c4OhugNiS7EMyJgNNyDuwd/8AlQkOc
sFAssoudT+xsbkQmQA5Okz4iqBNB4RTa2Z0NEBHsLwTHnJD7o2NDR/cEmzE2U4DK1x1bJBaCM9Et
kyKZ1vvE4ULQvAkJScGX6KdhbJMgKBvUlqV2BtOawDnD4vd83r4p2N4ESIyGpsdYT0qwkWUnQfhE
FZ8Hp2SwEIAgCXAS1eJuRxjdQtChcEifDvD4tPs24b89uyV4BAwgsYDv98Hl/ypimD9sQLCTMcuC
+2KfIaVpquBISK0E3Z3QrBkqjDE4IbqEja4D0VFMgbjGtzGylXeWKeEO9QnpAcADMAzba+AOXbhl
ADTA+vTB8/hmwXQ02aVgmhwBwWtQ0+gW/CCFgGTdxLaIqYByjG07MAx08yQXgaERDQG3pOHis1ZA
4GwQJnCC7gOFLm83pvMRMBvZo4GJ2yeRCIjQ7GYBs9rfFDV42WyZLYBrbFYAVk6wIaVcocn5kBUA
EqtPHAxWgUviAI4aicsfMTU3HJEVsBQELkpuFkzShRx9SJ5/DwcPrUCdkL/HYfYqmiN6fz6PK7sh
kkTjbOzRbbJ7fXHi3n9/kgbEUaB9vf7cMLrDEUgy6bXA2ZDESauZ8KwV0I4IciiVXbX3mCPcFz1X
OmJErxUEORnV5z2iZ3BEJIGITkLnMUeXSgTmakqfDvQJASFnIKc/CQ7OSFTaaPfK1tHP95gcgqj9
SDpERESAXsHIEGTxA09g4QkQ9dMfPcX41gAiaLJf31AnyNVj5JRau+twFjwhdgyFWEcYoL1G5w91
lUBG1giIlYUVWIPdwLEn9FAjGH0sqYzOBhB78WSzp8QHLssfWZjn4wPXosxMSR+NtM4GRucHqY8/
ESD5SXltEG7/KK8xC/TeAzkvBCn3HYFDEEnl0bOR5Wiv0QVJOgdD2YORaZMz8xBOoNbcXoNtwDMn
pOagPPYTPaJtAMHXJ5Lvv/312eXQkfFgWnXXYDcQeBNILapIo7fXCD0Bi0DWDwrVHAqL30OggT8k
RqKGgMdF/rW9xucJnhEn+11bIEagy6NAF/UxANO67xDaeorDnqjbo3t/ut5LuwKiAwNN6u+wGmFW
++8vICdoIYlQuVsLo5sFAwaYdNbIonxMQgilus7WB7NApIgaFOdGOmS11/g8go5ii6RHMPF7VIvE
anh2FsidcXwUibOxwo/IZhjStoBHAGhGQen53JFGDzbbAnXi9MbC5jmu3BEVVuliAlA0CH/wg/cs
ft8v0E5pgtY0WQN3jO//pM3e7+4LEPSJBGDUAyl5XPH77w/qhr0RNdbHOvzo/CIALEEDlssggsok
nc437o/DgzMCwaToR8g58UdEObK1YOITZGeBlwR0yZH5eTAe9TWUCdghRzwLGKrsLBisCOiHIHi6
k8DQFlqELnWXHvE2oqChF/OQWwrUzVgElgEErbsOD0ocl8ksUX/1xlpkRehB9DOXmwWVFBGQk/4A
0MKwD9yiM0GKjz4ErVQH89TVMMZkC8TPsg7BYCmo5IlIyDy7OZBSR8EXr0nCpr1GtzkY2LHs5iCy
qQjbe8QP3VsOw2gKDxgKsjj9LPxGLuU/MJjvPJipH4QPLQMmWOTPEWV+9guPzI+nP+9ZH4LaQQ+K
79I87S8Kfdzu3j8IMv86yDS1dcS9Hz7WFff/vH/Bp7d+9qEe//M8WGRz1MPq9nXr/jGv5xtYNP8X
zr/ON/MDVEkL9fjxJH//dfCce77gFwPn68G4ArYlPW4WNHF0OHALkJQfeD2P8nn++IjiM3bsDNmR
p/OQ/mpZFBw8dYflkx47DuNs/hDvP3UHl5UfOYoW90VwXxYHg7ekJdnBjxfhfDfPFvsjd6h36ZF7
nNSr+NuraRyWm6+H097h5mTvguJeFjwcfM8ejCU78tkizpaHj0yBSeCcZEc+Z8aD4HGc1ryNVnhM
duDXD3P/wAC1DpIkPS59DaM4OFyRHc5DeujogTaAh9+vww5IjxzvBsO2ZWjZYS+f+qaOGiA9MAOU
9+v6wC66qqns0G9i1EKfTHNXkpQd+2oeRAfeo0cFy48Lh3vY97WrH8oPnefze4jpi6I4sOm+Ri89
fnDvB8v5gSBhX/yTH5q9II+LA8vua0ryY+d5wL8kOfBNpKlFVvlPjB6X2XBokQGXHpp+BQMfIsSu
PPmRrxdfs/ng9ER9XaRqZR/6erGdH+5bffZTfuDdq/P5Jsn94HBbZ3xBy/0T418ssnxRP47VnrM7
WsifGPxqUQX3B9tYnxH9E4Pfxdl68NwitSI9dJwV/qvpPIvZKQ8XZ0ek/DM3OJ6vh2u/SxPKDv/W
Dw5nvMu7SQ+7DjmRHEY1PWNAeuhssRzSdtssmezAN4soypEkng/ChD7/Ijv8r3qa/7xx+vfMz0vR
3vu4/IkhCkjqHwj7uhs8NcQe8So7PR+Y/UWeLw6OFH2NUH7s6jCq7BHrsuP+rImW5Kd8oROP7MgB
kc3AvPuUkuxc/DNn34mWxeHS7CUmpAdf5MWrT889fAe0lR7/JSlpyTn/p44hDy0ftxqxZ/ZqCy8/
9XOZpu9Q96f5p0dRlOf+7DC5Jn7jPlzMs3/9GwAA//8=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6</xdr:row>
      <xdr:rowOff>87630</xdr:rowOff>
    </xdr:from>
    <xdr:to>
      <xdr:col>11</xdr:col>
      <xdr:colOff>327660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80B61-41EC-233A-6F48-C62593233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6</xdr:row>
      <xdr:rowOff>83820</xdr:rowOff>
    </xdr:from>
    <xdr:to>
      <xdr:col>14</xdr:col>
      <xdr:colOff>121920</xdr:colOff>
      <xdr:row>21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20D43D-1C3B-CCBB-396A-033F6D4E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181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6</xdr:row>
      <xdr:rowOff>87630</xdr:rowOff>
    </xdr:from>
    <xdr:to>
      <xdr:col>11</xdr:col>
      <xdr:colOff>358140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DE356-29CE-6373-9CBE-EFD4500BE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91440</xdr:rowOff>
    </xdr:from>
    <xdr:to>
      <xdr:col>13</xdr:col>
      <xdr:colOff>396240</xdr:colOff>
      <xdr:row>18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EF8180-5D46-AE97-856D-962FA5BA9F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0640" y="640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6</xdr:row>
      <xdr:rowOff>87630</xdr:rowOff>
    </xdr:from>
    <xdr:to>
      <xdr:col>11</xdr:col>
      <xdr:colOff>403860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75748-2307-410B-9CF7-818458FBC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21</xdr:row>
      <xdr:rowOff>11430</xdr:rowOff>
    </xdr:from>
    <xdr:to>
      <xdr:col>1</xdr:col>
      <xdr:colOff>777240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DFDA9-8857-8DD7-48B4-0F5E72FC9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594360</xdr:colOff>
      <xdr:row>20</xdr:row>
      <xdr:rowOff>179070</xdr:rowOff>
    </xdr:from>
    <xdr:to>
      <xdr:col>4</xdr:col>
      <xdr:colOff>815340</xdr:colOff>
      <xdr:row>24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F9ED2-5771-AB4D-62F2-91DA0F236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</xdr:colOff>
      <xdr:row>20</xdr:row>
      <xdr:rowOff>163830</xdr:rowOff>
    </xdr:from>
    <xdr:to>
      <xdr:col>8</xdr:col>
      <xdr:colOff>45720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2163F-ABD7-26A0-6446-C5A3010A0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60960</xdr:colOff>
      <xdr:row>21</xdr:row>
      <xdr:rowOff>3810</xdr:rowOff>
    </xdr:from>
    <xdr:to>
      <xdr:col>10</xdr:col>
      <xdr:colOff>1005840</xdr:colOff>
      <xdr:row>24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B0629E-425B-A48C-A7B9-247FA1537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15240</xdr:colOff>
      <xdr:row>21</xdr:row>
      <xdr:rowOff>0</xdr:rowOff>
    </xdr:from>
    <xdr:to>
      <xdr:col>13</xdr:col>
      <xdr:colOff>1188720</xdr:colOff>
      <xdr:row>24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D69F15-B45E-1A59-A5FA-EE01FC11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8764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2672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adeep Mudiraj" refreshedDate="45773.616075578706" createdVersion="8" refreshedVersion="8" minRefreshableVersion="3" recordCount="9994" xr:uid="{435E0F81-76A8-4CC3-B687-4024EB77EED1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03042-D5F3-4EFF-8C6D-1019FDBE5456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28">
      <pivotArea collapsedLevelsAreSubtotals="1" fieldPosition="0">
        <references count="1">
          <reference field="22" count="1">
            <x v="1"/>
          </reference>
        </references>
      </pivotArea>
    </format>
    <format dxfId="27">
      <pivotArea collapsedLevelsAreSubtotals="1" fieldPosition="0">
        <references count="1">
          <reference field="22" count="1">
            <x v="2"/>
          </reference>
        </references>
      </pivotArea>
    </format>
    <format dxfId="26">
      <pivotArea collapsedLevelsAreSubtotals="1" fieldPosition="0">
        <references count="1">
          <reference field="22" count="1">
            <x v="3"/>
          </reference>
        </references>
      </pivotArea>
    </format>
    <format dxfId="25">
      <pivotArea collapsedLevelsAreSubtotals="1" fieldPosition="0">
        <references count="1">
          <reference field="22" count="1">
            <x v="4"/>
          </reference>
        </references>
      </pivotArea>
    </format>
    <format dxfId="24">
      <pivotArea collapsedLevelsAreSubtotals="1" fieldPosition="0">
        <references count="1">
          <reference field="22" count="1">
            <x v="5"/>
          </reference>
        </references>
      </pivotArea>
    </format>
    <format dxfId="23">
      <pivotArea collapsedLevelsAreSubtotals="1" fieldPosition="0">
        <references count="1">
          <reference field="22" count="1">
            <x v="6"/>
          </reference>
        </references>
      </pivotArea>
    </format>
    <format dxfId="22">
      <pivotArea collapsedLevelsAreSubtotals="1" fieldPosition="0">
        <references count="1">
          <reference field="22" count="1">
            <x v="7"/>
          </reference>
        </references>
      </pivotArea>
    </format>
    <format dxfId="21">
      <pivotArea collapsedLevelsAreSubtotals="1" fieldPosition="0">
        <references count="1">
          <reference field="22" count="1">
            <x v="8"/>
          </reference>
        </references>
      </pivotArea>
    </format>
    <format dxfId="20">
      <pivotArea collapsedLevelsAreSubtotals="1" fieldPosition="0">
        <references count="1">
          <reference field="22" count="1">
            <x v="9"/>
          </reference>
        </references>
      </pivotArea>
    </format>
    <format dxfId="19">
      <pivotArea collapsedLevelsAreSubtotals="1" fieldPosition="0">
        <references count="1">
          <reference field="22" count="1">
            <x v="10"/>
          </reference>
        </references>
      </pivotArea>
    </format>
    <format dxfId="18">
      <pivotArea collapsedLevelsAreSubtotals="1" fieldPosition="0">
        <references count="1">
          <reference field="22" count="1">
            <x v="11"/>
          </reference>
        </references>
      </pivotArea>
    </format>
    <format dxfId="17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82729-D794-43D2-A835-7CC3CF551D08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0A96B-BE6F-4E87-856A-C1EC1C2E25E3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0D1B-C061-49FD-BA1D-BDE534DE800B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BA37C-B256-425E-8C62-19D137C8A857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CAC2E-5DFD-456C-AB41-BA800A273581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 numFmtId="10"/>
  </dataFields>
  <formats count="2">
    <format dxfId="16">
      <pivotArea collapsedLevelsAreSubtotals="1" fieldPosition="0">
        <references count="1">
          <reference field="22" count="1">
            <x v="4"/>
          </reference>
        </references>
      </pivotArea>
    </format>
    <format dxfId="14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46511-906E-4FB6-A84D-B4C0AF91B155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86810-DB0E-4704-BCDB-6DF4035B28BE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E2FBB-5210-4FF2-8E23-C8BE3026C1F7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F05E1-5D72-42F5-83C5-53D5C794A279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65102-02EF-4BB6-89B2-0FF2FC400E13}" name="PivotTable11" cacheId="2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95BC-6CB7-4AF4-8DB9-204E5024CD09}">
  <dimension ref="A3:C16"/>
  <sheetViews>
    <sheetView workbookViewId="0">
      <selection activeCell="C25" sqref="C25"/>
    </sheetView>
  </sheetViews>
  <sheetFormatPr defaultRowHeight="14.4" x14ac:dyDescent="0.3"/>
  <cols>
    <col min="1" max="1" width="12.44140625" bestFit="1" customWidth="1"/>
    <col min="2" max="2" width="11.21875" bestFit="1" customWidth="1"/>
    <col min="3" max="3" width="12" bestFit="1" customWidth="1"/>
  </cols>
  <sheetData>
    <row r="3" spans="1:3" x14ac:dyDescent="0.3">
      <c r="A3" s="7" t="s">
        <v>10933</v>
      </c>
      <c r="B3" s="6" t="s">
        <v>10951</v>
      </c>
      <c r="C3" s="13" t="s">
        <v>10952</v>
      </c>
    </row>
    <row r="4" spans="1:3" x14ac:dyDescent="0.3">
      <c r="A4" s="9" t="s">
        <v>10939</v>
      </c>
      <c r="B4" s="18">
        <v>95365.937600000019</v>
      </c>
      <c r="C4" s="19">
        <v>9199.2699999999986</v>
      </c>
    </row>
    <row r="5" spans="1:3" x14ac:dyDescent="0.3">
      <c r="A5" s="9" t="s">
        <v>10940</v>
      </c>
      <c r="B5" s="18">
        <v>60172.649400000024</v>
      </c>
      <c r="C5" s="19">
        <v>10288.898699999991</v>
      </c>
    </row>
    <row r="6" spans="1:3" x14ac:dyDescent="0.3">
      <c r="A6" s="9" t="s">
        <v>10941</v>
      </c>
      <c r="B6" s="18">
        <v>199252.98399999991</v>
      </c>
      <c r="C6" s="19">
        <v>26806.573700000015</v>
      </c>
    </row>
    <row r="7" spans="1:3" x14ac:dyDescent="0.3">
      <c r="A7" s="9" t="s">
        <v>10942</v>
      </c>
      <c r="B7" s="18">
        <v>141851.5674</v>
      </c>
      <c r="C7" s="19">
        <v>13437.806799999998</v>
      </c>
    </row>
    <row r="8" spans="1:3" x14ac:dyDescent="0.3">
      <c r="A8" s="9" t="s">
        <v>10943</v>
      </c>
      <c r="B8" s="18">
        <v>156122.28669999994</v>
      </c>
      <c r="C8" s="19">
        <v>22308.51279999999</v>
      </c>
    </row>
    <row r="9" spans="1:3" x14ac:dyDescent="0.3">
      <c r="A9" s="9" t="s">
        <v>10944</v>
      </c>
      <c r="B9" s="18">
        <v>147082.61130000011</v>
      </c>
      <c r="C9" s="19">
        <v>20899.334500000012</v>
      </c>
    </row>
    <row r="10" spans="1:3" x14ac:dyDescent="0.3">
      <c r="A10" s="9" t="s">
        <v>10945</v>
      </c>
      <c r="B10" s="18">
        <v>149580.83800000031</v>
      </c>
      <c r="C10" s="19">
        <v>13535.38299999998</v>
      </c>
    </row>
    <row r="11" spans="1:3" x14ac:dyDescent="0.3">
      <c r="A11" s="9" t="s">
        <v>10946</v>
      </c>
      <c r="B11" s="18">
        <v>159589.45099999988</v>
      </c>
      <c r="C11" s="19">
        <v>21896.715399999972</v>
      </c>
    </row>
    <row r="12" spans="1:3" x14ac:dyDescent="0.3">
      <c r="A12" s="9" t="s">
        <v>10947</v>
      </c>
      <c r="B12" s="18">
        <v>309770.09970000025</v>
      </c>
      <c r="C12" s="19">
        <v>37293.192500000034</v>
      </c>
    </row>
    <row r="13" spans="1:3" x14ac:dyDescent="0.3">
      <c r="A13" s="9" t="s">
        <v>10948</v>
      </c>
      <c r="B13" s="18">
        <v>197115.20170000009</v>
      </c>
      <c r="C13" s="19">
        <v>31469.663800000035</v>
      </c>
    </row>
    <row r="14" spans="1:3" x14ac:dyDescent="0.3">
      <c r="A14" s="9" t="s">
        <v>10949</v>
      </c>
      <c r="B14" s="18">
        <v>349120.07400000008</v>
      </c>
      <c r="C14" s="19">
        <v>35825.536599999927</v>
      </c>
    </row>
    <row r="15" spans="1:3" x14ac:dyDescent="0.3">
      <c r="A15" s="9" t="s">
        <v>10950</v>
      </c>
      <c r="B15" s="18">
        <v>332177.15950000001</v>
      </c>
      <c r="C15" s="19">
        <v>43436.13390000003</v>
      </c>
    </row>
    <row r="16" spans="1:3" x14ac:dyDescent="0.3">
      <c r="A16" s="11" t="s">
        <v>10934</v>
      </c>
      <c r="B16" s="16">
        <v>2297200.8603000008</v>
      </c>
      <c r="C16" s="17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BF04D-384A-4D52-A316-AD75AB3CE7C8}">
  <dimension ref="A3:E7"/>
  <sheetViews>
    <sheetView workbookViewId="0">
      <selection activeCell="E17" sqref="E17"/>
    </sheetView>
  </sheetViews>
  <sheetFormatPr defaultRowHeight="14.4" x14ac:dyDescent="0.3"/>
  <cols>
    <col min="1" max="1" width="13.109375" bestFit="1" customWidth="1"/>
    <col min="2" max="2" width="12" bestFit="1" customWidth="1"/>
    <col min="5" max="5" width="12" bestFit="1" customWidth="1"/>
  </cols>
  <sheetData>
    <row r="3" spans="1:5" x14ac:dyDescent="0.3">
      <c r="A3" s="7" t="s">
        <v>10933</v>
      </c>
      <c r="B3" s="8" t="s">
        <v>10952</v>
      </c>
      <c r="D3" s="22" t="s">
        <v>15</v>
      </c>
      <c r="E3" s="23" t="s">
        <v>21</v>
      </c>
    </row>
    <row r="4" spans="1:5" x14ac:dyDescent="0.3">
      <c r="A4" s="9" t="s">
        <v>32</v>
      </c>
      <c r="B4" s="10">
        <v>18451.272799999992</v>
      </c>
      <c r="D4" t="str">
        <f>A4</f>
        <v>Furniture</v>
      </c>
      <c r="E4" s="24">
        <f>GETPIVOTDATA("Profit",A3,"Category",A4)</f>
        <v>18451.272799999992</v>
      </c>
    </row>
    <row r="5" spans="1:5" x14ac:dyDescent="0.3">
      <c r="A5" s="20" t="s">
        <v>46</v>
      </c>
      <c r="B5" s="21">
        <v>122490.8008000001</v>
      </c>
      <c r="D5" t="str">
        <f t="shared" ref="D5:D7" si="0">A5</f>
        <v>Office Supplies</v>
      </c>
      <c r="E5" s="24">
        <f t="shared" ref="E5:E7" si="1">GETPIVOTDATA("Profit",A4,"Category",A5)</f>
        <v>122490.8008000001</v>
      </c>
    </row>
    <row r="6" spans="1:5" x14ac:dyDescent="0.3">
      <c r="A6" s="20" t="s">
        <v>71</v>
      </c>
      <c r="B6" s="21">
        <v>145454.9480999998</v>
      </c>
      <c r="D6" t="str">
        <f t="shared" si="0"/>
        <v>Technology</v>
      </c>
      <c r="E6" s="24">
        <f t="shared" si="1"/>
        <v>145454.9480999998</v>
      </c>
    </row>
    <row r="7" spans="1:5" x14ac:dyDescent="0.3">
      <c r="A7" s="11" t="s">
        <v>10934</v>
      </c>
      <c r="B7" s="12">
        <v>286397.02169999992</v>
      </c>
      <c r="D7" t="str">
        <f t="shared" si="0"/>
        <v>Grand Total</v>
      </c>
      <c r="E7" s="24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A99C-E398-4DF2-8E36-77D3B4F23D5D}">
  <dimension ref="A3:B7"/>
  <sheetViews>
    <sheetView workbookViewId="0">
      <selection activeCell="D24" sqref="D24"/>
    </sheetView>
  </sheetViews>
  <sheetFormatPr defaultRowHeight="14.4" x14ac:dyDescent="0.3"/>
  <cols>
    <col min="1" max="1" width="13.109375" bestFit="1" customWidth="1"/>
    <col min="2" max="2" width="11.21875" bestFit="1" customWidth="1"/>
  </cols>
  <sheetData>
    <row r="3" spans="1:2" x14ac:dyDescent="0.3">
      <c r="A3" s="7" t="s">
        <v>10933</v>
      </c>
      <c r="B3" s="8" t="s">
        <v>10951</v>
      </c>
    </row>
    <row r="4" spans="1:2" x14ac:dyDescent="0.3">
      <c r="A4" s="9" t="s">
        <v>32</v>
      </c>
      <c r="B4" s="25">
        <v>0.32300170530281774</v>
      </c>
    </row>
    <row r="5" spans="1:2" x14ac:dyDescent="0.3">
      <c r="A5" s="20" t="s">
        <v>46</v>
      </c>
      <c r="B5" s="26">
        <v>0.31301008302169103</v>
      </c>
    </row>
    <row r="6" spans="1:2" x14ac:dyDescent="0.3">
      <c r="A6" s="20" t="s">
        <v>71</v>
      </c>
      <c r="B6" s="26">
        <v>0.36398821167549117</v>
      </c>
    </row>
    <row r="7" spans="1:2" x14ac:dyDescent="0.3">
      <c r="A7" s="11" t="s">
        <v>10934</v>
      </c>
      <c r="B7" s="2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C42D6-7C1E-4BE2-BEEA-C7A7026D4D88}">
  <dimension ref="A3:E53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2" bestFit="1" customWidth="1"/>
    <col min="4" max="4" width="17.33203125" bestFit="1" customWidth="1"/>
  </cols>
  <sheetData>
    <row r="3" spans="1:5" x14ac:dyDescent="0.3">
      <c r="A3" s="7" t="s">
        <v>10933</v>
      </c>
      <c r="B3" s="8" t="s">
        <v>10951</v>
      </c>
      <c r="D3" s="22" t="s">
        <v>10953</v>
      </c>
      <c r="E3" s="23" t="s">
        <v>18</v>
      </c>
    </row>
    <row r="4" spans="1:5" x14ac:dyDescent="0.3">
      <c r="A4" s="9" t="s">
        <v>358</v>
      </c>
      <c r="B4" s="10">
        <v>19510.639999999992</v>
      </c>
      <c r="D4" t="str">
        <f>A4</f>
        <v>Alabama</v>
      </c>
      <c r="E4" s="24">
        <f>GETPIVOTDATA("Sales",$A$3,"State",A4)</f>
        <v>19510.639999999992</v>
      </c>
    </row>
    <row r="5" spans="1:5" x14ac:dyDescent="0.3">
      <c r="A5" s="20" t="s">
        <v>310</v>
      </c>
      <c r="B5" s="21">
        <v>35282.000999999997</v>
      </c>
      <c r="D5" t="str">
        <f t="shared" ref="D5:D52" si="0">A5</f>
        <v>Arizona</v>
      </c>
      <c r="E5" s="24">
        <f t="shared" ref="E5:E52" si="1">GETPIVOTDATA("Sales",$A$3,"State",A5)</f>
        <v>35282.000999999997</v>
      </c>
    </row>
    <row r="6" spans="1:5" x14ac:dyDescent="0.3">
      <c r="A6" s="20" t="s">
        <v>1707</v>
      </c>
      <c r="B6" s="21">
        <v>11678.129999999997</v>
      </c>
      <c r="D6" t="str">
        <f t="shared" si="0"/>
        <v>Arkansas</v>
      </c>
      <c r="E6" s="24">
        <f t="shared" si="1"/>
        <v>11678.129999999997</v>
      </c>
    </row>
    <row r="7" spans="1:5" x14ac:dyDescent="0.3">
      <c r="A7" s="20" t="s">
        <v>43</v>
      </c>
      <c r="B7" s="21">
        <v>457687.63150000101</v>
      </c>
      <c r="D7" t="str">
        <f t="shared" si="0"/>
        <v>California</v>
      </c>
      <c r="E7" s="24">
        <f t="shared" si="1"/>
        <v>457687.63150000101</v>
      </c>
    </row>
    <row r="8" spans="1:5" x14ac:dyDescent="0.3">
      <c r="A8" s="20" t="s">
        <v>457</v>
      </c>
      <c r="B8" s="21">
        <v>32108.117999999995</v>
      </c>
      <c r="D8" t="str">
        <f t="shared" si="0"/>
        <v>Colorado</v>
      </c>
      <c r="E8" s="24">
        <f t="shared" si="1"/>
        <v>32108.117999999995</v>
      </c>
    </row>
    <row r="9" spans="1:5" x14ac:dyDescent="0.3">
      <c r="A9" s="20" t="s">
        <v>747</v>
      </c>
      <c r="B9" s="21">
        <v>13384.356999999996</v>
      </c>
      <c r="D9" t="str">
        <f t="shared" si="0"/>
        <v>Connecticut</v>
      </c>
      <c r="E9" s="24">
        <f t="shared" si="1"/>
        <v>13384.356999999996</v>
      </c>
    </row>
    <row r="10" spans="1:5" x14ac:dyDescent="0.3">
      <c r="A10" s="20" t="s">
        <v>245</v>
      </c>
      <c r="B10" s="21">
        <v>27451.068999999992</v>
      </c>
      <c r="D10" t="str">
        <f t="shared" si="0"/>
        <v>Delaware</v>
      </c>
      <c r="E10" s="24">
        <f t="shared" si="1"/>
        <v>27451.068999999992</v>
      </c>
    </row>
    <row r="11" spans="1:5" x14ac:dyDescent="0.3">
      <c r="A11" s="20" t="s">
        <v>3034</v>
      </c>
      <c r="B11" s="21">
        <v>2865.0199999999995</v>
      </c>
      <c r="D11" t="str">
        <f t="shared" si="0"/>
        <v>District of Columbia</v>
      </c>
      <c r="E11" s="24">
        <f t="shared" si="1"/>
        <v>2865.0199999999995</v>
      </c>
    </row>
    <row r="12" spans="1:5" x14ac:dyDescent="0.3">
      <c r="A12" s="20" t="s">
        <v>54</v>
      </c>
      <c r="B12" s="21">
        <v>89473.707999999999</v>
      </c>
      <c r="D12" t="str">
        <f t="shared" si="0"/>
        <v>Florida</v>
      </c>
      <c r="E12" s="24">
        <f t="shared" si="1"/>
        <v>89473.707999999999</v>
      </c>
    </row>
    <row r="13" spans="1:5" x14ac:dyDescent="0.3">
      <c r="A13" s="20" t="s">
        <v>1272</v>
      </c>
      <c r="B13" s="21">
        <v>49095.840000000004</v>
      </c>
      <c r="D13" t="str">
        <f t="shared" si="0"/>
        <v>Georgia</v>
      </c>
      <c r="E13" s="24">
        <f t="shared" si="1"/>
        <v>49095.840000000004</v>
      </c>
    </row>
    <row r="14" spans="1:5" x14ac:dyDescent="0.3">
      <c r="A14" s="20" t="s">
        <v>6260</v>
      </c>
      <c r="B14" s="21">
        <v>4382.4860000000017</v>
      </c>
      <c r="D14" t="str">
        <f t="shared" si="0"/>
        <v>Idaho</v>
      </c>
      <c r="E14" s="24">
        <f t="shared" si="1"/>
        <v>4382.4860000000017</v>
      </c>
    </row>
    <row r="15" spans="1:5" x14ac:dyDescent="0.3">
      <c r="A15" s="20" t="s">
        <v>211</v>
      </c>
      <c r="B15" s="21">
        <v>80166.10099999985</v>
      </c>
      <c r="D15" t="str">
        <f t="shared" si="0"/>
        <v>Illinois</v>
      </c>
      <c r="E15" s="24">
        <f t="shared" si="1"/>
        <v>80166.10099999985</v>
      </c>
    </row>
    <row r="16" spans="1:5" x14ac:dyDescent="0.3">
      <c r="A16" s="20" t="s">
        <v>254</v>
      </c>
      <c r="B16" s="21">
        <v>53555.360000000001</v>
      </c>
      <c r="D16" t="str">
        <f t="shared" si="0"/>
        <v>Indiana</v>
      </c>
      <c r="E16" s="24">
        <f t="shared" si="1"/>
        <v>53555.360000000001</v>
      </c>
    </row>
    <row r="17" spans="1:5" x14ac:dyDescent="0.3">
      <c r="A17" s="20" t="s">
        <v>489</v>
      </c>
      <c r="B17" s="21">
        <v>4579.7599999999993</v>
      </c>
      <c r="D17" t="str">
        <f t="shared" si="0"/>
        <v>Iowa</v>
      </c>
      <c r="E17" s="24">
        <f t="shared" si="1"/>
        <v>4579.7599999999993</v>
      </c>
    </row>
    <row r="18" spans="1:5" x14ac:dyDescent="0.3">
      <c r="A18" s="20" t="s">
        <v>4530</v>
      </c>
      <c r="B18" s="21">
        <v>2914.31</v>
      </c>
      <c r="D18" t="str">
        <f t="shared" si="0"/>
        <v>Kansas</v>
      </c>
      <c r="E18" s="24">
        <f t="shared" si="1"/>
        <v>2914.31</v>
      </c>
    </row>
    <row r="19" spans="1:5" x14ac:dyDescent="0.3">
      <c r="A19" s="20" t="s">
        <v>29</v>
      </c>
      <c r="B19" s="21">
        <v>36591.749999999971</v>
      </c>
      <c r="D19" t="str">
        <f t="shared" si="0"/>
        <v>Kentucky</v>
      </c>
      <c r="E19" s="24">
        <f t="shared" si="1"/>
        <v>36591.749999999971</v>
      </c>
    </row>
    <row r="20" spans="1:5" x14ac:dyDescent="0.3">
      <c r="A20" s="20" t="s">
        <v>736</v>
      </c>
      <c r="B20" s="21">
        <v>9217.0299999999988</v>
      </c>
      <c r="D20" t="str">
        <f t="shared" si="0"/>
        <v>Louisiana</v>
      </c>
      <c r="E20" s="24">
        <f t="shared" si="1"/>
        <v>9217.0299999999988</v>
      </c>
    </row>
    <row r="21" spans="1:5" x14ac:dyDescent="0.3">
      <c r="A21" s="20" t="s">
        <v>5235</v>
      </c>
      <c r="B21" s="21">
        <v>1270.53</v>
      </c>
      <c r="D21" t="str">
        <f t="shared" si="0"/>
        <v>Maine</v>
      </c>
      <c r="E21" s="24">
        <f t="shared" si="1"/>
        <v>1270.53</v>
      </c>
    </row>
    <row r="22" spans="1:5" x14ac:dyDescent="0.3">
      <c r="A22" s="20" t="s">
        <v>2735</v>
      </c>
      <c r="B22" s="21">
        <v>23705.523000000005</v>
      </c>
      <c r="D22" t="str">
        <f t="shared" si="0"/>
        <v>Maryland</v>
      </c>
      <c r="E22" s="24">
        <f t="shared" si="1"/>
        <v>23705.523000000005</v>
      </c>
    </row>
    <row r="23" spans="1:5" x14ac:dyDescent="0.3">
      <c r="A23" s="20" t="s">
        <v>1245</v>
      </c>
      <c r="B23" s="21">
        <v>28634.43399999999</v>
      </c>
      <c r="D23" t="str">
        <f t="shared" si="0"/>
        <v>Massachusetts</v>
      </c>
      <c r="E23" s="24">
        <f t="shared" si="1"/>
        <v>28634.43399999999</v>
      </c>
    </row>
    <row r="24" spans="1:5" x14ac:dyDescent="0.3">
      <c r="A24" s="20" t="s">
        <v>238</v>
      </c>
      <c r="B24" s="21">
        <v>76269.614000000016</v>
      </c>
      <c r="D24" t="str">
        <f t="shared" si="0"/>
        <v>Michigan</v>
      </c>
      <c r="E24" s="24">
        <f t="shared" si="1"/>
        <v>76269.614000000016</v>
      </c>
    </row>
    <row r="25" spans="1:5" x14ac:dyDescent="0.3">
      <c r="A25" s="20" t="s">
        <v>229</v>
      </c>
      <c r="B25" s="21">
        <v>29863.149999999994</v>
      </c>
      <c r="D25" t="str">
        <f t="shared" si="0"/>
        <v>Minnesota</v>
      </c>
      <c r="E25" s="24">
        <f t="shared" si="1"/>
        <v>29863.149999999994</v>
      </c>
    </row>
    <row r="26" spans="1:5" x14ac:dyDescent="0.3">
      <c r="A26" s="20" t="s">
        <v>1487</v>
      </c>
      <c r="B26" s="21">
        <v>10771.34</v>
      </c>
      <c r="D26" t="str">
        <f t="shared" si="0"/>
        <v>Mississippi</v>
      </c>
      <c r="E26" s="24">
        <f t="shared" si="1"/>
        <v>10771.34</v>
      </c>
    </row>
    <row r="27" spans="1:5" x14ac:dyDescent="0.3">
      <c r="A27" s="20" t="s">
        <v>596</v>
      </c>
      <c r="B27" s="21">
        <v>22205.149999999998</v>
      </c>
      <c r="D27" t="str">
        <f t="shared" si="0"/>
        <v>Missouri</v>
      </c>
      <c r="E27" s="24">
        <f t="shared" si="1"/>
        <v>22205.149999999998</v>
      </c>
    </row>
    <row r="28" spans="1:5" x14ac:dyDescent="0.3">
      <c r="A28" s="20" t="s">
        <v>1762</v>
      </c>
      <c r="B28" s="21">
        <v>5589.3519999999971</v>
      </c>
      <c r="D28" t="str">
        <f t="shared" si="0"/>
        <v>Montana</v>
      </c>
      <c r="E28" s="24">
        <f t="shared" si="1"/>
        <v>5589.3519999999971</v>
      </c>
    </row>
    <row r="29" spans="1:5" x14ac:dyDescent="0.3">
      <c r="A29" s="20" t="s">
        <v>138</v>
      </c>
      <c r="B29" s="21">
        <v>7464.9299999999985</v>
      </c>
      <c r="D29" t="str">
        <f t="shared" si="0"/>
        <v>Nebraska</v>
      </c>
      <c r="E29" s="24">
        <f t="shared" si="1"/>
        <v>7464.9299999999985</v>
      </c>
    </row>
    <row r="30" spans="1:5" x14ac:dyDescent="0.3">
      <c r="A30" s="20" t="s">
        <v>1392</v>
      </c>
      <c r="B30" s="21">
        <v>16729.101999999999</v>
      </c>
      <c r="D30" t="str">
        <f t="shared" si="0"/>
        <v>Nevada</v>
      </c>
      <c r="E30" s="24">
        <f t="shared" si="1"/>
        <v>16729.101999999999</v>
      </c>
    </row>
    <row r="31" spans="1:5" x14ac:dyDescent="0.3">
      <c r="A31" s="20" t="s">
        <v>2694</v>
      </c>
      <c r="B31" s="21">
        <v>7292.5239999999994</v>
      </c>
      <c r="D31" t="str">
        <f t="shared" si="0"/>
        <v>New Hampshire</v>
      </c>
      <c r="E31" s="24">
        <f t="shared" si="1"/>
        <v>7292.5239999999994</v>
      </c>
    </row>
    <row r="32" spans="1:5" x14ac:dyDescent="0.3">
      <c r="A32" s="20" t="s">
        <v>788</v>
      </c>
      <c r="B32" s="21">
        <v>35764.312000000013</v>
      </c>
      <c r="D32" t="str">
        <f t="shared" si="0"/>
        <v>New Jersey</v>
      </c>
      <c r="E32" s="24">
        <f t="shared" si="1"/>
        <v>35764.312000000013</v>
      </c>
    </row>
    <row r="33" spans="1:5" x14ac:dyDescent="0.3">
      <c r="A33" s="20" t="s">
        <v>668</v>
      </c>
      <c r="B33" s="21">
        <v>4783.5220000000008</v>
      </c>
      <c r="D33" t="str">
        <f t="shared" si="0"/>
        <v>New Mexico</v>
      </c>
      <c r="E33" s="24">
        <f t="shared" si="1"/>
        <v>4783.5220000000008</v>
      </c>
    </row>
    <row r="34" spans="1:5" x14ac:dyDescent="0.3">
      <c r="A34" s="20" t="s">
        <v>267</v>
      </c>
      <c r="B34" s="21">
        <v>310876.27099999978</v>
      </c>
      <c r="D34" t="str">
        <f t="shared" si="0"/>
        <v>New York</v>
      </c>
      <c r="E34" s="24">
        <f t="shared" si="1"/>
        <v>310876.27099999978</v>
      </c>
    </row>
    <row r="35" spans="1:5" x14ac:dyDescent="0.3">
      <c r="A35" s="20" t="s">
        <v>88</v>
      </c>
      <c r="B35" s="21">
        <v>55603.163999999968</v>
      </c>
      <c r="D35" t="str">
        <f t="shared" si="0"/>
        <v>North Carolina</v>
      </c>
      <c r="E35" s="24">
        <f t="shared" si="1"/>
        <v>55603.163999999968</v>
      </c>
    </row>
    <row r="36" spans="1:5" x14ac:dyDescent="0.3">
      <c r="A36" s="20" t="s">
        <v>7449</v>
      </c>
      <c r="B36" s="21">
        <v>919.91</v>
      </c>
      <c r="D36" t="str">
        <f t="shared" si="0"/>
        <v>North Dakota</v>
      </c>
      <c r="E36" s="24">
        <f t="shared" si="1"/>
        <v>919.91</v>
      </c>
    </row>
    <row r="37" spans="1:5" x14ac:dyDescent="0.3">
      <c r="A37" s="20" t="s">
        <v>498</v>
      </c>
      <c r="B37" s="21">
        <v>78258.135999999926</v>
      </c>
      <c r="D37" t="str">
        <f t="shared" si="0"/>
        <v>Ohio</v>
      </c>
      <c r="E37" s="24">
        <f t="shared" si="1"/>
        <v>78258.135999999926</v>
      </c>
    </row>
    <row r="38" spans="1:5" x14ac:dyDescent="0.3">
      <c r="A38" s="20" t="s">
        <v>649</v>
      </c>
      <c r="B38" s="21">
        <v>19683.390000000003</v>
      </c>
      <c r="D38" t="str">
        <f t="shared" si="0"/>
        <v>Oklahoma</v>
      </c>
      <c r="E38" s="24">
        <f t="shared" si="1"/>
        <v>19683.390000000003</v>
      </c>
    </row>
    <row r="39" spans="1:5" x14ac:dyDescent="0.3">
      <c r="A39" s="20" t="s">
        <v>420</v>
      </c>
      <c r="B39" s="21">
        <v>17431.149999999991</v>
      </c>
      <c r="D39" t="str">
        <f t="shared" si="0"/>
        <v>Oregon</v>
      </c>
      <c r="E39" s="24">
        <f t="shared" si="1"/>
        <v>17431.149999999991</v>
      </c>
    </row>
    <row r="40" spans="1:5" x14ac:dyDescent="0.3">
      <c r="A40" s="20" t="s">
        <v>147</v>
      </c>
      <c r="B40" s="21">
        <v>116511.91400000003</v>
      </c>
      <c r="D40" t="str">
        <f t="shared" si="0"/>
        <v>Pennsylvania</v>
      </c>
      <c r="E40" s="24">
        <f t="shared" si="1"/>
        <v>116511.91400000003</v>
      </c>
    </row>
    <row r="41" spans="1:5" x14ac:dyDescent="0.3">
      <c r="A41" s="20" t="s">
        <v>1399</v>
      </c>
      <c r="B41" s="21">
        <v>22627.955999999995</v>
      </c>
      <c r="D41" t="str">
        <f t="shared" si="0"/>
        <v>Rhode Island</v>
      </c>
      <c r="E41" s="24">
        <f t="shared" si="1"/>
        <v>22627.955999999995</v>
      </c>
    </row>
    <row r="42" spans="1:5" x14ac:dyDescent="0.3">
      <c r="A42" s="20" t="s">
        <v>383</v>
      </c>
      <c r="B42" s="21">
        <v>8481.7099999999991</v>
      </c>
      <c r="D42" t="str">
        <f t="shared" si="0"/>
        <v>South Carolina</v>
      </c>
      <c r="E42" s="24">
        <f t="shared" si="1"/>
        <v>8481.7099999999991</v>
      </c>
    </row>
    <row r="43" spans="1:5" x14ac:dyDescent="0.3">
      <c r="A43" s="20" t="s">
        <v>5326</v>
      </c>
      <c r="B43" s="21">
        <v>1315.5600000000002</v>
      </c>
      <c r="D43" t="str">
        <f t="shared" si="0"/>
        <v>South Dakota</v>
      </c>
      <c r="E43" s="24">
        <f t="shared" si="1"/>
        <v>1315.5600000000002</v>
      </c>
    </row>
    <row r="44" spans="1:5" x14ac:dyDescent="0.3">
      <c r="A44" s="20" t="s">
        <v>335</v>
      </c>
      <c r="B44" s="21">
        <v>30661.872999999981</v>
      </c>
      <c r="D44" t="str">
        <f t="shared" si="0"/>
        <v>Tennessee</v>
      </c>
      <c r="E44" s="24">
        <f t="shared" si="1"/>
        <v>30661.872999999981</v>
      </c>
    </row>
    <row r="45" spans="1:5" x14ac:dyDescent="0.3">
      <c r="A45" s="20" t="s">
        <v>104</v>
      </c>
      <c r="B45" s="21">
        <v>170188.04580000002</v>
      </c>
      <c r="D45" t="str">
        <f t="shared" si="0"/>
        <v>Texas</v>
      </c>
      <c r="E45" s="24">
        <f t="shared" si="1"/>
        <v>170188.04580000002</v>
      </c>
    </row>
    <row r="46" spans="1:5" x14ac:dyDescent="0.3">
      <c r="A46" s="20" t="s">
        <v>121</v>
      </c>
      <c r="B46" s="21">
        <v>11220.055999999999</v>
      </c>
      <c r="D46" t="str">
        <f t="shared" si="0"/>
        <v>Utah</v>
      </c>
      <c r="E46" s="24">
        <f t="shared" si="1"/>
        <v>11220.055999999999</v>
      </c>
    </row>
    <row r="47" spans="1:5" x14ac:dyDescent="0.3">
      <c r="A47" s="20" t="s">
        <v>5203</v>
      </c>
      <c r="B47" s="21">
        <v>8929.369999999999</v>
      </c>
      <c r="D47" t="str">
        <f t="shared" si="0"/>
        <v>Vermont</v>
      </c>
      <c r="E47" s="24">
        <f t="shared" si="1"/>
        <v>8929.369999999999</v>
      </c>
    </row>
    <row r="48" spans="1:5" x14ac:dyDescent="0.3">
      <c r="A48" s="20" t="s">
        <v>319</v>
      </c>
      <c r="B48" s="21">
        <v>70636.719999999987</v>
      </c>
      <c r="D48" t="str">
        <f t="shared" si="0"/>
        <v>Virginia</v>
      </c>
      <c r="E48" s="24">
        <f t="shared" si="1"/>
        <v>70636.719999999987</v>
      </c>
    </row>
    <row r="49" spans="1:5" x14ac:dyDescent="0.3">
      <c r="A49" s="20" t="s">
        <v>96</v>
      </c>
      <c r="B49" s="21">
        <v>138641.26999999993</v>
      </c>
      <c r="D49" t="str">
        <f t="shared" si="0"/>
        <v>Washington</v>
      </c>
      <c r="E49" s="24">
        <f t="shared" si="1"/>
        <v>138641.26999999993</v>
      </c>
    </row>
    <row r="50" spans="1:5" x14ac:dyDescent="0.3">
      <c r="A50" s="20" t="s">
        <v>9726</v>
      </c>
      <c r="B50" s="21">
        <v>1209.8240000000001</v>
      </c>
      <c r="D50" t="str">
        <f t="shared" si="0"/>
        <v>West Virginia</v>
      </c>
      <c r="E50" s="24">
        <f t="shared" si="1"/>
        <v>1209.8240000000001</v>
      </c>
    </row>
    <row r="51" spans="1:5" x14ac:dyDescent="0.3">
      <c r="A51" s="20" t="s">
        <v>114</v>
      </c>
      <c r="B51" s="21">
        <v>32114.610000000019</v>
      </c>
      <c r="D51" t="str">
        <f t="shared" si="0"/>
        <v>Wisconsin</v>
      </c>
      <c r="E51" s="24">
        <f t="shared" si="1"/>
        <v>32114.610000000019</v>
      </c>
    </row>
    <row r="52" spans="1:5" x14ac:dyDescent="0.3">
      <c r="A52" s="20" t="s">
        <v>8542</v>
      </c>
      <c r="B52" s="21">
        <v>1603.1360000000002</v>
      </c>
      <c r="D52" t="str">
        <f t="shared" si="0"/>
        <v>Wyoming</v>
      </c>
      <c r="E52" s="24">
        <f t="shared" si="1"/>
        <v>1603.1360000000002</v>
      </c>
    </row>
    <row r="53" spans="1:5" x14ac:dyDescent="0.3">
      <c r="A53" s="11" t="s">
        <v>10934</v>
      </c>
      <c r="B53" s="12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073E-AA0C-4A7D-BC8E-1409E35EB118}">
  <dimension ref="A3:B9"/>
  <sheetViews>
    <sheetView workbookViewId="0">
      <selection activeCell="B4" sqref="B4"/>
    </sheetView>
  </sheetViews>
  <sheetFormatPr defaultRowHeight="14.4" x14ac:dyDescent="0.3"/>
  <cols>
    <col min="1" max="1" width="12.44140625" bestFit="1" customWidth="1"/>
    <col min="2" max="2" width="11.21875" bestFit="1" customWidth="1"/>
  </cols>
  <sheetData>
    <row r="3" spans="1:2" x14ac:dyDescent="0.3">
      <c r="A3" s="7" t="s">
        <v>10933</v>
      </c>
      <c r="B3" s="8" t="s">
        <v>10951</v>
      </c>
    </row>
    <row r="4" spans="1:2" x14ac:dyDescent="0.3">
      <c r="A4" s="9" t="s">
        <v>75</v>
      </c>
      <c r="B4" s="10">
        <v>203412.73300000009</v>
      </c>
    </row>
    <row r="5" spans="1:2" x14ac:dyDescent="0.3">
      <c r="A5" s="20" t="s">
        <v>56</v>
      </c>
      <c r="B5" s="21">
        <v>206965.53200000009</v>
      </c>
    </row>
    <row r="6" spans="1:2" x14ac:dyDescent="0.3">
      <c r="A6" s="20" t="s">
        <v>59</v>
      </c>
      <c r="B6" s="21">
        <v>223843.60800000012</v>
      </c>
    </row>
    <row r="7" spans="1:2" x14ac:dyDescent="0.3">
      <c r="A7" s="20" t="s">
        <v>36</v>
      </c>
      <c r="B7" s="21">
        <v>328449.1030000007</v>
      </c>
    </row>
    <row r="8" spans="1:2" x14ac:dyDescent="0.3">
      <c r="A8" s="20" t="s">
        <v>72</v>
      </c>
      <c r="B8" s="21">
        <v>330007.05400000012</v>
      </c>
    </row>
    <row r="9" spans="1:2" x14ac:dyDescent="0.3">
      <c r="A9" s="11" t="s">
        <v>10934</v>
      </c>
      <c r="B9" s="12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BE77-75E6-4A1B-8D74-2919112CC309}">
  <dimension ref="A3:N17"/>
  <sheetViews>
    <sheetView workbookViewId="0">
      <selection activeCell="N17" sqref="N17"/>
    </sheetView>
  </sheetViews>
  <sheetFormatPr defaultRowHeight="14.4" x14ac:dyDescent="0.3"/>
  <cols>
    <col min="1" max="1" width="12.44140625" bestFit="1" customWidth="1"/>
    <col min="2" max="2" width="12" bestFit="1" customWidth="1"/>
    <col min="4" max="4" width="12.44140625" bestFit="1" customWidth="1"/>
    <col min="5" max="5" width="12" bestFit="1" customWidth="1"/>
    <col min="7" max="7" width="12.44140625" bestFit="1" customWidth="1"/>
    <col min="8" max="8" width="14.21875" bestFit="1" customWidth="1"/>
    <col min="10" max="10" width="12.44140625" bestFit="1" customWidth="1"/>
    <col min="11" max="11" width="15.5546875" bestFit="1" customWidth="1"/>
    <col min="13" max="13" width="12.44140625" bestFit="1" customWidth="1"/>
    <col min="14" max="14" width="18" bestFit="1" customWidth="1"/>
  </cols>
  <sheetData>
    <row r="3" spans="1:14" x14ac:dyDescent="0.3">
      <c r="A3" s="7" t="s">
        <v>10933</v>
      </c>
      <c r="B3" s="8" t="s">
        <v>10951</v>
      </c>
      <c r="D3" s="7" t="s">
        <v>10933</v>
      </c>
      <c r="E3" s="8" t="s">
        <v>10952</v>
      </c>
      <c r="G3" s="7" t="s">
        <v>10933</v>
      </c>
      <c r="H3" s="8" t="s">
        <v>10954</v>
      </c>
      <c r="J3" s="7" t="s">
        <v>10933</v>
      </c>
      <c r="K3" s="8" t="s">
        <v>10955</v>
      </c>
      <c r="M3" s="7" t="s">
        <v>10933</v>
      </c>
      <c r="N3" s="8" t="s">
        <v>10956</v>
      </c>
    </row>
    <row r="4" spans="1:14" x14ac:dyDescent="0.3">
      <c r="A4" s="9" t="s">
        <v>10939</v>
      </c>
      <c r="B4" s="10">
        <v>95365.937600000019</v>
      </c>
      <c r="D4" s="9" t="s">
        <v>10939</v>
      </c>
      <c r="E4" s="10">
        <v>9199.2699999999986</v>
      </c>
      <c r="G4" s="9" t="s">
        <v>10939</v>
      </c>
      <c r="H4" s="10">
        <v>1500</v>
      </c>
      <c r="J4" s="9" t="s">
        <v>10939</v>
      </c>
      <c r="K4" s="10">
        <v>387</v>
      </c>
      <c r="M4" s="9" t="s">
        <v>10939</v>
      </c>
      <c r="N4" s="25">
        <v>9.6462848596792869E-2</v>
      </c>
    </row>
    <row r="5" spans="1:14" x14ac:dyDescent="0.3">
      <c r="A5" s="20" t="s">
        <v>10940</v>
      </c>
      <c r="B5" s="21">
        <v>60172.649400000024</v>
      </c>
      <c r="D5" s="20" t="s">
        <v>10940</v>
      </c>
      <c r="E5" s="21">
        <v>10288.898699999991</v>
      </c>
      <c r="G5" s="20" t="s">
        <v>10940</v>
      </c>
      <c r="H5" s="21">
        <v>1068</v>
      </c>
      <c r="J5" s="20" t="s">
        <v>10940</v>
      </c>
      <c r="K5" s="21">
        <v>301</v>
      </c>
      <c r="M5" s="20" t="s">
        <v>10940</v>
      </c>
      <c r="N5" s="26">
        <v>0.17098962406664425</v>
      </c>
    </row>
    <row r="6" spans="1:14" x14ac:dyDescent="0.3">
      <c r="A6" s="20" t="s">
        <v>10941</v>
      </c>
      <c r="B6" s="21">
        <v>199252.98399999991</v>
      </c>
      <c r="D6" s="20" t="s">
        <v>10941</v>
      </c>
      <c r="E6" s="21">
        <v>26806.573700000015</v>
      </c>
      <c r="G6" s="20" t="s">
        <v>10941</v>
      </c>
      <c r="H6" s="21">
        <v>2491</v>
      </c>
      <c r="J6" s="20" t="s">
        <v>10941</v>
      </c>
      <c r="K6" s="21">
        <v>680</v>
      </c>
      <c r="M6" s="20" t="s">
        <v>10941</v>
      </c>
      <c r="N6" s="26">
        <v>0.13453536886554246</v>
      </c>
    </row>
    <row r="7" spans="1:14" x14ac:dyDescent="0.3">
      <c r="A7" s="20" t="s">
        <v>10942</v>
      </c>
      <c r="B7" s="21">
        <v>141851.5674</v>
      </c>
      <c r="D7" s="20" t="s">
        <v>10942</v>
      </c>
      <c r="E7" s="21">
        <v>13437.806799999998</v>
      </c>
      <c r="G7" s="20" t="s">
        <v>10942</v>
      </c>
      <c r="H7" s="21">
        <v>2441</v>
      </c>
      <c r="J7" s="20" t="s">
        <v>10942</v>
      </c>
      <c r="K7" s="21">
        <v>663</v>
      </c>
      <c r="M7" s="20" t="s">
        <v>10942</v>
      </c>
      <c r="N7" s="26">
        <v>9.4731465053942004E-2</v>
      </c>
    </row>
    <row r="8" spans="1:14" x14ac:dyDescent="0.3">
      <c r="A8" s="20" t="s">
        <v>10943</v>
      </c>
      <c r="B8" s="21">
        <v>156122.28669999994</v>
      </c>
      <c r="D8" s="20" t="s">
        <v>10943</v>
      </c>
      <c r="E8" s="21">
        <v>22308.51279999999</v>
      </c>
      <c r="G8" s="20" t="s">
        <v>10943</v>
      </c>
      <c r="H8" s="21">
        <v>2850</v>
      </c>
      <c r="J8" s="20" t="s">
        <v>10943</v>
      </c>
      <c r="K8" s="21">
        <v>750</v>
      </c>
      <c r="M8" s="20" t="s">
        <v>10943</v>
      </c>
      <c r="N8" s="26">
        <v>0.14289127626517142</v>
      </c>
    </row>
    <row r="9" spans="1:14" x14ac:dyDescent="0.3">
      <c r="A9" s="20" t="s">
        <v>10944</v>
      </c>
      <c r="B9" s="21">
        <v>147082.61130000011</v>
      </c>
      <c r="D9" s="20" t="s">
        <v>10944</v>
      </c>
      <c r="E9" s="21">
        <v>20899.334500000012</v>
      </c>
      <c r="G9" s="20" t="s">
        <v>10944</v>
      </c>
      <c r="H9" s="21">
        <v>2644</v>
      </c>
      <c r="J9" s="20" t="s">
        <v>10944</v>
      </c>
      <c r="K9" s="21">
        <v>709</v>
      </c>
      <c r="M9" s="20" t="s">
        <v>10944</v>
      </c>
      <c r="N9" s="26">
        <v>0.1420924901678027</v>
      </c>
    </row>
    <row r="10" spans="1:14" x14ac:dyDescent="0.3">
      <c r="A10" s="20" t="s">
        <v>10945</v>
      </c>
      <c r="B10" s="21">
        <v>149580.83800000031</v>
      </c>
      <c r="D10" s="20" t="s">
        <v>10945</v>
      </c>
      <c r="E10" s="21">
        <v>13535.38299999998</v>
      </c>
      <c r="G10" s="20" t="s">
        <v>10945</v>
      </c>
      <c r="H10" s="21">
        <v>2705</v>
      </c>
      <c r="J10" s="20" t="s">
        <v>10945</v>
      </c>
      <c r="K10" s="21">
        <v>708</v>
      </c>
      <c r="M10" s="20" t="s">
        <v>10945</v>
      </c>
      <c r="N10" s="26">
        <v>9.0488749635163512E-2</v>
      </c>
    </row>
    <row r="11" spans="1:14" x14ac:dyDescent="0.3">
      <c r="A11" s="20" t="s">
        <v>10946</v>
      </c>
      <c r="B11" s="21">
        <v>159589.45099999988</v>
      </c>
      <c r="D11" s="20" t="s">
        <v>10946</v>
      </c>
      <c r="E11" s="21">
        <v>21896.715399999972</v>
      </c>
      <c r="G11" s="20" t="s">
        <v>10946</v>
      </c>
      <c r="H11" s="21">
        <v>2796</v>
      </c>
      <c r="J11" s="20" t="s">
        <v>10946</v>
      </c>
      <c r="K11" s="21">
        <v>710</v>
      </c>
      <c r="M11" s="20" t="s">
        <v>10946</v>
      </c>
      <c r="N11" s="26">
        <v>0.13720653378273723</v>
      </c>
    </row>
    <row r="12" spans="1:14" x14ac:dyDescent="0.3">
      <c r="A12" s="20" t="s">
        <v>10947</v>
      </c>
      <c r="B12" s="21">
        <v>309770.09970000025</v>
      </c>
      <c r="D12" s="20" t="s">
        <v>10947</v>
      </c>
      <c r="E12" s="21">
        <v>37293.192500000034</v>
      </c>
      <c r="G12" s="20" t="s">
        <v>10947</v>
      </c>
      <c r="H12" s="21">
        <v>5073</v>
      </c>
      <c r="J12" s="20" t="s">
        <v>10947</v>
      </c>
      <c r="K12" s="21">
        <v>1386</v>
      </c>
      <c r="M12" s="20" t="s">
        <v>10947</v>
      </c>
      <c r="N12" s="26">
        <v>0.12038990379031732</v>
      </c>
    </row>
    <row r="13" spans="1:14" x14ac:dyDescent="0.3">
      <c r="A13" s="20" t="s">
        <v>10948</v>
      </c>
      <c r="B13" s="21">
        <v>197115.20170000009</v>
      </c>
      <c r="D13" s="20" t="s">
        <v>10948</v>
      </c>
      <c r="E13" s="21">
        <v>31469.663800000035</v>
      </c>
      <c r="G13" s="20" t="s">
        <v>10948</v>
      </c>
      <c r="H13" s="21">
        <v>3095</v>
      </c>
      <c r="J13" s="20" t="s">
        <v>10948</v>
      </c>
      <c r="K13" s="21">
        <v>817</v>
      </c>
      <c r="M13" s="20" t="s">
        <v>10948</v>
      </c>
      <c r="N13" s="26">
        <v>0.15965112547684351</v>
      </c>
    </row>
    <row r="14" spans="1:14" x14ac:dyDescent="0.3">
      <c r="A14" s="20" t="s">
        <v>10949</v>
      </c>
      <c r="B14" s="21">
        <v>349120.07400000008</v>
      </c>
      <c r="D14" s="20" t="s">
        <v>10949</v>
      </c>
      <c r="E14" s="21">
        <v>35825.536599999927</v>
      </c>
      <c r="G14" s="20" t="s">
        <v>10949</v>
      </c>
      <c r="H14" s="21">
        <v>5741</v>
      </c>
      <c r="J14" s="20" t="s">
        <v>10949</v>
      </c>
      <c r="K14" s="21">
        <v>1462</v>
      </c>
      <c r="M14" s="20" t="s">
        <v>10949</v>
      </c>
      <c r="N14" s="26">
        <v>0.10261666191099604</v>
      </c>
    </row>
    <row r="15" spans="1:14" x14ac:dyDescent="0.3">
      <c r="A15" s="20" t="s">
        <v>10950</v>
      </c>
      <c r="B15" s="21">
        <v>332177.15950000001</v>
      </c>
      <c r="D15" s="20" t="s">
        <v>10950</v>
      </c>
      <c r="E15" s="21">
        <v>43436.13390000003</v>
      </c>
      <c r="G15" s="20" t="s">
        <v>10950</v>
      </c>
      <c r="H15" s="21">
        <v>5469</v>
      </c>
      <c r="J15" s="20" t="s">
        <v>10950</v>
      </c>
      <c r="K15" s="21">
        <v>1421</v>
      </c>
      <c r="M15" s="20" t="s">
        <v>10950</v>
      </c>
      <c r="N15" s="26">
        <v>0.13076195234308405</v>
      </c>
    </row>
    <row r="16" spans="1:14" x14ac:dyDescent="0.3">
      <c r="A16" s="11" t="s">
        <v>10934</v>
      </c>
      <c r="B16" s="12">
        <v>2297200.8603000008</v>
      </c>
      <c r="D16" s="11" t="s">
        <v>10934</v>
      </c>
      <c r="E16" s="12">
        <v>286397.02169999998</v>
      </c>
      <c r="G16" s="11" t="s">
        <v>10934</v>
      </c>
      <c r="H16" s="12">
        <v>37873</v>
      </c>
      <c r="J16" s="11" t="s">
        <v>10934</v>
      </c>
      <c r="K16" s="12">
        <v>9994</v>
      </c>
      <c r="M16" s="11" t="s">
        <v>10934</v>
      </c>
      <c r="N16" s="27">
        <v>0.12467217240315856</v>
      </c>
    </row>
    <row r="17" spans="2:14" x14ac:dyDescent="0.3">
      <c r="B17" s="28">
        <f>GETPIVOTDATA("Sales",$A$3)</f>
        <v>2297200.8603000008</v>
      </c>
      <c r="E17" s="29">
        <f>GETPIVOTDATA("Profit",$D$3)</f>
        <v>286397.02169999998</v>
      </c>
      <c r="H17" s="30">
        <f>GETPIVOTDATA("Quantity",$G$3)</f>
        <v>37873</v>
      </c>
      <c r="K17" s="30">
        <f>GETPIVOTDATA("Order ID",$J$3)</f>
        <v>9994</v>
      </c>
      <c r="N17" s="26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0281-32BC-4B09-8FCB-0123764C7713}">
  <dimension ref="A3:F11"/>
  <sheetViews>
    <sheetView tabSelected="1" workbookViewId="0">
      <selection activeCell="D7" sqref="D7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11.6640625" bestFit="1" customWidth="1"/>
    <col min="4" max="4" width="14.21875" bestFit="1" customWidth="1"/>
    <col min="5" max="5" width="15.5546875" bestFit="1" customWidth="1"/>
    <col min="6" max="6" width="18" bestFit="1" customWidth="1"/>
  </cols>
  <sheetData>
    <row r="3" spans="1:6" x14ac:dyDescent="0.3">
      <c r="A3" s="7" t="s">
        <v>10933</v>
      </c>
      <c r="B3" s="6" t="s">
        <v>10951</v>
      </c>
      <c r="C3" s="33" t="s">
        <v>10952</v>
      </c>
      <c r="D3" s="33" t="s">
        <v>10954</v>
      </c>
      <c r="E3" s="33" t="s">
        <v>10955</v>
      </c>
      <c r="F3" s="13" t="s">
        <v>10956</v>
      </c>
    </row>
    <row r="4" spans="1:6" x14ac:dyDescent="0.3">
      <c r="A4" s="9" t="s">
        <v>10935</v>
      </c>
      <c r="B4" s="14">
        <v>484247.49810000096</v>
      </c>
      <c r="C4" s="34">
        <v>49543.974100000007</v>
      </c>
      <c r="D4" s="34">
        <v>7581</v>
      </c>
      <c r="E4" s="34">
        <v>1993</v>
      </c>
      <c r="F4" s="15">
        <v>0.10231126499236715</v>
      </c>
    </row>
    <row r="5" spans="1:6" x14ac:dyDescent="0.3">
      <c r="A5" s="20" t="s">
        <v>10936</v>
      </c>
      <c r="B5" s="31">
        <v>470532.50899999985</v>
      </c>
      <c r="C5" s="35">
        <v>61618.603700000051</v>
      </c>
      <c r="D5" s="35">
        <v>7979</v>
      </c>
      <c r="E5" s="35">
        <v>2102</v>
      </c>
      <c r="F5" s="32">
        <v>0.13095504034557592</v>
      </c>
    </row>
    <row r="6" spans="1:6" x14ac:dyDescent="0.3">
      <c r="A6" s="20" t="s">
        <v>10937</v>
      </c>
      <c r="B6" s="31">
        <v>608473.83000000066</v>
      </c>
      <c r="C6" s="35">
        <v>81726.930800000177</v>
      </c>
      <c r="D6" s="35">
        <v>9810</v>
      </c>
      <c r="E6" s="35">
        <v>2580</v>
      </c>
      <c r="F6" s="32">
        <v>0.13431461924993568</v>
      </c>
    </row>
    <row r="7" spans="1:6" x14ac:dyDescent="0.3">
      <c r="A7" s="36" t="s">
        <v>10938</v>
      </c>
      <c r="B7" s="37">
        <v>733947.0231999997</v>
      </c>
      <c r="C7" s="38">
        <v>93507.513099999967</v>
      </c>
      <c r="D7" s="38">
        <v>12503</v>
      </c>
      <c r="E7" s="38">
        <v>3319</v>
      </c>
      <c r="F7" s="39">
        <v>0.12740362743390987</v>
      </c>
    </row>
    <row r="11" spans="1:6" x14ac:dyDescent="0.3">
      <c r="B11" s="40">
        <f>(GETPIVOTDATA("Sum of Sales",$A$3,"Years (Order Date)",2014)/GETPIVOTDATA("Sum of Sales",$A$3,"Years (Order Date)",2013))-1</f>
        <v>0.20620967905883303</v>
      </c>
      <c r="C11" s="40">
        <f>(GETPIVOTDATA("Sum of Profit",$A$3,"Years (Order Date)",2014)/GETPIVOTDATA("Sum of Profit",$A$3,"Years (Order Date)",2013))-1</f>
        <v>0.14414565902185772</v>
      </c>
      <c r="D11" s="40">
        <f>(GETPIVOTDATA("Sum of Quantity",$A$3,"Years (Order Date)",2014)/GETPIVOTDATA("Sum of Quantity",$A$3,"Years (Order Date)",2013))-1</f>
        <v>0.27451580020387367</v>
      </c>
      <c r="E11" s="40">
        <f>(GETPIVOTDATA("Count of Order ID",$A$3,"Years (Order Date)",2014)/GETPIVOTDATA("Count of Order ID",$A$3,"Years (Order Date)",2013))-1</f>
        <v>0.2864341085271318</v>
      </c>
      <c r="F11" s="40">
        <f>(GETPIVOTDATA("Sum of Profit Margin",$A$3,"Years (Order Date)",2014)/GETPIVOTDATA("Sum of Profit Margin",$A$3,"Years (Order Date)",2013))-1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3">
      <c r="A11" s="4" t="s">
        <v>10932</v>
      </c>
      <c r="B11" s="5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Pie chart</vt:lpstr>
      <vt:lpstr>Map chart</vt:lpstr>
      <vt:lpstr>Top 5</vt:lpstr>
      <vt:lpstr>KPI</vt:lpstr>
      <vt:lpstr>KPI YOY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Jagadeep Mudiraj</cp:lastModifiedBy>
  <dcterms:created xsi:type="dcterms:W3CDTF">2015-06-05T18:17:20Z</dcterms:created>
  <dcterms:modified xsi:type="dcterms:W3CDTF">2025-04-26T09:18:49Z</dcterms:modified>
</cp:coreProperties>
</file>