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na\Mi unidad\ATRACSI\Documento Final\"/>
    </mc:Choice>
  </mc:AlternateContent>
  <xr:revisionPtr revIDLastSave="0" documentId="13_ncr:1_{6E2BFFC2-0514-4E85-B2B7-67F92BAC3E8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ametros" sheetId="1" r:id="rId1"/>
    <sheet name="1. Presupuesto Resumido" sheetId="2" r:id="rId2"/>
    <sheet name="2. Presupuesto Detallado" sheetId="3" r:id="rId3"/>
  </sheets>
  <definedNames>
    <definedName name="iesc">Parametros!$A$2</definedName>
    <definedName name="name">Parametros!$A$3</definedName>
    <definedName name="sol">Parametros!$A$4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C5c2HLxYxwf8NWjaZQ8MsqkPZi6GIJ+uZ7+4+hDqEw="/>
    </ext>
  </extLst>
</workbook>
</file>

<file path=xl/calcChain.xml><?xml version="1.0" encoding="utf-8"?>
<calcChain xmlns="http://schemas.openxmlformats.org/spreadsheetml/2006/main">
  <c r="H80" i="3" l="1"/>
  <c r="G80" i="3"/>
  <c r="G78" i="3"/>
  <c r="H78" i="3" s="1"/>
  <c r="H82" i="3" s="1"/>
  <c r="D28" i="2" s="1"/>
  <c r="H77" i="3"/>
  <c r="H76" i="3"/>
  <c r="G69" i="3"/>
  <c r="H69" i="3" s="1"/>
  <c r="G67" i="3"/>
  <c r="H67" i="3" s="1"/>
  <c r="H71" i="3" s="1"/>
  <c r="D26" i="2" s="1"/>
  <c r="H66" i="3"/>
  <c r="H65" i="3"/>
  <c r="G58" i="3"/>
  <c r="H58" i="3" s="1"/>
  <c r="G56" i="3"/>
  <c r="H56" i="3" s="1"/>
  <c r="H55" i="3"/>
  <c r="H54" i="3"/>
  <c r="G47" i="3"/>
  <c r="H47" i="3" s="1"/>
  <c r="G45" i="3"/>
  <c r="H45" i="3" s="1"/>
  <c r="H44" i="3"/>
  <c r="H43" i="3"/>
  <c r="H36" i="3"/>
  <c r="H38" i="3" s="1"/>
  <c r="D20" i="2" s="1"/>
  <c r="G36" i="3"/>
  <c r="H34" i="3"/>
  <c r="H33" i="3"/>
  <c r="G26" i="3"/>
  <c r="H26" i="3" s="1"/>
  <c r="H24" i="3"/>
  <c r="H28" i="3" s="1"/>
  <c r="H23" i="3"/>
  <c r="A11" i="3"/>
  <c r="A10" i="3"/>
  <c r="B28" i="2"/>
  <c r="B26" i="2"/>
  <c r="B24" i="2"/>
  <c r="B22" i="2"/>
  <c r="B20" i="2"/>
  <c r="A11" i="2"/>
  <c r="A10" i="2"/>
  <c r="H60" i="3" l="1"/>
  <c r="D24" i="2" s="1"/>
  <c r="D18" i="2"/>
  <c r="H49" i="3"/>
  <c r="D22" i="2" s="1"/>
  <c r="D30" i="2" l="1"/>
  <c r="H8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200-000009000000}">
      <text>
        <r>
          <rPr>
            <sz val="12"/>
            <color theme="1"/>
            <rFont val="Calibri"/>
            <scheme val="minor"/>
          </rPr>
          <t>======
ID#AAABQFNgQGg
Marietta Lopez Moreira    (2024-06-22 22:05:43)
Especificar el cargo de cada personal.
Incluir solo costos correspondientes a "Honorarios Profesionales" en esta sección.</t>
        </r>
      </text>
    </comment>
    <comment ref="D23" authorId="0" shapeId="0" xr:uid="{00000000-0006-0000-0200-00000F000000}">
      <text>
        <r>
          <rPr>
            <sz val="12"/>
            <color theme="1"/>
            <rFont val="Calibri"/>
            <scheme val="minor"/>
          </rPr>
          <t>======
ID#AAABQFNgQGA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23" authorId="0" shapeId="0" xr:uid="{00000000-0006-0000-0200-00000E000000}">
      <text>
        <r>
          <rPr>
            <sz val="12"/>
            <color theme="1"/>
            <rFont val="Calibri"/>
            <scheme val="minor"/>
          </rPr>
          <t>======
ID#AAABQFNgQGE
Marietta Lopez Moreira    (2024-06-22 22:05:43)
La unidad de medida para el equipo técnico se debe mantener en "horas"</t>
        </r>
      </text>
    </comment>
    <comment ref="E24" authorId="0" shapeId="0" xr:uid="{00000000-0006-0000-0200-000015000000}">
      <text>
        <r>
          <rPr>
            <sz val="12"/>
            <color theme="1"/>
            <rFont val="Calibri"/>
            <scheme val="minor"/>
          </rPr>
          <t>======
ID#AAABQddvqD8
Marietta Lopez Moreira    (2024-06-22 22:05:43)
La unidad de medida para el equipo técnico se debe mantener en "horas"</t>
        </r>
      </text>
    </comment>
    <comment ref="D25" authorId="0" shapeId="0" xr:uid="{00000000-0006-0000-0200-000010000000}">
      <text>
        <r>
          <rPr>
            <sz val="12"/>
            <color theme="1"/>
            <rFont val="Calibri"/>
            <scheme val="minor"/>
          </rPr>
          <t>======
ID#AAABQFNgQF4
Marietta Lopez Moreira    (2024-06-22 22:05:43)
Especificar aquí cualquier otro costo que no esté incluido en "Equipo técnico" y que no corresponda a Honorarios Profesionales en caso de ser necesario.</t>
        </r>
      </text>
    </comment>
    <comment ref="D32" authorId="0" shapeId="0" xr:uid="{00000000-0006-0000-0200-000006000000}">
      <text>
        <r>
          <rPr>
            <sz val="12"/>
            <color theme="1"/>
            <rFont val="Calibri"/>
            <scheme val="minor"/>
          </rPr>
          <t>======
ID#AAABQFNgQGo
Marietta Lopez Moreira    (2024-06-22 22:05:43)
Especificar el cargo de cada personal.
Incluir solo costos correspondientes a "Honorarios Profesionales" en esta sección.</t>
        </r>
      </text>
    </comment>
    <comment ref="D33" authorId="0" shapeId="0" xr:uid="{00000000-0006-0000-0200-000014000000}">
      <text>
        <r>
          <rPr>
            <sz val="12"/>
            <color theme="1"/>
            <rFont val="Calibri"/>
            <scheme val="minor"/>
          </rPr>
          <t>======
ID#AAABQddvqDw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33" authorId="0" shapeId="0" xr:uid="{00000000-0006-0000-0200-000004000000}">
      <text>
        <r>
          <rPr>
            <sz val="12"/>
            <color theme="1"/>
            <rFont val="Calibri"/>
            <scheme val="minor"/>
          </rPr>
          <t>======
ID#AAABQFNgQG4
Marietta Lopez Moreira    (2024-06-22 22:05:43)
La unidad de medida para el equipo técnico se debe mantener en "horas"</t>
        </r>
      </text>
    </comment>
    <comment ref="E34" authorId="0" shapeId="0" xr:uid="{00000000-0006-0000-0200-00001E000000}">
      <text>
        <r>
          <rPr>
            <sz val="12"/>
            <color theme="1"/>
            <rFont val="Calibri"/>
            <scheme val="minor"/>
          </rPr>
          <t>======
ID#AAABQddvqEA
Marietta Lopez Moreira    (2024-06-22 22:05:43)
La unidad de medida para el equipo técnico se debe mantener en "horas"</t>
        </r>
      </text>
    </comment>
    <comment ref="D35" authorId="0" shapeId="0" xr:uid="{00000000-0006-0000-0200-000008000000}">
      <text>
        <r>
          <rPr>
            <sz val="12"/>
            <color theme="1"/>
            <rFont val="Calibri"/>
            <scheme val="minor"/>
          </rPr>
          <t>======
ID#AAABQFNgQGc
Marietta Lopez Moreira    (2024-06-22 22:05:43)
Especificar aquí cualquier otro costo que no esté incluido en "Equipo técnico" y que no corresponda a Honorarios Profesionales en caso de ser necesario.</t>
        </r>
      </text>
    </comment>
    <comment ref="I38" authorId="0" shapeId="0" xr:uid="{00000000-0006-0000-0200-000018000000}">
      <text>
        <r>
          <rPr>
            <sz val="12"/>
            <color theme="1"/>
            <rFont val="Calibri"/>
            <scheme val="minor"/>
          </rPr>
          <t>======
ID#AAABQddvqDo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J41" authorId="0" shapeId="0" xr:uid="{00000000-0006-0000-0200-00001D000000}">
      <text>
        <r>
          <rPr>
            <sz val="12"/>
            <color theme="1"/>
            <rFont val="Calibri"/>
            <scheme val="minor"/>
          </rPr>
          <t>======
ID#AAABQddvqEI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D42" authorId="0" shapeId="0" xr:uid="{00000000-0006-0000-0200-00001F000000}">
      <text>
        <r>
          <rPr>
            <sz val="12"/>
            <color theme="1"/>
            <rFont val="Calibri"/>
            <scheme val="minor"/>
          </rPr>
          <t>======
ID#AAABQFNgQFo
Marietta Lopez Moreira    (2024-06-22 22:05:42)
Especificar el cargo de cada personal.
Incluir solo costos correspondientes a "Honorarios Profesionales" en esta sección.</t>
        </r>
      </text>
    </comment>
    <comment ref="D43" authorId="0" shapeId="0" xr:uid="{00000000-0006-0000-0200-00001A000000}">
      <text>
        <r>
          <rPr>
            <sz val="12"/>
            <color theme="1"/>
            <rFont val="Calibri"/>
            <scheme val="minor"/>
          </rPr>
          <t>======
ID#AAABQddvqD0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43" authorId="0" shapeId="0" xr:uid="{00000000-0006-0000-0200-000007000000}">
      <text>
        <r>
          <rPr>
            <sz val="12"/>
            <color theme="1"/>
            <rFont val="Calibri"/>
            <scheme val="minor"/>
          </rPr>
          <t>======
ID#AAABQFNgQGk
Marietta Lopez Moreira    (2024-06-22 22:05:43)
La unidad de medida para el equipo técnico se debe mantener en "horas"</t>
        </r>
      </text>
    </comment>
    <comment ref="E45" authorId="0" shapeId="0" xr:uid="{00000000-0006-0000-0200-000019000000}">
      <text>
        <r>
          <rPr>
            <sz val="12"/>
            <color theme="1"/>
            <rFont val="Calibri"/>
            <scheme val="minor"/>
          </rPr>
          <t>======
ID#AAABQddvqEQ
Marietta Lopez Moreira    (2024-06-22 22:05:43)
La unidad de medida para el equipo técnico se debe mantener en "horas"</t>
        </r>
      </text>
    </comment>
    <comment ref="D46" authorId="0" shapeId="0" xr:uid="{00000000-0006-0000-0200-00000D000000}">
      <text>
        <r>
          <rPr>
            <sz val="12"/>
            <color theme="1"/>
            <rFont val="Calibri"/>
            <scheme val="minor"/>
          </rPr>
          <t>======
ID#AAABQFNgQGI
Marietta Lopez Moreira    (2024-06-22 22:05:43)
Especificar aquí cualquier otro costo que no esté incluido en "Equipo técnico" y que no corresponda a Honorarios Profesionales en caso de ser necesario.</t>
        </r>
      </text>
    </comment>
    <comment ref="D53" authorId="0" shapeId="0" xr:uid="{00000000-0006-0000-0200-00000C000000}">
      <text>
        <r>
          <rPr>
            <sz val="12"/>
            <color theme="1"/>
            <rFont val="Calibri"/>
            <scheme val="minor"/>
          </rPr>
          <t>======
ID#AAABQFNgQGM
Marietta Lopez Moreira    (2024-06-22 22:05:43)
Especificar el cargo de cada personal.
Incluir solo costos correspondientes a "Honorarios Profesionales" en esta sección.</t>
        </r>
      </text>
    </comment>
    <comment ref="D54" authorId="0" shapeId="0" xr:uid="{00000000-0006-0000-0200-000013000000}">
      <text>
        <r>
          <rPr>
            <sz val="12"/>
            <color theme="1"/>
            <rFont val="Calibri"/>
            <scheme val="minor"/>
          </rPr>
          <t>======
ID#AAABQddvqD4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54" authorId="0" shapeId="0" xr:uid="{00000000-0006-0000-0200-000001000000}">
      <text>
        <r>
          <rPr>
            <sz val="12"/>
            <color theme="1"/>
            <rFont val="Calibri"/>
            <scheme val="minor"/>
          </rPr>
          <t>======
ID#AAABQFNgQHE
Marietta Lopez Moreira    (2024-06-22 22:05:43)
La unidad de medida para el equipo técnico se debe mantener en "horas"</t>
        </r>
      </text>
    </comment>
    <comment ref="E56" authorId="0" shapeId="0" xr:uid="{00000000-0006-0000-0200-000017000000}">
      <text>
        <r>
          <rPr>
            <sz val="12"/>
            <color theme="1"/>
            <rFont val="Calibri"/>
            <scheme val="minor"/>
          </rPr>
          <t>======
ID#AAABQddvqEM
Marietta Lopez Moreira    (2024-06-22 22:05:43)
La unidad de medida para el equipo técnico se debe mantener en "horas"</t>
        </r>
      </text>
    </comment>
    <comment ref="D57" authorId="0" shapeId="0" xr:uid="{00000000-0006-0000-0200-00000B000000}">
      <text>
        <r>
          <rPr>
            <sz val="12"/>
            <color theme="1"/>
            <rFont val="Calibri"/>
            <scheme val="minor"/>
          </rPr>
          <t>======
ID#AAABQFNgQGQ
Marietta Lopez Moreira    (2024-06-22 22:05:43)
Especificar aquí cualquier otro costo que no esté incluido en "Equipo técnico" y que no corresponda a Honorarios Profesionales en caso de ser necesario.</t>
        </r>
      </text>
    </comment>
    <comment ref="D64" authorId="0" shapeId="0" xr:uid="{00000000-0006-0000-0200-000011000000}">
      <text>
        <r>
          <rPr>
            <sz val="12"/>
            <color theme="1"/>
            <rFont val="Calibri"/>
            <scheme val="minor"/>
          </rPr>
          <t>======
ID#AAABQFNgQF0
Marietta Lopez Moreira    (2024-06-22 22:05:43)
Especificar el cargo de cada personal.
Incluir solo costos correspondientes a "Honorarios Profesionales" en esta sección.</t>
        </r>
      </text>
    </comment>
    <comment ref="D65" authorId="0" shapeId="0" xr:uid="{00000000-0006-0000-0200-000016000000}">
      <text>
        <r>
          <rPr>
            <sz val="12"/>
            <color theme="1"/>
            <rFont val="Calibri"/>
            <scheme val="minor"/>
          </rPr>
          <t>======
ID#AAABQddvqDk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65" authorId="0" shapeId="0" xr:uid="{00000000-0006-0000-0200-000020000000}">
      <text>
        <r>
          <rPr>
            <sz val="12"/>
            <color theme="1"/>
            <rFont val="Calibri"/>
            <scheme val="minor"/>
          </rPr>
          <t>======
ID#AAABQFNgQFk
Marietta Lopez Moreira    (2024-06-22 22:05:42)
La unidad de medida para el equipo técnico se debe mantener en "horas"</t>
        </r>
      </text>
    </comment>
    <comment ref="E67" authorId="0" shapeId="0" xr:uid="{00000000-0006-0000-0200-000012000000}">
      <text>
        <r>
          <rPr>
            <sz val="12"/>
            <color theme="1"/>
            <rFont val="Calibri"/>
            <scheme val="minor"/>
          </rPr>
          <t>======
ID#AAABQddvqDs
Marietta Lopez Moreira    (2024-06-22 22:05:43)
La unidad de medida para el equipo técnico se debe mantener en "horas"</t>
        </r>
      </text>
    </comment>
    <comment ref="D68" authorId="0" shapeId="0" xr:uid="{00000000-0006-0000-0200-000005000000}">
      <text>
        <r>
          <rPr>
            <sz val="12"/>
            <color theme="1"/>
            <rFont val="Calibri"/>
            <scheme val="minor"/>
          </rPr>
          <t>======
ID#AAABQFNgQG0
Marietta Lopez Moreira    (2024-06-22 22:05:43)
Especificar aquí cualquier otro costo que no esté incluido en "Equipo técnico" y que no corresponda a Honorarios Profesionales en caso de ser necesario.</t>
        </r>
      </text>
    </comment>
    <comment ref="D75" authorId="0" shapeId="0" xr:uid="{00000000-0006-0000-0200-00000A000000}">
      <text>
        <r>
          <rPr>
            <sz val="12"/>
            <color theme="1"/>
            <rFont val="Calibri"/>
            <scheme val="minor"/>
          </rPr>
          <t>======
ID#AAABQFNgQGY
Marietta Lopez Moreira    (2024-06-22 22:05:43)
Especificar el cargo de cada personal.
Incluir solo costos correspondientes a "Honorarios Profesionales" en esta sección.</t>
        </r>
      </text>
    </comment>
    <comment ref="D76" authorId="0" shapeId="0" xr:uid="{00000000-0006-0000-0200-00001B000000}">
      <text>
        <r>
          <rPr>
            <sz val="12"/>
            <color theme="1"/>
            <rFont val="Calibri"/>
            <scheme val="minor"/>
          </rPr>
          <t>======
ID#AAABQddvqEE
tc={37EDC72C-46FB-4BFB-ADF3-13D8D252DAAC}    (2024-06-22 22:05:43)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Anadir los cargos que esperamos ver segun lo que se describa en el RFP</t>
        </r>
      </text>
    </comment>
    <comment ref="E76" authorId="0" shapeId="0" xr:uid="{00000000-0006-0000-0200-000003000000}">
      <text>
        <r>
          <rPr>
            <sz val="12"/>
            <color theme="1"/>
            <rFont val="Calibri"/>
            <scheme val="minor"/>
          </rPr>
          <t>======
ID#AAABQFNgQG8
Marietta Lopez Moreira    (2024-06-22 22:05:43)
La unidad de medida para el equipo técnico se debe mantener en "horas"</t>
        </r>
      </text>
    </comment>
    <comment ref="E78" authorId="0" shapeId="0" xr:uid="{00000000-0006-0000-0200-00001C000000}">
      <text>
        <r>
          <rPr>
            <sz val="12"/>
            <color theme="1"/>
            <rFont val="Calibri"/>
            <scheme val="minor"/>
          </rPr>
          <t>======
ID#AAABQddvqDg
Marietta Lopez Moreira    (2024-06-22 22:05:43)
La unidad de medida para el equipo técnico se debe mantener en "horas"</t>
        </r>
      </text>
    </comment>
    <comment ref="D79" authorId="0" shapeId="0" xr:uid="{00000000-0006-0000-0200-000002000000}">
      <text>
        <r>
          <rPr>
            <sz val="12"/>
            <color theme="1"/>
            <rFont val="Calibri"/>
            <scheme val="minor"/>
          </rPr>
          <t>======
ID#AAABQFNgQHA
Marietta Lopez Moreira    (2024-06-22 22:05:43)
Especificar aquí cualquier otro costo que no esté incluido en "Equipo técnico" y que no corresponda a Honorarios Profesionales en caso de ser necesario.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p82gusQRoZ45z08+ZbcwjR/URg=="/>
    </ext>
  </extLst>
</comments>
</file>

<file path=xl/sharedStrings.xml><?xml version="1.0" encoding="utf-8"?>
<sst xmlns="http://schemas.openxmlformats.org/spreadsheetml/2006/main" count="145" uniqueCount="67">
  <si>
    <t>Code</t>
  </si>
  <si>
    <t>Improving Economies for Stronger Communities</t>
  </si>
  <si>
    <t>iesc</t>
  </si>
  <si>
    <t>Agricultural Trade and Climate Smart Innovations (ATraCSI)</t>
  </si>
  <si>
    <t>name</t>
  </si>
  <si>
    <t xml:space="preserve">Anexo B - 	RFP No. IESC ATRACSI-RFP-SV02-2024 </t>
  </si>
  <si>
    <t>sol</t>
  </si>
  <si>
    <t>DEV</t>
  </si>
  <si>
    <t>QA</t>
  </si>
  <si>
    <t xml:space="preserve">Asistente </t>
  </si>
  <si>
    <t>gas</t>
  </si>
  <si>
    <t>Empresa</t>
  </si>
  <si>
    <t>AREVALO INFORMATION TECHNOLOGY COMPANY, S.A. DE C.V. (AIT Company, S.A. de C.V.)</t>
  </si>
  <si>
    <t>Fecha</t>
  </si>
  <si>
    <t>NRC</t>
  </si>
  <si>
    <t>337818-5</t>
  </si>
  <si>
    <t>Direccion</t>
  </si>
  <si>
    <t>Calle Los Pocitos, Colonia Dolores #7, San Salvador, San Salvador.</t>
  </si>
  <si>
    <t>Reponsable</t>
  </si>
  <si>
    <t>Jonathan Arevalo Guevara</t>
  </si>
  <si>
    <t>Correo elctronico</t>
  </si>
  <si>
    <t>jona.ag@gmail.com</t>
  </si>
  <si>
    <t>Validez de la Oferta</t>
  </si>
  <si>
    <t>90 Días</t>
  </si>
  <si>
    <t xml:space="preserve">Servicios de desarrollo de software para conexión del Sistema de Información de Sanidad Agropecuaria (SISA) con sistema de notificación de MSF </t>
  </si>
  <si>
    <t>1. Presupuesto Resumido</t>
  </si>
  <si>
    <t>DESCRIPCIÓN</t>
  </si>
  <si>
    <t xml:space="preserve">TOTAL PRESUPUESTO </t>
  </si>
  <si>
    <t>1.</t>
  </si>
  <si>
    <t xml:space="preserve">Entregable 1: Diagnóstico, evaluación de riesgos, propuesta técnica y plan de trabajo. </t>
  </si>
  <si>
    <t>2.</t>
  </si>
  <si>
    <t>3.</t>
  </si>
  <si>
    <t>4.</t>
  </si>
  <si>
    <t>5.</t>
  </si>
  <si>
    <t>6.</t>
  </si>
  <si>
    <t>COSTO TOTAL</t>
  </si>
  <si>
    <t>90 Dias</t>
  </si>
  <si>
    <t>2. Presupuesto Detallado</t>
  </si>
  <si>
    <t>Unidad de medida</t>
  </si>
  <si>
    <t>Nivel de Esfuerzo (Cantidad)</t>
  </si>
  <si>
    <t>Tarifa</t>
  </si>
  <si>
    <t>Total</t>
  </si>
  <si>
    <t>A.</t>
  </si>
  <si>
    <t>Equipo Técnico</t>
  </si>
  <si>
    <t xml:space="preserve">Desarrollador Senior Full Stack </t>
  </si>
  <si>
    <t>Horas</t>
  </si>
  <si>
    <t>Project Manager</t>
  </si>
  <si>
    <t>B.</t>
  </si>
  <si>
    <t>Otros</t>
  </si>
  <si>
    <t xml:space="preserve">Gasolina </t>
  </si>
  <si>
    <t>Galon</t>
  </si>
  <si>
    <t>Total Entregable 1</t>
  </si>
  <si>
    <t xml:space="preserve">Entregable 2: Diseño del nuevo sistema. </t>
  </si>
  <si>
    <t>Gasolina</t>
  </si>
  <si>
    <t>Total Entregable 2</t>
  </si>
  <si>
    <r>
      <rPr>
        <b/>
        <sz val="12"/>
        <color theme="1"/>
        <rFont val="Calibri"/>
      </rPr>
      <t>Entregable 3: Ajuste</t>
    </r>
    <r>
      <rPr>
        <sz val="12"/>
        <color theme="1"/>
        <rFont val="Calibri"/>
      </rPr>
      <t>s al m</t>
    </r>
    <r>
      <rPr>
        <b/>
        <sz val="12"/>
        <color theme="1"/>
        <rFont val="Calibri"/>
      </rPr>
      <t>ódulo normativo del SISA.</t>
    </r>
  </si>
  <si>
    <t>Ingeniero de Quality Assurance (QA) Senior</t>
  </si>
  <si>
    <t>Gasolina (X2)</t>
  </si>
  <si>
    <t>Total Entregable 3</t>
  </si>
  <si>
    <t xml:space="preserve">Entregable 4:  Sistema de colas e interconexiones. </t>
  </si>
  <si>
    <t>Total Entregable 4</t>
  </si>
  <si>
    <t xml:space="preserve">Entregable 5: Módulo de monitoreo del sistema de colas. </t>
  </si>
  <si>
    <t>Total Entregable 5</t>
  </si>
  <si>
    <t xml:space="preserve">Entregable 6: Apoyo técnico para el uso del sistema. </t>
  </si>
  <si>
    <t>Días</t>
  </si>
  <si>
    <t>Total Entregable 6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</si>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</sst>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/m/yyyy"/>
    <numFmt numFmtId="165" formatCode="0.0"/>
    <numFmt numFmtId="166" formatCode="&quot;$&quot;#,##0"/>
    <numFmt numFmtId="167" formatCode="[$USD]\ #,##0"/>
    <numFmt numFmtId="168" formatCode="_(&quot;$&quot;* #,##0.00_);_(&quot;$&quot;* \(#,##0.00\);_(&quot;$&quot;* &quot;-&quot;??_);_(@_)"/>
    <numFmt numFmtId="169" formatCode="[$PYG]\ #,##0"/>
    <numFmt numFmtId="170" formatCode="[$USD]\ #,##0.00"/>
    <numFmt numFmtId="171" formatCode="0.0%"/>
    <numFmt numFmtId="172" formatCode="_-&quot;$&quot;* #,##0.00_-;\-&quot;$&quot;* #,##0.00_-;_-&quot;$&quot;* &quot;-&quot;??_-;_-@"/>
  </numFmts>
  <fonts count="20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Abadi Extra Light"/>
    </font>
    <font>
      <sz val="12"/>
      <color theme="1"/>
      <name val="Abadi Extra Light"/>
    </font>
    <font>
      <sz val="12"/>
      <name val="Calibri"/>
    </font>
    <font>
      <u/>
      <sz val="12"/>
      <color theme="10"/>
      <name val="Calibri"/>
    </font>
    <font>
      <b/>
      <sz val="12"/>
      <color theme="1"/>
      <name val="Abadi Extra Light"/>
    </font>
    <font>
      <b/>
      <sz val="16"/>
      <color rgb="FFFF0000"/>
      <name val="Calibri"/>
    </font>
    <font>
      <b/>
      <sz val="20"/>
      <color rgb="FF0066CC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12"/>
      <color theme="0"/>
      <name val="Calibri"/>
    </font>
    <font>
      <i/>
      <sz val="12"/>
      <color theme="1"/>
      <name val="Calibri"/>
    </font>
    <font>
      <b/>
      <sz val="11"/>
      <color rgb="FF000000"/>
      <name val="Aptos"/>
    </font>
    <font>
      <sz val="11"/>
      <color rgb="FF000000"/>
      <name val="Aptos"/>
    </font>
    <font>
      <b/>
      <sz val="11"/>
      <color rgb="FF000000"/>
      <name val="Aptos Narrow"/>
    </font>
    <font>
      <b/>
      <sz val="10"/>
      <color rgb="FF000000"/>
      <name val="Aptos"/>
    </font>
    <font>
      <b/>
      <sz val="12"/>
      <color rgb="FF000000"/>
      <name val="Aptos"/>
    </font>
  </fonts>
  <fills count="8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17365D"/>
        <bgColor rgb="FF17365D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1" fillId="0" borderId="8" xfId="0" applyFont="1" applyBorder="1"/>
    <xf numFmtId="166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top"/>
    </xf>
    <xf numFmtId="166" fontId="3" fillId="0" borderId="11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right" vertical="center"/>
    </xf>
    <xf numFmtId="167" fontId="3" fillId="0" borderId="12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167" fontId="3" fillId="0" borderId="12" xfId="0" applyNumberFormat="1" applyFont="1" applyBorder="1" applyAlignment="1">
      <alignment vertical="top"/>
    </xf>
    <xf numFmtId="166" fontId="3" fillId="4" borderId="13" xfId="0" applyNumberFormat="1" applyFont="1" applyFill="1" applyBorder="1" applyAlignment="1">
      <alignment vertical="top"/>
    </xf>
    <xf numFmtId="167" fontId="3" fillId="4" borderId="14" xfId="0" applyNumberFormat="1" applyFont="1" applyFill="1" applyBorder="1" applyAlignment="1">
      <alignment vertical="top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6" xfId="0" applyFont="1" applyBorder="1"/>
    <xf numFmtId="0" fontId="1" fillId="0" borderId="25" xfId="0" applyFont="1" applyBorder="1"/>
    <xf numFmtId="49" fontId="3" fillId="6" borderId="26" xfId="0" applyNumberFormat="1" applyFont="1" applyFill="1" applyBorder="1" applyAlignment="1">
      <alignment horizontal="right" vertical="center"/>
    </xf>
    <xf numFmtId="0" fontId="1" fillId="6" borderId="26" xfId="0" applyFont="1" applyFill="1" applyBorder="1"/>
    <xf numFmtId="166" fontId="3" fillId="6" borderId="26" xfId="0" applyNumberFormat="1" applyFont="1" applyFill="1" applyBorder="1" applyAlignment="1">
      <alignment vertical="top" wrapText="1"/>
    </xf>
    <xf numFmtId="166" fontId="3" fillId="6" borderId="29" xfId="0" applyNumberFormat="1" applyFont="1" applyFill="1" applyBorder="1" applyAlignment="1">
      <alignment vertical="top" wrapText="1"/>
    </xf>
    <xf numFmtId="0" fontId="1" fillId="7" borderId="26" xfId="0" applyFont="1" applyFill="1" applyBorder="1"/>
    <xf numFmtId="49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horizontal="center" vertical="top"/>
    </xf>
    <xf numFmtId="168" fontId="3" fillId="0" borderId="0" xfId="0" applyNumberFormat="1" applyFont="1" applyAlignment="1">
      <alignment vertical="top"/>
    </xf>
    <xf numFmtId="168" fontId="3" fillId="0" borderId="9" xfId="0" applyNumberFormat="1" applyFont="1" applyBorder="1" applyAlignment="1">
      <alignment vertical="top"/>
    </xf>
    <xf numFmtId="166" fontId="1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169" fontId="3" fillId="0" borderId="0" xfId="0" applyNumberFormat="1" applyFont="1" applyAlignment="1">
      <alignment vertical="top"/>
    </xf>
    <xf numFmtId="169" fontId="3" fillId="0" borderId="9" xfId="0" applyNumberFormat="1" applyFont="1" applyBorder="1" applyAlignment="1">
      <alignment vertical="top"/>
    </xf>
    <xf numFmtId="166" fontId="1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center" vertical="top"/>
    </xf>
    <xf numFmtId="170" fontId="3" fillId="0" borderId="0" xfId="0" applyNumberFormat="1" applyFont="1" applyAlignment="1">
      <alignment vertical="top"/>
    </xf>
    <xf numFmtId="170" fontId="3" fillId="0" borderId="9" xfId="0" applyNumberFormat="1" applyFont="1" applyBorder="1" applyAlignment="1">
      <alignment vertical="top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center" vertical="top"/>
    </xf>
    <xf numFmtId="170" fontId="1" fillId="7" borderId="26" xfId="0" applyNumberFormat="1" applyFont="1" applyFill="1" applyBorder="1"/>
    <xf numFmtId="168" fontId="3" fillId="0" borderId="21" xfId="0" applyNumberFormat="1" applyFont="1" applyBorder="1" applyAlignment="1">
      <alignment horizontal="center" vertical="top"/>
    </xf>
    <xf numFmtId="168" fontId="3" fillId="0" borderId="3" xfId="0" applyNumberFormat="1" applyFont="1" applyBorder="1" applyAlignment="1">
      <alignment horizontal="center" vertical="top"/>
    </xf>
    <xf numFmtId="170" fontId="3" fillId="0" borderId="3" xfId="0" applyNumberFormat="1" applyFont="1" applyBorder="1" applyAlignment="1">
      <alignment vertical="top"/>
    </xf>
    <xf numFmtId="49" fontId="1" fillId="0" borderId="0" xfId="0" applyNumberFormat="1" applyFont="1" applyAlignment="1">
      <alignment horizontal="center" vertical="top"/>
    </xf>
    <xf numFmtId="166" fontId="1" fillId="0" borderId="16" xfId="0" applyNumberFormat="1" applyFont="1" applyBorder="1" applyAlignment="1">
      <alignment horizontal="left" vertical="top"/>
    </xf>
    <xf numFmtId="168" fontId="3" fillId="0" borderId="16" xfId="0" applyNumberFormat="1" applyFont="1" applyBorder="1" applyAlignment="1">
      <alignment horizontal="center" vertical="top"/>
    </xf>
    <xf numFmtId="49" fontId="3" fillId="6" borderId="10" xfId="0" applyNumberFormat="1" applyFont="1" applyFill="1" applyBorder="1" applyAlignment="1">
      <alignment horizontal="right" vertical="top"/>
    </xf>
    <xf numFmtId="0" fontId="1" fillId="6" borderId="30" xfId="0" applyFont="1" applyFill="1" applyBorder="1"/>
    <xf numFmtId="168" fontId="3" fillId="6" borderId="30" xfId="0" applyNumberFormat="1" applyFont="1" applyFill="1" applyBorder="1" applyAlignment="1">
      <alignment horizontal="center" vertical="top"/>
    </xf>
    <xf numFmtId="170" fontId="3" fillId="6" borderId="30" xfId="0" applyNumberFormat="1" applyFont="1" applyFill="1" applyBorder="1" applyAlignment="1">
      <alignment vertical="top"/>
    </xf>
    <xf numFmtId="170" fontId="3" fillId="6" borderId="33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horizontal="center" vertical="top"/>
    </xf>
    <xf numFmtId="170" fontId="3" fillId="0" borderId="3" xfId="0" applyNumberFormat="1" applyFont="1" applyBorder="1" applyAlignment="1">
      <alignment horizontal="left" vertical="top"/>
    </xf>
    <xf numFmtId="170" fontId="3" fillId="0" borderId="34" xfId="0" applyNumberFormat="1" applyFont="1" applyBorder="1" applyAlignment="1">
      <alignment horizontal="left" vertical="top"/>
    </xf>
    <xf numFmtId="168" fontId="1" fillId="0" borderId="16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70" fontId="1" fillId="0" borderId="0" xfId="0" applyNumberFormat="1" applyFont="1"/>
    <xf numFmtId="170" fontId="1" fillId="0" borderId="9" xfId="0" applyNumberFormat="1" applyFont="1" applyBorder="1"/>
    <xf numFmtId="49" fontId="3" fillId="6" borderId="10" xfId="0" applyNumberFormat="1" applyFont="1" applyFill="1" applyBorder="1" applyAlignment="1">
      <alignment horizontal="right" vertical="center"/>
    </xf>
    <xf numFmtId="49" fontId="3" fillId="6" borderId="30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horizontal="left" vertical="top"/>
    </xf>
    <xf numFmtId="166" fontId="1" fillId="7" borderId="26" xfId="0" applyNumberFormat="1" applyFont="1" applyFill="1" applyBorder="1" applyAlignment="1">
      <alignment horizontal="left" vertical="top"/>
    </xf>
    <xf numFmtId="0" fontId="1" fillId="7" borderId="2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49" fontId="3" fillId="6" borderId="30" xfId="0" applyNumberFormat="1" applyFont="1" applyFill="1" applyBorder="1" applyAlignment="1">
      <alignment vertical="top" wrapText="1"/>
    </xf>
    <xf numFmtId="170" fontId="3" fillId="6" borderId="30" xfId="0" applyNumberFormat="1" applyFont="1" applyFill="1" applyBorder="1" applyAlignment="1">
      <alignment vertical="top" wrapText="1"/>
    </xf>
    <xf numFmtId="170" fontId="3" fillId="6" borderId="33" xfId="0" applyNumberFormat="1" applyFont="1" applyFill="1" applyBorder="1" applyAlignment="1">
      <alignment vertical="top" wrapText="1"/>
    </xf>
    <xf numFmtId="0" fontId="15" fillId="7" borderId="26" xfId="0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vertical="top" wrapText="1"/>
    </xf>
    <xf numFmtId="170" fontId="3" fillId="6" borderId="26" xfId="0" applyNumberFormat="1" applyFont="1" applyFill="1" applyBorder="1" applyAlignment="1">
      <alignment vertical="top" wrapText="1"/>
    </xf>
    <xf numFmtId="170" fontId="3" fillId="6" borderId="29" xfId="0" applyNumberFormat="1" applyFont="1" applyFill="1" applyBorder="1" applyAlignment="1">
      <alignment vertical="top" wrapText="1"/>
    </xf>
    <xf numFmtId="170" fontId="1" fillId="0" borderId="16" xfId="0" applyNumberFormat="1" applyFont="1" applyBorder="1"/>
    <xf numFmtId="170" fontId="1" fillId="0" borderId="25" xfId="0" applyNumberFormat="1" applyFont="1" applyBorder="1"/>
    <xf numFmtId="171" fontId="1" fillId="7" borderId="26" xfId="0" applyNumberFormat="1" applyFont="1" applyFill="1" applyBorder="1"/>
    <xf numFmtId="171" fontId="15" fillId="7" borderId="26" xfId="0" applyNumberFormat="1" applyFont="1" applyFill="1" applyBorder="1" applyAlignment="1">
      <alignment horizontal="left" vertical="center" wrapText="1"/>
    </xf>
    <xf numFmtId="0" fontId="15" fillId="7" borderId="26" xfId="0" applyFont="1" applyFill="1" applyBorder="1" applyAlignment="1">
      <alignment horizontal="left" vertical="center" wrapText="1"/>
    </xf>
    <xf numFmtId="168" fontId="3" fillId="4" borderId="38" xfId="0" applyNumberFormat="1" applyFont="1" applyFill="1" applyBorder="1" applyAlignment="1">
      <alignment horizontal="center" vertical="top"/>
    </xf>
    <xf numFmtId="170" fontId="3" fillId="4" borderId="38" xfId="0" applyNumberFormat="1" applyFont="1" applyFill="1" applyBorder="1" applyAlignment="1">
      <alignment vertical="top"/>
    </xf>
    <xf numFmtId="170" fontId="3" fillId="4" borderId="39" xfId="0" applyNumberFormat="1" applyFont="1" applyFill="1" applyBorder="1" applyAlignment="1">
      <alignment vertical="top"/>
    </xf>
    <xf numFmtId="172" fontId="15" fillId="7" borderId="26" xfId="0" applyNumberFormat="1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172" fontId="16" fillId="7" borderId="26" xfId="0" applyNumberFormat="1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left" vertical="center" wrapText="1"/>
    </xf>
    <xf numFmtId="171" fontId="16" fillId="7" borderId="26" xfId="0" applyNumberFormat="1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vertical="center" wrapText="1"/>
    </xf>
    <xf numFmtId="172" fontId="15" fillId="7" borderId="26" xfId="0" applyNumberFormat="1" applyFont="1" applyFill="1" applyBorder="1" applyAlignment="1">
      <alignment vertical="center" wrapText="1"/>
    </xf>
    <xf numFmtId="0" fontId="15" fillId="7" borderId="26" xfId="0" applyFont="1" applyFill="1" applyBorder="1" applyAlignment="1">
      <alignment vertical="center" wrapText="1"/>
    </xf>
    <xf numFmtId="171" fontId="15" fillId="7" borderId="26" xfId="0" applyNumberFormat="1" applyFont="1" applyFill="1" applyBorder="1" applyAlignment="1">
      <alignment vertical="center" wrapText="1"/>
    </xf>
    <xf numFmtId="0" fontId="19" fillId="7" borderId="26" xfId="0" applyFont="1" applyFill="1" applyBorder="1" applyAlignment="1">
      <alignment horizontal="right" vertical="center" wrapText="1"/>
    </xf>
    <xf numFmtId="0" fontId="18" fillId="7" borderId="26" xfId="0" applyFont="1" applyFill="1" applyBorder="1" applyAlignment="1">
      <alignment horizontal="center" vertical="center" wrapText="1"/>
    </xf>
    <xf numFmtId="10" fontId="15" fillId="7" borderId="26" xfId="0" applyNumberFormat="1" applyFont="1" applyFill="1" applyBorder="1" applyAlignment="1">
      <alignment horizontal="center" vertical="center" wrapText="1"/>
    </xf>
    <xf numFmtId="9" fontId="15" fillId="7" borderId="26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164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center" vertical="center"/>
    </xf>
    <xf numFmtId="166" fontId="3" fillId="0" borderId="3" xfId="0" quotePrefix="1" applyNumberFormat="1" applyFont="1" applyBorder="1" applyAlignment="1">
      <alignment horizontal="left" vertical="center" wrapText="1"/>
    </xf>
    <xf numFmtId="166" fontId="3" fillId="0" borderId="3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3" fillId="0" borderId="7" xfId="0" applyFont="1" applyBorder="1" applyAlignment="1">
      <alignment horizontal="center" vertical="center" wrapText="1"/>
    </xf>
    <xf numFmtId="0" fontId="6" fillId="0" borderId="9" xfId="0" applyFont="1" applyBorder="1"/>
    <xf numFmtId="0" fontId="3" fillId="0" borderId="8" xfId="0" applyFont="1" applyBorder="1" applyAlignment="1">
      <alignment horizontal="center" vertical="center" wrapText="1"/>
    </xf>
    <xf numFmtId="0" fontId="0" fillId="0" borderId="0" xfId="0"/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3" fillId="5" borderId="15" xfId="0" applyNumberFormat="1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13" fillId="5" borderId="18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13" fillId="5" borderId="19" xfId="0" applyFont="1" applyFill="1" applyBorder="1" applyAlignment="1">
      <alignment horizontal="center" vertical="center" wrapText="1"/>
    </xf>
    <xf numFmtId="0" fontId="6" fillId="0" borderId="24" xfId="0" applyFont="1" applyBorder="1"/>
    <xf numFmtId="166" fontId="3" fillId="6" borderId="27" xfId="0" applyNumberFormat="1" applyFont="1" applyFill="1" applyBorder="1" applyAlignment="1">
      <alignment horizontal="left" vertical="top" wrapText="1"/>
    </xf>
    <xf numFmtId="0" fontId="6" fillId="0" borderId="28" xfId="0" applyFont="1" applyBorder="1"/>
    <xf numFmtId="49" fontId="3" fillId="0" borderId="3" xfId="0" applyNumberFormat="1" applyFont="1" applyBorder="1" applyAlignment="1">
      <alignment horizontal="center" vertical="top"/>
    </xf>
    <xf numFmtId="49" fontId="3" fillId="6" borderId="31" xfId="0" applyNumberFormat="1" applyFont="1" applyFill="1" applyBorder="1" applyAlignment="1">
      <alignment horizontal="left" vertical="top" wrapText="1"/>
    </xf>
    <xf numFmtId="0" fontId="6" fillId="0" borderId="32" xfId="0" applyFont="1" applyBorder="1"/>
    <xf numFmtId="1" fontId="3" fillId="4" borderId="35" xfId="0" applyNumberFormat="1" applyFont="1" applyFill="1" applyBorder="1" applyAlignment="1">
      <alignment horizontal="left" vertical="top"/>
    </xf>
    <xf numFmtId="0" fontId="6" fillId="0" borderId="36" xfId="0" applyFont="1" applyBorder="1"/>
    <xf numFmtId="0" fontId="6" fillId="0" borderId="37" xfId="0" applyFont="1" applyBorder="1"/>
    <xf numFmtId="49" fontId="3" fillId="6" borderId="27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3333750</xdr:colOff>
      <xdr:row>12</xdr:row>
      <xdr:rowOff>47625</xdr:rowOff>
    </xdr:from>
    <xdr:ext cx="2038350" cy="504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9</xdr:row>
      <xdr:rowOff>76200</xdr:rowOff>
    </xdr:from>
    <xdr:ext cx="2019300" cy="581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16</xdr:row>
      <xdr:rowOff>0</xdr:rowOff>
    </xdr:from>
    <xdr:ext cx="2019300" cy="6191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a.ag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mailto:jona.ag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6600"/>
  </sheetPr>
  <dimension ref="A1:B16"/>
  <sheetViews>
    <sheetView workbookViewId="0"/>
  </sheetViews>
  <sheetFormatPr baseColWidth="10" defaultColWidth="11.25" defaultRowHeight="15" customHeight="1" x14ac:dyDescent="0.35"/>
  <cols>
    <col min="1" max="1" width="109.6640625" customWidth="1"/>
    <col min="2" max="26" width="11" customWidth="1"/>
  </cols>
  <sheetData>
    <row r="1" spans="1:2" ht="15" customHeight="1" x14ac:dyDescent="0.35">
      <c r="B1" s="1" t="s">
        <v>0</v>
      </c>
    </row>
    <row r="2" spans="1:2" ht="15" customHeight="1" x14ac:dyDescent="0.35">
      <c r="A2" s="1" t="s">
        <v>1</v>
      </c>
      <c r="B2" s="1" t="s">
        <v>2</v>
      </c>
    </row>
    <row r="3" spans="1:2" ht="15" customHeight="1" x14ac:dyDescent="0.35">
      <c r="A3" s="1" t="s">
        <v>3</v>
      </c>
      <c r="B3" s="1" t="s">
        <v>4</v>
      </c>
    </row>
    <row r="4" spans="1:2" ht="15" customHeight="1" x14ac:dyDescent="0.35">
      <c r="A4" s="1" t="s">
        <v>5</v>
      </c>
      <c r="B4" s="1" t="s">
        <v>6</v>
      </c>
    </row>
    <row r="6" spans="1:2" ht="15" customHeight="1" x14ac:dyDescent="0.35">
      <c r="A6" s="2" t="s">
        <v>7</v>
      </c>
      <c r="B6" s="2">
        <v>15</v>
      </c>
    </row>
    <row r="7" spans="1:2" ht="15" customHeight="1" x14ac:dyDescent="0.35">
      <c r="A7" s="2" t="s">
        <v>8</v>
      </c>
      <c r="B7" s="2">
        <v>8</v>
      </c>
    </row>
    <row r="8" spans="1:2" ht="15" customHeight="1" x14ac:dyDescent="0.35">
      <c r="A8" s="2" t="s">
        <v>9</v>
      </c>
      <c r="B8" s="2">
        <v>8</v>
      </c>
    </row>
    <row r="9" spans="1:2" ht="15" customHeight="1" x14ac:dyDescent="0.35">
      <c r="A9" s="2" t="s">
        <v>10</v>
      </c>
      <c r="B9" s="2">
        <v>4.1900000000000004</v>
      </c>
    </row>
    <row r="16" spans="1:2" ht="15" customHeight="1" x14ac:dyDescent="0.35">
      <c r="A16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E37"/>
  <sheetViews>
    <sheetView showGridLines="0" tabSelected="1" workbookViewId="0"/>
  </sheetViews>
  <sheetFormatPr baseColWidth="10" defaultColWidth="11.25" defaultRowHeight="15" customHeight="1" x14ac:dyDescent="0.35"/>
  <cols>
    <col min="1" max="1" width="22" customWidth="1"/>
    <col min="2" max="2" width="6.6640625" customWidth="1"/>
    <col min="3" max="3" width="56" customWidth="1"/>
    <col min="4" max="4" width="14" customWidth="1"/>
    <col min="5" max="26" width="11" customWidth="1"/>
  </cols>
  <sheetData>
    <row r="1" spans="1:5" ht="15.5" x14ac:dyDescent="0.35">
      <c r="A1" s="4" t="s">
        <v>11</v>
      </c>
      <c r="B1" s="109" t="s">
        <v>12</v>
      </c>
      <c r="C1" s="110"/>
      <c r="D1" s="111"/>
    </row>
    <row r="2" spans="1:5" ht="15.5" x14ac:dyDescent="0.35">
      <c r="A2" s="4" t="s">
        <v>13</v>
      </c>
      <c r="B2" s="112">
        <v>45469</v>
      </c>
      <c r="C2" s="110"/>
      <c r="D2" s="111"/>
    </row>
    <row r="3" spans="1:5" ht="15.5" x14ac:dyDescent="0.35">
      <c r="A3" s="4" t="s">
        <v>14</v>
      </c>
      <c r="B3" s="109" t="s">
        <v>15</v>
      </c>
      <c r="C3" s="110"/>
      <c r="D3" s="111"/>
    </row>
    <row r="4" spans="1:5" ht="15.5" x14ac:dyDescent="0.35">
      <c r="A4" s="4" t="s">
        <v>16</v>
      </c>
      <c r="B4" s="109" t="s">
        <v>17</v>
      </c>
      <c r="C4" s="110"/>
      <c r="D4" s="111"/>
    </row>
    <row r="5" spans="1:5" ht="15.5" x14ac:dyDescent="0.35">
      <c r="A5" s="4" t="s">
        <v>18</v>
      </c>
      <c r="B5" s="109" t="s">
        <v>19</v>
      </c>
      <c r="C5" s="110"/>
      <c r="D5" s="111"/>
    </row>
    <row r="6" spans="1:5" ht="15.5" x14ac:dyDescent="0.35">
      <c r="A6" s="4" t="s">
        <v>20</v>
      </c>
      <c r="B6" s="113" t="s">
        <v>21</v>
      </c>
      <c r="C6" s="110"/>
      <c r="D6" s="111"/>
    </row>
    <row r="7" spans="1:5" ht="15.5" x14ac:dyDescent="0.35">
      <c r="A7" s="4" t="s">
        <v>22</v>
      </c>
      <c r="B7" s="114" t="s">
        <v>23</v>
      </c>
      <c r="C7" s="110"/>
      <c r="D7" s="111"/>
    </row>
    <row r="9" spans="1:5" ht="10.5" customHeight="1" x14ac:dyDescent="0.35">
      <c r="A9" s="118"/>
      <c r="B9" s="119"/>
      <c r="C9" s="119"/>
      <c r="D9" s="120"/>
    </row>
    <row r="10" spans="1:5" ht="15" customHeight="1" x14ac:dyDescent="0.35">
      <c r="A10" s="122" t="str">
        <f>name</f>
        <v>Agricultural Trade and Climate Smart Innovations (ATraCSI)</v>
      </c>
      <c r="B10" s="123"/>
      <c r="C10" s="123"/>
      <c r="D10" s="121"/>
    </row>
    <row r="11" spans="1:5" ht="15" customHeight="1" x14ac:dyDescent="0.35">
      <c r="A11" s="122" t="str">
        <f>sol</f>
        <v xml:space="preserve">Anexo B - 	RFP No. IESC ATRACSI-RFP-SV02-2024 </v>
      </c>
      <c r="B11" s="123"/>
      <c r="C11" s="123"/>
      <c r="D11" s="121"/>
    </row>
    <row r="12" spans="1:5" ht="34.5" customHeight="1" x14ac:dyDescent="0.35">
      <c r="A12" s="122" t="s">
        <v>24</v>
      </c>
      <c r="B12" s="123"/>
      <c r="C12" s="123"/>
      <c r="D12" s="121"/>
    </row>
    <row r="13" spans="1:5" ht="36" customHeight="1" x14ac:dyDescent="0.35">
      <c r="A13" s="124" t="s">
        <v>25</v>
      </c>
      <c r="B13" s="123"/>
      <c r="C13" s="123"/>
      <c r="D13" s="121"/>
    </row>
    <row r="14" spans="1:5" ht="15.5" x14ac:dyDescent="0.35">
      <c r="A14" s="125" t="s">
        <v>1</v>
      </c>
      <c r="B14" s="123"/>
      <c r="C14" s="123"/>
      <c r="D14" s="121"/>
    </row>
    <row r="15" spans="1:5" ht="15.5" x14ac:dyDescent="0.35">
      <c r="A15" s="5"/>
      <c r="B15" s="3"/>
      <c r="C15" s="3"/>
      <c r="D15" s="6"/>
    </row>
    <row r="16" spans="1:5" ht="31" x14ac:dyDescent="0.35">
      <c r="A16" s="115" t="s">
        <v>26</v>
      </c>
      <c r="B16" s="110"/>
      <c r="C16" s="111"/>
      <c r="D16" s="7" t="s">
        <v>27</v>
      </c>
      <c r="E16" s="8"/>
    </row>
    <row r="17" spans="1:4" ht="15.5" x14ac:dyDescent="0.35">
      <c r="A17" s="9"/>
      <c r="B17" s="10"/>
      <c r="C17" s="11"/>
      <c r="D17" s="12"/>
    </row>
    <row r="18" spans="1:4" ht="45" customHeight="1" x14ac:dyDescent="0.35">
      <c r="A18" s="13" t="s">
        <v>28</v>
      </c>
      <c r="B18" s="116" t="s">
        <v>29</v>
      </c>
      <c r="C18" s="111"/>
      <c r="D18" s="14">
        <f>'2. Presupuesto Detallado'!H28</f>
        <v>1382.85</v>
      </c>
    </row>
    <row r="19" spans="1:4" ht="15.5" x14ac:dyDescent="0.35">
      <c r="A19" s="15"/>
      <c r="B19" s="10"/>
      <c r="C19" s="11"/>
      <c r="D19" s="16"/>
    </row>
    <row r="20" spans="1:4" ht="49.5" customHeight="1" x14ac:dyDescent="0.35">
      <c r="A20" s="13" t="s">
        <v>30</v>
      </c>
      <c r="B20" s="117" t="str">
        <f>+'2. Presupuesto Detallado'!C30</f>
        <v xml:space="preserve">Entregable 2: Diseño del nuevo sistema. </v>
      </c>
      <c r="C20" s="111"/>
      <c r="D20" s="14">
        <f>'2. Presupuesto Detallado'!H38</f>
        <v>2681.9</v>
      </c>
    </row>
    <row r="21" spans="1:4" ht="15.5" x14ac:dyDescent="0.35">
      <c r="A21" s="15"/>
      <c r="B21" s="10"/>
      <c r="C21" s="11"/>
      <c r="D21" s="16"/>
    </row>
    <row r="22" spans="1:4" ht="53.25" customHeight="1" x14ac:dyDescent="0.35">
      <c r="A22" s="13" t="s">
        <v>31</v>
      </c>
      <c r="B22" s="117" t="str">
        <f>+'2. Presupuesto Detallado'!C40</f>
        <v>Entregable 3: Ajustes al módulo normativo del SISA.</v>
      </c>
      <c r="C22" s="111"/>
      <c r="D22" s="16">
        <f>'2. Presupuesto Detallado'!H49</f>
        <v>7875.2</v>
      </c>
    </row>
    <row r="23" spans="1:4" ht="15.5" x14ac:dyDescent="0.35">
      <c r="A23" s="15"/>
      <c r="B23" s="10"/>
      <c r="C23" s="11"/>
      <c r="D23" s="16"/>
    </row>
    <row r="24" spans="1:4" ht="45" customHeight="1" x14ac:dyDescent="0.35">
      <c r="A24" s="13" t="s">
        <v>32</v>
      </c>
      <c r="B24" s="117" t="str">
        <f>+'2. Presupuesto Detallado'!C51</f>
        <v xml:space="preserve">Entregable 4:  Sistema de colas e interconexiones. </v>
      </c>
      <c r="C24" s="111"/>
      <c r="D24" s="16">
        <f>'2. Presupuesto Detallado'!H60</f>
        <v>7346.6</v>
      </c>
    </row>
    <row r="25" spans="1:4" ht="15.5" x14ac:dyDescent="0.35">
      <c r="A25" s="15"/>
      <c r="B25" s="10"/>
      <c r="C25" s="11"/>
      <c r="D25" s="16"/>
    </row>
    <row r="26" spans="1:4" ht="36" customHeight="1" x14ac:dyDescent="0.35">
      <c r="A26" s="13" t="s">
        <v>33</v>
      </c>
      <c r="B26" s="117" t="str">
        <f>+'2. Presupuesto Detallado'!C62</f>
        <v xml:space="preserve">Entregable 5: Módulo de monitoreo del sistema de colas. </v>
      </c>
      <c r="C26" s="111"/>
      <c r="D26" s="16">
        <f>'2. Presupuesto Detallado'!H71</f>
        <v>10286.6</v>
      </c>
    </row>
    <row r="27" spans="1:4" ht="15.5" x14ac:dyDescent="0.35">
      <c r="A27" s="15"/>
      <c r="B27" s="10"/>
      <c r="C27" s="11"/>
      <c r="D27" s="16"/>
    </row>
    <row r="28" spans="1:4" ht="35.25" customHeight="1" x14ac:dyDescent="0.35">
      <c r="A28" s="13" t="s">
        <v>34</v>
      </c>
      <c r="B28" s="117" t="str">
        <f>+'2. Presupuesto Detallado'!C73</f>
        <v xml:space="preserve">Entregable 6: Apoyo técnico para el uso del sistema. </v>
      </c>
      <c r="C28" s="111"/>
      <c r="D28" s="16">
        <f>'2. Presupuesto Detallado'!H82</f>
        <v>15354.2</v>
      </c>
    </row>
    <row r="29" spans="1:4" ht="15.5" x14ac:dyDescent="0.35">
      <c r="A29" s="15"/>
      <c r="B29" s="10"/>
      <c r="C29" s="11"/>
      <c r="D29" s="16"/>
    </row>
    <row r="30" spans="1:4" ht="15.5" x14ac:dyDescent="0.35">
      <c r="A30" s="17" t="s">
        <v>35</v>
      </c>
      <c r="B30" s="17"/>
      <c r="C30" s="17"/>
      <c r="D30" s="18">
        <f>SUM(D18:D29)</f>
        <v>44927.350000000006</v>
      </c>
    </row>
    <row r="37" spans="5:5" ht="15.5" x14ac:dyDescent="0.35">
      <c r="E37" s="19"/>
    </row>
  </sheetData>
  <mergeCells count="21">
    <mergeCell ref="B22:C22"/>
    <mergeCell ref="B24:C24"/>
    <mergeCell ref="B26:C26"/>
    <mergeCell ref="B28:C28"/>
    <mergeCell ref="A9:C9"/>
    <mergeCell ref="A10:C10"/>
    <mergeCell ref="A11:C11"/>
    <mergeCell ref="A12:C12"/>
    <mergeCell ref="A13:C13"/>
    <mergeCell ref="A14:C14"/>
    <mergeCell ref="B6:D6"/>
    <mergeCell ref="B7:D7"/>
    <mergeCell ref="A16:C16"/>
    <mergeCell ref="B18:C18"/>
    <mergeCell ref="B20:C20"/>
    <mergeCell ref="D9:D14"/>
    <mergeCell ref="B1:D1"/>
    <mergeCell ref="B2:D2"/>
    <mergeCell ref="B3:D3"/>
    <mergeCell ref="B4:D4"/>
    <mergeCell ref="B5:D5"/>
  </mergeCells>
  <hyperlinks>
    <hyperlink ref="B6" r:id="rId1" xr:uid="{00000000-0004-0000-0100-000000000000}"/>
  </hyperlinks>
  <pageMargins left="0.75" right="0.75" top="1" bottom="1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Z986"/>
  <sheetViews>
    <sheetView showGridLines="0" workbookViewId="0"/>
  </sheetViews>
  <sheetFormatPr baseColWidth="10" defaultColWidth="11.25" defaultRowHeight="15" customHeight="1" x14ac:dyDescent="0.35"/>
  <cols>
    <col min="1" max="1" width="23.4140625" customWidth="1"/>
    <col min="2" max="3" width="3.4140625" customWidth="1"/>
    <col min="4" max="4" width="57.4140625" customWidth="1"/>
    <col min="5" max="6" width="11.6640625" customWidth="1"/>
    <col min="7" max="7" width="13.25" customWidth="1"/>
    <col min="8" max="8" width="14.6640625" customWidth="1"/>
    <col min="9" max="10" width="14.4140625" customWidth="1"/>
    <col min="11" max="11" width="14" customWidth="1"/>
    <col min="12" max="12" width="13.4140625" customWidth="1"/>
    <col min="13" max="13" width="12.6640625" customWidth="1"/>
    <col min="14" max="14" width="13.6640625" customWidth="1"/>
    <col min="15" max="15" width="13.58203125" customWidth="1"/>
    <col min="16" max="26" width="11" customWidth="1"/>
  </cols>
  <sheetData>
    <row r="1" spans="1:9" ht="15.5" x14ac:dyDescent="0.35">
      <c r="A1" s="4" t="s">
        <v>11</v>
      </c>
      <c r="B1" s="109" t="s">
        <v>12</v>
      </c>
      <c r="C1" s="110"/>
      <c r="D1" s="110"/>
      <c r="E1" s="110"/>
      <c r="F1" s="110"/>
      <c r="G1" s="110"/>
      <c r="H1" s="111"/>
    </row>
    <row r="2" spans="1:9" ht="15.5" x14ac:dyDescent="0.35">
      <c r="A2" s="4" t="s">
        <v>13</v>
      </c>
      <c r="B2" s="112">
        <v>45463</v>
      </c>
      <c r="C2" s="110"/>
      <c r="D2" s="110"/>
      <c r="E2" s="110"/>
      <c r="F2" s="110"/>
      <c r="G2" s="110"/>
      <c r="H2" s="111"/>
    </row>
    <row r="3" spans="1:9" ht="15.5" x14ac:dyDescent="0.35">
      <c r="A3" s="4" t="s">
        <v>14</v>
      </c>
      <c r="B3" s="109" t="s">
        <v>15</v>
      </c>
      <c r="C3" s="110"/>
      <c r="D3" s="110"/>
      <c r="E3" s="110"/>
      <c r="F3" s="110"/>
      <c r="G3" s="110"/>
      <c r="H3" s="111"/>
    </row>
    <row r="4" spans="1:9" ht="15.5" x14ac:dyDescent="0.35">
      <c r="A4" s="4" t="s">
        <v>16</v>
      </c>
      <c r="B4" s="109" t="s">
        <v>17</v>
      </c>
      <c r="C4" s="110"/>
      <c r="D4" s="110"/>
      <c r="E4" s="110"/>
      <c r="F4" s="110"/>
      <c r="G4" s="110"/>
      <c r="H4" s="111"/>
    </row>
    <row r="5" spans="1:9" ht="15.5" x14ac:dyDescent="0.35">
      <c r="A5" s="4" t="s">
        <v>18</v>
      </c>
      <c r="B5" s="109" t="s">
        <v>19</v>
      </c>
      <c r="C5" s="110"/>
      <c r="D5" s="110"/>
      <c r="E5" s="110"/>
      <c r="F5" s="110"/>
      <c r="G5" s="110"/>
      <c r="H5" s="111"/>
    </row>
    <row r="6" spans="1:9" ht="15.5" x14ac:dyDescent="0.35">
      <c r="A6" s="4" t="s">
        <v>20</v>
      </c>
      <c r="B6" s="113" t="s">
        <v>21</v>
      </c>
      <c r="C6" s="110"/>
      <c r="D6" s="110"/>
      <c r="E6" s="110"/>
      <c r="F6" s="110"/>
      <c r="G6" s="110"/>
      <c r="H6" s="111"/>
    </row>
    <row r="7" spans="1:9" ht="15.5" x14ac:dyDescent="0.35">
      <c r="A7" s="4" t="s">
        <v>22</v>
      </c>
      <c r="B7" s="114" t="s">
        <v>36</v>
      </c>
      <c r="C7" s="110"/>
      <c r="D7" s="110"/>
      <c r="E7" s="110"/>
      <c r="F7" s="110"/>
      <c r="G7" s="110"/>
      <c r="H7" s="111"/>
    </row>
    <row r="8" spans="1:9" ht="15.5" x14ac:dyDescent="0.35">
      <c r="E8" s="20"/>
      <c r="F8" s="20"/>
    </row>
    <row r="9" spans="1:9" ht="11.25" customHeight="1" x14ac:dyDescent="0.35">
      <c r="A9" s="118"/>
      <c r="B9" s="119"/>
      <c r="C9" s="119"/>
      <c r="D9" s="119"/>
      <c r="E9" s="119"/>
      <c r="F9" s="119"/>
      <c r="G9" s="21"/>
      <c r="H9" s="22"/>
    </row>
    <row r="10" spans="1:9" ht="15.5" x14ac:dyDescent="0.35">
      <c r="A10" s="122" t="str">
        <f>name</f>
        <v>Agricultural Trade and Climate Smart Innovations (ATraCSI)</v>
      </c>
      <c r="B10" s="123"/>
      <c r="C10" s="123"/>
      <c r="D10" s="123"/>
      <c r="E10" s="123"/>
      <c r="F10" s="123"/>
      <c r="G10" s="23"/>
      <c r="H10" s="24"/>
    </row>
    <row r="11" spans="1:9" ht="15.5" x14ac:dyDescent="0.35">
      <c r="A11" s="122" t="str">
        <f>sol</f>
        <v xml:space="preserve">Anexo B - 	RFP No. IESC ATRACSI-RFP-SV02-2024 </v>
      </c>
      <c r="B11" s="123"/>
      <c r="C11" s="123"/>
      <c r="D11" s="123"/>
      <c r="E11" s="123"/>
      <c r="F11" s="123"/>
      <c r="G11" s="25"/>
      <c r="H11" s="26"/>
    </row>
    <row r="12" spans="1:9" ht="32.25" customHeight="1" x14ac:dyDescent="0.35">
      <c r="A12" s="122" t="s">
        <v>24</v>
      </c>
      <c r="B12" s="123"/>
      <c r="C12" s="123"/>
      <c r="D12" s="123"/>
      <c r="E12" s="123"/>
      <c r="F12" s="123"/>
      <c r="G12" s="25"/>
      <c r="H12" s="26"/>
    </row>
    <row r="13" spans="1:9" ht="34.5" customHeight="1" x14ac:dyDescent="0.35">
      <c r="A13" s="124" t="s">
        <v>37</v>
      </c>
      <c r="B13" s="123"/>
      <c r="C13" s="123"/>
      <c r="D13" s="123"/>
      <c r="E13" s="123"/>
      <c r="F13" s="123"/>
      <c r="G13" s="27"/>
      <c r="H13" s="28"/>
    </row>
    <row r="14" spans="1:9" ht="18.5" x14ac:dyDescent="0.35">
      <c r="A14" s="125" t="s">
        <v>1</v>
      </c>
      <c r="B14" s="123"/>
      <c r="C14" s="123"/>
      <c r="D14" s="123"/>
      <c r="E14" s="123"/>
      <c r="F14" s="123"/>
      <c r="G14" s="29"/>
      <c r="H14" s="30"/>
    </row>
    <row r="15" spans="1:9" ht="15.5" x14ac:dyDescent="0.35">
      <c r="A15" s="5"/>
      <c r="B15" s="3"/>
      <c r="C15" s="3"/>
      <c r="D15" s="3"/>
      <c r="E15" s="31"/>
      <c r="F15" s="31"/>
      <c r="G15" s="31"/>
      <c r="H15" s="6"/>
    </row>
    <row r="16" spans="1:9" ht="15" customHeight="1" x14ac:dyDescent="0.35">
      <c r="A16" s="118"/>
      <c r="B16" s="119"/>
      <c r="C16" s="119"/>
      <c r="D16" s="119"/>
      <c r="E16" s="119"/>
      <c r="F16" s="119"/>
      <c r="G16" s="21"/>
      <c r="H16" s="22"/>
      <c r="I16" s="8"/>
    </row>
    <row r="17" spans="1:26" ht="15.5" x14ac:dyDescent="0.35">
      <c r="A17" s="126" t="s">
        <v>26</v>
      </c>
      <c r="B17" s="127"/>
      <c r="C17" s="127"/>
      <c r="D17" s="128"/>
      <c r="E17" s="132" t="s">
        <v>38</v>
      </c>
      <c r="F17" s="132" t="s">
        <v>39</v>
      </c>
      <c r="G17" s="132" t="s">
        <v>40</v>
      </c>
      <c r="H17" s="134" t="s">
        <v>41</v>
      </c>
      <c r="J17" s="1"/>
      <c r="K17" s="1"/>
      <c r="L17" s="1"/>
      <c r="M17" s="1"/>
      <c r="N17" s="1"/>
      <c r="O17" s="1"/>
      <c r="P17" s="1"/>
    </row>
    <row r="18" spans="1:26" ht="15.5" x14ac:dyDescent="0.35">
      <c r="A18" s="129"/>
      <c r="B18" s="130"/>
      <c r="C18" s="130"/>
      <c r="D18" s="131"/>
      <c r="E18" s="133"/>
      <c r="F18" s="133"/>
      <c r="G18" s="133"/>
      <c r="H18" s="135"/>
      <c r="J18" s="1"/>
      <c r="K18" s="1"/>
      <c r="L18" s="1"/>
      <c r="M18" s="1"/>
      <c r="N18" s="1"/>
      <c r="O18" s="1"/>
      <c r="P18" s="1"/>
    </row>
    <row r="19" spans="1:26" ht="15.5" x14ac:dyDescent="0.35">
      <c r="C19" s="32"/>
      <c r="D19" s="32"/>
      <c r="E19" s="32"/>
      <c r="F19" s="32"/>
      <c r="G19" s="32"/>
      <c r="H19" s="33"/>
      <c r="J19" s="1"/>
      <c r="K19" s="1"/>
      <c r="L19" s="1"/>
      <c r="M19" s="1"/>
      <c r="N19" s="1"/>
      <c r="O19" s="1"/>
      <c r="P19" s="1"/>
    </row>
    <row r="20" spans="1:26" ht="30" customHeight="1" x14ac:dyDescent="0.35">
      <c r="A20" s="34" t="s">
        <v>28</v>
      </c>
      <c r="B20" s="35"/>
      <c r="C20" s="136" t="s">
        <v>29</v>
      </c>
      <c r="D20" s="137"/>
      <c r="E20" s="36"/>
      <c r="F20" s="36"/>
      <c r="G20" s="36"/>
      <c r="H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5" x14ac:dyDescent="0.35">
      <c r="A21" s="39"/>
      <c r="B21" s="10"/>
      <c r="C21" s="10"/>
      <c r="D21" s="40"/>
      <c r="E21" s="41"/>
      <c r="F21" s="41"/>
      <c r="G21" s="42"/>
      <c r="H21" s="43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5" x14ac:dyDescent="0.35">
      <c r="A22" s="39"/>
      <c r="B22" s="44" t="s">
        <v>42</v>
      </c>
      <c r="C22" s="44"/>
      <c r="D22" s="44" t="s">
        <v>43</v>
      </c>
      <c r="E22" s="45"/>
      <c r="F22" s="45"/>
      <c r="G22" s="46"/>
      <c r="H22" s="4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5" x14ac:dyDescent="0.35">
      <c r="A23" s="39"/>
      <c r="B23" s="44"/>
      <c r="C23" s="44"/>
      <c r="D23" s="48" t="s">
        <v>44</v>
      </c>
      <c r="E23" s="45" t="s">
        <v>45</v>
      </c>
      <c r="F23" s="49">
        <v>80</v>
      </c>
      <c r="G23" s="50">
        <v>15</v>
      </c>
      <c r="H23" s="51">
        <f>G23*F23</f>
        <v>1200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5" x14ac:dyDescent="0.35">
      <c r="A24" s="39"/>
      <c r="B24" s="44"/>
      <c r="C24" s="44"/>
      <c r="D24" s="48" t="s">
        <v>46</v>
      </c>
      <c r="E24" s="45" t="s">
        <v>45</v>
      </c>
      <c r="F24" s="49">
        <v>15</v>
      </c>
      <c r="G24" s="50">
        <v>8</v>
      </c>
      <c r="H24" s="51">
        <f>+G24*F24</f>
        <v>120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5" x14ac:dyDescent="0.35">
      <c r="A25" s="39"/>
      <c r="B25" s="52" t="s">
        <v>47</v>
      </c>
      <c r="C25" s="10"/>
      <c r="D25" s="48" t="s">
        <v>48</v>
      </c>
      <c r="E25" s="45"/>
      <c r="F25" s="45"/>
      <c r="G25" s="50"/>
      <c r="H25" s="51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5" x14ac:dyDescent="0.35">
      <c r="A26" s="39"/>
      <c r="B26" s="10"/>
      <c r="C26" s="10"/>
      <c r="D26" s="53" t="s">
        <v>49</v>
      </c>
      <c r="E26" s="45" t="s">
        <v>50</v>
      </c>
      <c r="F26" s="54">
        <v>15</v>
      </c>
      <c r="G26" s="50">
        <f>+Parametros!$B$9</f>
        <v>4.1900000000000004</v>
      </c>
      <c r="H26" s="51">
        <f>G26*F26</f>
        <v>62.850000000000009</v>
      </c>
      <c r="J26" s="38"/>
      <c r="K26" s="38"/>
      <c r="L26" s="38"/>
      <c r="M26" s="38"/>
      <c r="N26" s="38"/>
      <c r="O26" s="55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5" x14ac:dyDescent="0.35">
      <c r="A27" s="39"/>
      <c r="B27" s="10"/>
      <c r="C27" s="10"/>
      <c r="D27" s="48"/>
      <c r="E27" s="56"/>
      <c r="F27" s="41"/>
      <c r="G27" s="50"/>
      <c r="H27" s="51"/>
      <c r="J27" s="38"/>
      <c r="K27" s="38"/>
      <c r="L27" s="38"/>
      <c r="M27" s="38"/>
      <c r="N27" s="38"/>
      <c r="O27" s="55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5" x14ac:dyDescent="0.35">
      <c r="A28" s="138" t="s">
        <v>51</v>
      </c>
      <c r="B28" s="110"/>
      <c r="C28" s="110"/>
      <c r="D28" s="110"/>
      <c r="E28" s="57"/>
      <c r="F28" s="57"/>
      <c r="G28" s="58"/>
      <c r="H28" s="58">
        <f>SUM(H23:H27)</f>
        <v>1382.85</v>
      </c>
      <c r="J28" s="38"/>
      <c r="K28" s="38"/>
      <c r="L28" s="38"/>
      <c r="M28" s="38"/>
      <c r="N28" s="38"/>
      <c r="O28" s="55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5" x14ac:dyDescent="0.35">
      <c r="A29" s="59"/>
      <c r="B29" s="59"/>
      <c r="C29" s="59"/>
      <c r="D29" s="60"/>
      <c r="E29" s="61"/>
      <c r="F29" s="41"/>
      <c r="G29" s="50"/>
      <c r="H29" s="51"/>
      <c r="J29" s="55"/>
      <c r="K29" s="38"/>
      <c r="L29" s="38"/>
      <c r="M29" s="38"/>
      <c r="N29" s="38"/>
      <c r="O29" s="55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5" x14ac:dyDescent="0.35">
      <c r="A30" s="62" t="s">
        <v>30</v>
      </c>
      <c r="B30" s="63"/>
      <c r="C30" s="139" t="s">
        <v>52</v>
      </c>
      <c r="D30" s="140"/>
      <c r="E30" s="64"/>
      <c r="F30" s="64"/>
      <c r="G30" s="65"/>
      <c r="H30" s="66"/>
      <c r="J30" s="38"/>
      <c r="K30" s="38"/>
      <c r="L30" s="38"/>
      <c r="M30" s="38"/>
      <c r="N30" s="38"/>
      <c r="O30" s="55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5" x14ac:dyDescent="0.35">
      <c r="A31" s="67"/>
      <c r="B31" s="44"/>
      <c r="C31" s="44"/>
      <c r="D31" s="48"/>
      <c r="E31" s="45"/>
      <c r="F31" s="45"/>
      <c r="G31" s="50"/>
      <c r="H31" s="51"/>
      <c r="J31" s="38"/>
      <c r="K31" s="38"/>
      <c r="L31" s="38"/>
      <c r="M31" s="38"/>
      <c r="N31" s="38"/>
      <c r="O31" s="55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5" x14ac:dyDescent="0.35">
      <c r="A32" s="39"/>
      <c r="B32" s="44" t="s">
        <v>42</v>
      </c>
      <c r="C32" s="44"/>
      <c r="D32" s="44" t="s">
        <v>43</v>
      </c>
      <c r="E32" s="45"/>
      <c r="F32" s="45"/>
      <c r="G32" s="50"/>
      <c r="H32" s="51"/>
      <c r="J32" s="38"/>
      <c r="K32" s="38"/>
      <c r="L32" s="38"/>
      <c r="M32" s="38"/>
      <c r="N32" s="38"/>
      <c r="O32" s="55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5" x14ac:dyDescent="0.35">
      <c r="A33" s="39"/>
      <c r="B33" s="44"/>
      <c r="C33" s="44"/>
      <c r="D33" s="48" t="s">
        <v>44</v>
      </c>
      <c r="E33" s="45" t="s">
        <v>45</v>
      </c>
      <c r="F33" s="49">
        <v>160</v>
      </c>
      <c r="G33" s="50">
        <v>15</v>
      </c>
      <c r="H33" s="51">
        <f>G33*F33</f>
        <v>2400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5" x14ac:dyDescent="0.35">
      <c r="A34" s="39"/>
      <c r="B34" s="44"/>
      <c r="C34" s="44"/>
      <c r="D34" s="48" t="s">
        <v>46</v>
      </c>
      <c r="E34" s="45" t="s">
        <v>45</v>
      </c>
      <c r="F34" s="49">
        <v>30</v>
      </c>
      <c r="G34" s="50">
        <v>8</v>
      </c>
      <c r="H34" s="51">
        <f>+G34*F34</f>
        <v>240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5" x14ac:dyDescent="0.35">
      <c r="A35" s="39"/>
      <c r="B35" s="52" t="s">
        <v>47</v>
      </c>
      <c r="C35" s="10"/>
      <c r="D35" s="48" t="s">
        <v>48</v>
      </c>
      <c r="E35" s="45"/>
      <c r="F35" s="45"/>
      <c r="G35" s="50"/>
      <c r="H35" s="5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5" x14ac:dyDescent="0.35">
      <c r="A36" s="39"/>
      <c r="B36" s="10"/>
      <c r="C36" s="10"/>
      <c r="D36" s="53" t="s">
        <v>53</v>
      </c>
      <c r="E36" s="45" t="s">
        <v>50</v>
      </c>
      <c r="F36" s="54">
        <v>10</v>
      </c>
      <c r="G36" s="50">
        <f>+Parametros!$B$9</f>
        <v>4.1900000000000004</v>
      </c>
      <c r="H36" s="51">
        <f>G36*F36</f>
        <v>41.900000000000006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5" x14ac:dyDescent="0.35">
      <c r="A37" s="39"/>
      <c r="B37" s="10"/>
      <c r="C37" s="10"/>
      <c r="D37" s="48"/>
      <c r="E37" s="45"/>
      <c r="F37" s="54"/>
      <c r="G37" s="50"/>
      <c r="H37" s="51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5" x14ac:dyDescent="0.35">
      <c r="A38" s="138" t="s">
        <v>54</v>
      </c>
      <c r="B38" s="110"/>
      <c r="C38" s="110"/>
      <c r="D38" s="110"/>
      <c r="E38" s="57"/>
      <c r="F38" s="57"/>
      <c r="G38" s="68"/>
      <c r="H38" s="69">
        <f>SUM(H33:H37)</f>
        <v>2681.9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5" x14ac:dyDescent="0.35">
      <c r="D39" s="32"/>
      <c r="E39" s="70"/>
      <c r="F39" s="71"/>
      <c r="G39" s="72"/>
      <c r="H39" s="73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5" x14ac:dyDescent="0.35">
      <c r="A40" s="74" t="s">
        <v>31</v>
      </c>
      <c r="B40" s="63"/>
      <c r="C40" s="139" t="s">
        <v>55</v>
      </c>
      <c r="D40" s="140"/>
      <c r="E40" s="75"/>
      <c r="F40" s="75"/>
      <c r="G40" s="65"/>
      <c r="H40" s="66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5" x14ac:dyDescent="0.35">
      <c r="A41" s="67"/>
      <c r="C41" s="76"/>
      <c r="E41" s="71"/>
      <c r="F41" s="71"/>
      <c r="G41" s="72"/>
      <c r="H41" s="73"/>
      <c r="J41" s="7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5" x14ac:dyDescent="0.35">
      <c r="A42" s="39"/>
      <c r="B42" s="44" t="s">
        <v>42</v>
      </c>
      <c r="C42" s="44"/>
      <c r="D42" s="44" t="s">
        <v>43</v>
      </c>
      <c r="E42" s="45"/>
      <c r="F42" s="45"/>
      <c r="G42" s="50"/>
      <c r="H42" s="51"/>
      <c r="J42" s="77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5" x14ac:dyDescent="0.35">
      <c r="A43" s="39"/>
      <c r="B43" s="44"/>
      <c r="C43" s="44"/>
      <c r="D43" s="48" t="s">
        <v>44</v>
      </c>
      <c r="E43" s="45" t="s">
        <v>45</v>
      </c>
      <c r="F43" s="49">
        <v>360</v>
      </c>
      <c r="G43" s="50">
        <v>15</v>
      </c>
      <c r="H43" s="51">
        <f t="shared" ref="H43:H44" si="0">G43*F43</f>
        <v>5400</v>
      </c>
      <c r="J43" s="77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5" x14ac:dyDescent="0.35">
      <c r="A44" s="39"/>
      <c r="B44" s="44"/>
      <c r="C44" s="44"/>
      <c r="D44" s="48" t="s">
        <v>56</v>
      </c>
      <c r="E44" s="45" t="s">
        <v>45</v>
      </c>
      <c r="F44" s="49">
        <v>200</v>
      </c>
      <c r="G44" s="50">
        <v>8</v>
      </c>
      <c r="H44" s="51">
        <f t="shared" si="0"/>
        <v>1600</v>
      </c>
      <c r="J44" s="38"/>
      <c r="K44" s="38"/>
      <c r="L44" s="38"/>
      <c r="M44" s="38"/>
      <c r="N44" s="3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5.5" x14ac:dyDescent="0.35">
      <c r="A45" s="39"/>
      <c r="B45" s="44"/>
      <c r="C45" s="44"/>
      <c r="D45" s="48" t="s">
        <v>46</v>
      </c>
      <c r="E45" s="45" t="s">
        <v>45</v>
      </c>
      <c r="F45" s="49">
        <v>67.5</v>
      </c>
      <c r="G45" s="50">
        <f>+Parametros!$B$8</f>
        <v>8</v>
      </c>
      <c r="H45" s="51">
        <f>+G45*F45</f>
        <v>540</v>
      </c>
      <c r="I45" s="79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5.5" x14ac:dyDescent="0.35">
      <c r="A46" s="39"/>
      <c r="B46" s="52" t="s">
        <v>47</v>
      </c>
      <c r="C46" s="10"/>
      <c r="D46" s="48" t="s">
        <v>48</v>
      </c>
      <c r="E46" s="45"/>
      <c r="F46" s="45"/>
      <c r="G46" s="50"/>
      <c r="H46" s="51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5" x14ac:dyDescent="0.35">
      <c r="A47" s="39"/>
      <c r="B47" s="10"/>
      <c r="C47" s="10"/>
      <c r="D47" s="53" t="s">
        <v>57</v>
      </c>
      <c r="E47" s="45" t="s">
        <v>50</v>
      </c>
      <c r="F47" s="54">
        <v>40</v>
      </c>
      <c r="G47" s="50">
        <f>+Parametros!$B$9</f>
        <v>4.1900000000000004</v>
      </c>
      <c r="H47" s="51">
        <f>G47*F47*2</f>
        <v>335.20000000000005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5" x14ac:dyDescent="0.35">
      <c r="A48" s="39"/>
      <c r="B48" s="10"/>
      <c r="C48" s="10"/>
      <c r="D48" s="48"/>
      <c r="E48" s="56"/>
      <c r="F48" s="41"/>
      <c r="G48" s="50"/>
      <c r="H48" s="51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5" x14ac:dyDescent="0.35">
      <c r="A49" s="138" t="s">
        <v>58</v>
      </c>
      <c r="B49" s="110"/>
      <c r="C49" s="110"/>
      <c r="D49" s="110"/>
      <c r="E49" s="57"/>
      <c r="F49" s="57"/>
      <c r="G49" s="68"/>
      <c r="H49" s="69">
        <f>SUM(H43:H48)</f>
        <v>7875.2</v>
      </c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5" x14ac:dyDescent="0.35">
      <c r="D50" s="32"/>
      <c r="E50" s="70"/>
      <c r="F50" s="71"/>
      <c r="G50" s="72"/>
      <c r="H50" s="73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5" x14ac:dyDescent="0.35">
      <c r="A51" s="74" t="s">
        <v>32</v>
      </c>
      <c r="B51" s="63"/>
      <c r="C51" s="139" t="s">
        <v>59</v>
      </c>
      <c r="D51" s="140"/>
      <c r="E51" s="80"/>
      <c r="F51" s="80"/>
      <c r="G51" s="81"/>
      <c r="H51" s="8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5" x14ac:dyDescent="0.35">
      <c r="E52" s="71"/>
      <c r="F52" s="71"/>
      <c r="G52" s="72"/>
      <c r="H52" s="73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5" x14ac:dyDescent="0.35">
      <c r="A53" s="39"/>
      <c r="B53" s="44" t="s">
        <v>42</v>
      </c>
      <c r="C53" s="44"/>
      <c r="D53" s="44" t="s">
        <v>43</v>
      </c>
      <c r="E53" s="45"/>
      <c r="F53" s="45"/>
      <c r="G53" s="50"/>
      <c r="H53" s="51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5" x14ac:dyDescent="0.35">
      <c r="A54" s="39"/>
      <c r="B54" s="44"/>
      <c r="C54" s="44"/>
      <c r="D54" s="48" t="s">
        <v>44</v>
      </c>
      <c r="E54" s="45" t="s">
        <v>45</v>
      </c>
      <c r="F54" s="49">
        <v>293</v>
      </c>
      <c r="G54" s="50">
        <v>15</v>
      </c>
      <c r="H54" s="51">
        <f t="shared" ref="H54:H55" si="1">G54*F54</f>
        <v>4395</v>
      </c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5" x14ac:dyDescent="0.35">
      <c r="A55" s="39"/>
      <c r="B55" s="44"/>
      <c r="C55" s="44"/>
      <c r="D55" s="48" t="s">
        <v>56</v>
      </c>
      <c r="E55" s="45" t="s">
        <v>45</v>
      </c>
      <c r="F55" s="49">
        <v>293</v>
      </c>
      <c r="G55" s="50">
        <v>8</v>
      </c>
      <c r="H55" s="51">
        <f t="shared" si="1"/>
        <v>2344</v>
      </c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5" x14ac:dyDescent="0.35">
      <c r="A56" s="39"/>
      <c r="B56" s="44"/>
      <c r="C56" s="44"/>
      <c r="D56" s="48" t="s">
        <v>46</v>
      </c>
      <c r="E56" s="45" t="s">
        <v>45</v>
      </c>
      <c r="F56" s="49">
        <v>55</v>
      </c>
      <c r="G56" s="50">
        <f>+Parametros!$B$8</f>
        <v>8</v>
      </c>
      <c r="H56" s="51">
        <f>+G56*F56</f>
        <v>440</v>
      </c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5" x14ac:dyDescent="0.35">
      <c r="A57" s="39"/>
      <c r="B57" s="52" t="s">
        <v>47</v>
      </c>
      <c r="C57" s="10"/>
      <c r="D57" s="48" t="s">
        <v>48</v>
      </c>
      <c r="E57" s="45"/>
      <c r="F57" s="45"/>
      <c r="G57" s="50"/>
      <c r="H57" s="51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5" x14ac:dyDescent="0.35">
      <c r="A58" s="39"/>
      <c r="B58" s="10"/>
      <c r="C58" s="10"/>
      <c r="D58" s="53" t="s">
        <v>57</v>
      </c>
      <c r="E58" s="45" t="s">
        <v>50</v>
      </c>
      <c r="F58" s="54">
        <v>20</v>
      </c>
      <c r="G58" s="50">
        <f>+Parametros!$B$9</f>
        <v>4.1900000000000004</v>
      </c>
      <c r="H58" s="51">
        <f>G58*F58*2</f>
        <v>167.60000000000002</v>
      </c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5" x14ac:dyDescent="0.35">
      <c r="A59" s="39"/>
      <c r="B59" s="10"/>
      <c r="C59" s="10"/>
      <c r="D59" s="48"/>
      <c r="E59" s="45"/>
      <c r="F59" s="54"/>
      <c r="G59" s="50"/>
      <c r="H59" s="51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5" x14ac:dyDescent="0.35">
      <c r="A60" s="138" t="s">
        <v>60</v>
      </c>
      <c r="B60" s="110"/>
      <c r="C60" s="110"/>
      <c r="D60" s="110"/>
      <c r="E60" s="57"/>
      <c r="F60" s="57"/>
      <c r="G60" s="68"/>
      <c r="H60" s="69">
        <f>SUM(H54:H59)</f>
        <v>7346.6</v>
      </c>
      <c r="J60" s="83"/>
      <c r="K60" s="83"/>
      <c r="L60" s="83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5" x14ac:dyDescent="0.35">
      <c r="D61" s="32"/>
      <c r="E61" s="70"/>
      <c r="F61" s="71"/>
      <c r="G61" s="72"/>
      <c r="H61" s="73"/>
      <c r="J61" s="83"/>
      <c r="K61" s="84"/>
      <c r="L61" s="84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5" x14ac:dyDescent="0.35">
      <c r="A62" s="34" t="s">
        <v>33</v>
      </c>
      <c r="B62" s="35"/>
      <c r="C62" s="144" t="s">
        <v>61</v>
      </c>
      <c r="D62" s="137"/>
      <c r="E62" s="85"/>
      <c r="F62" s="85"/>
      <c r="G62" s="86"/>
      <c r="H62" s="87"/>
      <c r="J62" s="83"/>
      <c r="K62" s="84"/>
      <c r="L62" s="84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5" x14ac:dyDescent="0.35">
      <c r="A63" s="67"/>
      <c r="E63" s="71"/>
      <c r="F63" s="71"/>
      <c r="G63" s="72"/>
      <c r="H63" s="73"/>
      <c r="J63" s="83"/>
      <c r="K63" s="84"/>
      <c r="L63" s="84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5" x14ac:dyDescent="0.35">
      <c r="A64" s="39"/>
      <c r="B64" s="44" t="s">
        <v>42</v>
      </c>
      <c r="C64" s="44"/>
      <c r="D64" s="44" t="s">
        <v>43</v>
      </c>
      <c r="E64" s="45"/>
      <c r="F64" s="45"/>
      <c r="G64" s="50"/>
      <c r="H64" s="51"/>
      <c r="J64" s="83"/>
      <c r="K64" s="84"/>
      <c r="L64" s="84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5" x14ac:dyDescent="0.35">
      <c r="A65" s="39"/>
      <c r="B65" s="44"/>
      <c r="C65" s="44"/>
      <c r="D65" s="48" t="s">
        <v>44</v>
      </c>
      <c r="E65" s="45" t="s">
        <v>45</v>
      </c>
      <c r="F65" s="49">
        <v>413</v>
      </c>
      <c r="G65" s="50">
        <v>15</v>
      </c>
      <c r="H65" s="51">
        <f t="shared" ref="H65:H66" si="2">G65*F65</f>
        <v>6195</v>
      </c>
      <c r="J65" s="83"/>
      <c r="K65" s="84"/>
      <c r="L65" s="84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5" x14ac:dyDescent="0.35">
      <c r="A66" s="39"/>
      <c r="B66" s="44"/>
      <c r="C66" s="44"/>
      <c r="D66" s="48" t="s">
        <v>56</v>
      </c>
      <c r="E66" s="45" t="s">
        <v>45</v>
      </c>
      <c r="F66" s="49">
        <v>413</v>
      </c>
      <c r="G66" s="50">
        <v>8</v>
      </c>
      <c r="H66" s="51">
        <f t="shared" si="2"/>
        <v>3304</v>
      </c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5" x14ac:dyDescent="0.35">
      <c r="A67" s="39"/>
      <c r="B67" s="44"/>
      <c r="C67" s="44"/>
      <c r="D67" s="48" t="s">
        <v>46</v>
      </c>
      <c r="E67" s="45" t="s">
        <v>45</v>
      </c>
      <c r="F67" s="49">
        <v>77.5</v>
      </c>
      <c r="G67" s="50">
        <f>+Parametros!$B$8</f>
        <v>8</v>
      </c>
      <c r="H67" s="51">
        <f>+G67*F67</f>
        <v>620</v>
      </c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5" x14ac:dyDescent="0.35">
      <c r="A68" s="39"/>
      <c r="B68" s="52" t="s">
        <v>47</v>
      </c>
      <c r="C68" s="10"/>
      <c r="D68" s="48" t="s">
        <v>48</v>
      </c>
      <c r="E68" s="45"/>
      <c r="F68" s="45"/>
      <c r="G68" s="50"/>
      <c r="H68" s="51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5" x14ac:dyDescent="0.35">
      <c r="A69" s="39"/>
      <c r="B69" s="10"/>
      <c r="C69" s="10"/>
      <c r="D69" s="53" t="s">
        <v>57</v>
      </c>
      <c r="E69" s="45" t="s">
        <v>50</v>
      </c>
      <c r="F69" s="54">
        <v>20</v>
      </c>
      <c r="G69" s="50">
        <f>+Parametros!$B$9</f>
        <v>4.1900000000000004</v>
      </c>
      <c r="H69" s="51">
        <f>G69*F69*2</f>
        <v>167.60000000000002</v>
      </c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5" x14ac:dyDescent="0.35">
      <c r="A70" s="39"/>
      <c r="B70" s="10"/>
      <c r="C70" s="10"/>
      <c r="D70" s="48"/>
      <c r="E70" s="45"/>
      <c r="F70" s="54"/>
      <c r="G70" s="50"/>
      <c r="H70" s="51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5" x14ac:dyDescent="0.35">
      <c r="A71" s="138" t="s">
        <v>62</v>
      </c>
      <c r="B71" s="110"/>
      <c r="C71" s="110"/>
      <c r="D71" s="110"/>
      <c r="E71" s="57"/>
      <c r="F71" s="57"/>
      <c r="G71" s="68"/>
      <c r="H71" s="69">
        <f>SUM(H65:H70)</f>
        <v>10286.6</v>
      </c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5" x14ac:dyDescent="0.35">
      <c r="A72" s="32"/>
      <c r="B72" s="32"/>
      <c r="C72" s="32"/>
      <c r="D72" s="32"/>
      <c r="E72" s="70"/>
      <c r="F72" s="70"/>
      <c r="G72" s="88"/>
      <c r="H72" s="89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5" x14ac:dyDescent="0.35">
      <c r="A73" s="74" t="s">
        <v>34</v>
      </c>
      <c r="B73" s="63"/>
      <c r="C73" s="139" t="s">
        <v>63</v>
      </c>
      <c r="D73" s="140"/>
      <c r="E73" s="80"/>
      <c r="F73" s="80"/>
      <c r="G73" s="81"/>
      <c r="H73" s="8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5" x14ac:dyDescent="0.35">
      <c r="A74" s="67"/>
      <c r="C74" s="76"/>
      <c r="E74" s="71"/>
      <c r="F74" s="71"/>
      <c r="G74" s="72"/>
      <c r="H74" s="73"/>
      <c r="J74" s="90"/>
      <c r="K74" s="90"/>
      <c r="L74" s="91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5" x14ac:dyDescent="0.35">
      <c r="A75" s="39"/>
      <c r="B75" s="44" t="s">
        <v>42</v>
      </c>
      <c r="C75" s="44"/>
      <c r="D75" s="44" t="s">
        <v>43</v>
      </c>
      <c r="E75" s="45"/>
      <c r="F75" s="45"/>
      <c r="G75" s="50"/>
      <c r="H75" s="51"/>
      <c r="J75" s="38"/>
      <c r="K75" s="38"/>
      <c r="L75" s="92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5" x14ac:dyDescent="0.35">
      <c r="A76" s="39"/>
      <c r="B76" s="44"/>
      <c r="C76" s="44"/>
      <c r="D76" s="48" t="s">
        <v>44</v>
      </c>
      <c r="E76" s="45" t="s">
        <v>45</v>
      </c>
      <c r="F76" s="49">
        <v>613</v>
      </c>
      <c r="G76" s="50">
        <v>15</v>
      </c>
      <c r="H76" s="51">
        <f t="shared" ref="H76:H77" si="3">G76*F76</f>
        <v>9195</v>
      </c>
      <c r="J76" s="38"/>
      <c r="K76" s="38"/>
      <c r="L76" s="92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customHeight="1" x14ac:dyDescent="0.35">
      <c r="A77" s="39"/>
      <c r="B77" s="44"/>
      <c r="C77" s="44"/>
      <c r="D77" s="48" t="s">
        <v>56</v>
      </c>
      <c r="E77" s="45" t="s">
        <v>45</v>
      </c>
      <c r="F77" s="49">
        <v>613</v>
      </c>
      <c r="G77" s="50">
        <v>8</v>
      </c>
      <c r="H77" s="51">
        <f t="shared" si="3"/>
        <v>4904</v>
      </c>
      <c r="I77" s="79"/>
      <c r="J77" s="78"/>
      <c r="K77" s="78"/>
      <c r="L77" s="9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6.5" customHeight="1" x14ac:dyDescent="0.35">
      <c r="A78" s="39"/>
      <c r="B78" s="44"/>
      <c r="C78" s="44"/>
      <c r="D78" s="48" t="s">
        <v>46</v>
      </c>
      <c r="E78" s="45" t="s">
        <v>45</v>
      </c>
      <c r="F78" s="49">
        <v>115</v>
      </c>
      <c r="G78" s="50">
        <f>+Parametros!$B$8</f>
        <v>8</v>
      </c>
      <c r="H78" s="51">
        <f>+G78*F78</f>
        <v>920</v>
      </c>
      <c r="I78" s="79"/>
      <c r="J78" s="78"/>
      <c r="K78" s="78"/>
      <c r="L78" s="9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6.5" customHeight="1" x14ac:dyDescent="0.35">
      <c r="A79" s="39"/>
      <c r="B79" s="52" t="s">
        <v>47</v>
      </c>
      <c r="C79" s="10"/>
      <c r="D79" s="48" t="s">
        <v>48</v>
      </c>
      <c r="E79" s="45"/>
      <c r="F79" s="45"/>
      <c r="G79" s="50"/>
      <c r="H79" s="51"/>
      <c r="I79" s="79"/>
      <c r="J79" s="78"/>
      <c r="K79" s="78"/>
      <c r="L79" s="9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6.5" customHeight="1" x14ac:dyDescent="0.35">
      <c r="A80" s="39"/>
      <c r="B80" s="52"/>
      <c r="C80" s="10"/>
      <c r="D80" s="53" t="s">
        <v>57</v>
      </c>
      <c r="E80" s="45" t="s">
        <v>64</v>
      </c>
      <c r="F80" s="54">
        <v>40</v>
      </c>
      <c r="G80" s="50">
        <f>+Parametros!$B$9</f>
        <v>4.1900000000000004</v>
      </c>
      <c r="H80" s="51">
        <f>G80*F80*2</f>
        <v>335.20000000000005</v>
      </c>
      <c r="I80" s="79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6.5" customHeight="1" x14ac:dyDescent="0.35">
      <c r="A81" s="39"/>
      <c r="B81" s="10"/>
      <c r="C81" s="10"/>
      <c r="D81" s="48"/>
      <c r="E81" s="56"/>
      <c r="F81" s="41"/>
      <c r="G81" s="50"/>
      <c r="H81" s="51"/>
      <c r="I81" s="79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6.5" customHeight="1" x14ac:dyDescent="0.35">
      <c r="A82" s="138" t="s">
        <v>65</v>
      </c>
      <c r="B82" s="110"/>
      <c r="C82" s="110"/>
      <c r="D82" s="110"/>
      <c r="E82" s="57"/>
      <c r="F82" s="57"/>
      <c r="G82" s="68"/>
      <c r="H82" s="69">
        <f>SUM(H76:H80)</f>
        <v>15354.2</v>
      </c>
      <c r="I82" s="79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5.5" x14ac:dyDescent="0.35">
      <c r="D83" s="32"/>
      <c r="E83" s="70"/>
      <c r="F83" s="71"/>
      <c r="G83" s="72"/>
      <c r="H83" s="73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5" x14ac:dyDescent="0.35">
      <c r="A84" s="141" t="s">
        <v>66</v>
      </c>
      <c r="B84" s="142"/>
      <c r="C84" s="142"/>
      <c r="D84" s="143"/>
      <c r="E84" s="93"/>
      <c r="F84" s="93"/>
      <c r="G84" s="94"/>
      <c r="H84" s="95">
        <f>+H28+H38+H49+H60+H71+H82</f>
        <v>44927.350000000006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5" x14ac:dyDescent="0.35">
      <c r="E85" s="20"/>
      <c r="F85" s="20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5" x14ac:dyDescent="0.35">
      <c r="E86" s="20"/>
      <c r="F86" s="20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5" x14ac:dyDescent="0.35">
      <c r="E87" s="20"/>
      <c r="F87" s="20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5" x14ac:dyDescent="0.35">
      <c r="E88" s="20"/>
      <c r="F88" s="20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5" x14ac:dyDescent="0.35">
      <c r="E89" s="20"/>
      <c r="F89" s="20"/>
      <c r="J89" s="92"/>
      <c r="K89" s="96"/>
      <c r="L89" s="96"/>
      <c r="M89" s="96"/>
      <c r="N89" s="96"/>
      <c r="O89" s="90"/>
      <c r="P89" s="38"/>
      <c r="Q89" s="83"/>
      <c r="R89" s="97"/>
      <c r="S89" s="97"/>
      <c r="T89" s="97"/>
      <c r="U89" s="97"/>
      <c r="V89" s="97"/>
      <c r="W89" s="38"/>
      <c r="X89" s="38"/>
      <c r="Y89" s="38"/>
      <c r="Z89" s="38"/>
    </row>
    <row r="90" spans="1:26" ht="15.5" x14ac:dyDescent="0.35">
      <c r="E90" s="20"/>
      <c r="F90" s="20"/>
      <c r="J90" s="92"/>
      <c r="K90" s="98"/>
      <c r="L90" s="98"/>
      <c r="M90" s="98"/>
      <c r="N90" s="96"/>
      <c r="O90" s="90"/>
      <c r="P90" s="38"/>
      <c r="Q90" s="99"/>
      <c r="R90" s="84"/>
      <c r="S90" s="84"/>
      <c r="T90" s="84"/>
      <c r="U90" s="84"/>
      <c r="V90" s="100"/>
      <c r="W90" s="38"/>
      <c r="X90" s="38"/>
      <c r="Y90" s="38"/>
      <c r="Z90" s="38"/>
    </row>
    <row r="91" spans="1:26" ht="15.5" x14ac:dyDescent="0.35">
      <c r="E91" s="20"/>
      <c r="F91" s="20"/>
      <c r="J91" s="92"/>
      <c r="K91" s="98"/>
      <c r="L91" s="98"/>
      <c r="M91" s="98"/>
      <c r="N91" s="96"/>
      <c r="O91" s="90"/>
      <c r="P91" s="38"/>
      <c r="Q91" s="99"/>
      <c r="R91" s="84"/>
      <c r="S91" s="84"/>
      <c r="T91" s="84"/>
      <c r="U91" s="84"/>
      <c r="V91" s="100"/>
      <c r="W91" s="38"/>
      <c r="X91" s="38"/>
      <c r="Y91" s="38"/>
      <c r="Z91" s="38"/>
    </row>
    <row r="92" spans="1:26" ht="15.5" x14ac:dyDescent="0.35">
      <c r="E92" s="20"/>
      <c r="F92" s="20"/>
      <c r="J92" s="92"/>
      <c r="K92" s="98"/>
      <c r="L92" s="98"/>
      <c r="M92" s="98"/>
      <c r="N92" s="96"/>
      <c r="O92" s="90"/>
      <c r="P92" s="38"/>
      <c r="Q92" s="99"/>
      <c r="R92" s="84"/>
      <c r="S92" s="84"/>
      <c r="T92" s="84"/>
      <c r="U92" s="84"/>
      <c r="V92" s="100"/>
      <c r="W92" s="38"/>
      <c r="X92" s="38"/>
      <c r="Y92" s="38"/>
      <c r="Z92" s="38"/>
    </row>
    <row r="93" spans="1:26" ht="15.5" x14ac:dyDescent="0.35">
      <c r="E93" s="20"/>
      <c r="F93" s="20"/>
      <c r="J93" s="92"/>
      <c r="K93" s="98"/>
      <c r="L93" s="98"/>
      <c r="M93" s="98"/>
      <c r="N93" s="96"/>
      <c r="O93" s="90"/>
      <c r="P93" s="38"/>
      <c r="Q93" s="99"/>
      <c r="R93" s="84"/>
      <c r="S93" s="84"/>
      <c r="T93" s="84"/>
      <c r="U93" s="84"/>
      <c r="V93" s="100"/>
      <c r="W93" s="38"/>
      <c r="X93" s="38"/>
      <c r="Y93" s="38"/>
      <c r="Z93" s="38"/>
    </row>
    <row r="94" spans="1:26" ht="15.5" x14ac:dyDescent="0.35">
      <c r="E94" s="20"/>
      <c r="F94" s="20"/>
      <c r="J94" s="92"/>
      <c r="K94" s="98"/>
      <c r="L94" s="98"/>
      <c r="M94" s="98"/>
      <c r="N94" s="96"/>
      <c r="O94" s="90"/>
      <c r="P94" s="38"/>
      <c r="Q94" s="99"/>
      <c r="R94" s="84"/>
      <c r="S94" s="84"/>
      <c r="T94" s="84"/>
      <c r="U94" s="84"/>
      <c r="V94" s="100"/>
      <c r="W94" s="38"/>
      <c r="X94" s="38"/>
      <c r="Y94" s="38"/>
      <c r="Z94" s="38"/>
    </row>
    <row r="95" spans="1:26" ht="15.5" x14ac:dyDescent="0.35">
      <c r="E95" s="20"/>
      <c r="F95" s="20"/>
      <c r="J95" s="101"/>
      <c r="K95" s="102"/>
      <c r="L95" s="102"/>
      <c r="M95" s="102"/>
      <c r="N95" s="102"/>
      <c r="O95" s="90"/>
      <c r="P95" s="38"/>
      <c r="Q95" s="99"/>
      <c r="R95" s="84"/>
      <c r="S95" s="84"/>
      <c r="T95" s="84"/>
      <c r="U95" s="84"/>
      <c r="V95" s="100"/>
      <c r="W95" s="38"/>
      <c r="X95" s="38"/>
      <c r="Y95" s="38"/>
      <c r="Z95" s="38"/>
    </row>
    <row r="96" spans="1:26" ht="16" x14ac:dyDescent="0.35">
      <c r="E96" s="20"/>
      <c r="F96" s="20"/>
      <c r="J96" s="103"/>
      <c r="K96" s="104"/>
      <c r="L96" s="104"/>
      <c r="M96" s="104"/>
      <c r="N96" s="83"/>
      <c r="O96" s="90"/>
      <c r="P96" s="38"/>
      <c r="Q96" s="105"/>
      <c r="R96" s="103"/>
      <c r="S96" s="103"/>
      <c r="T96" s="103"/>
      <c r="U96" s="103"/>
      <c r="V96" s="103"/>
      <c r="W96" s="38"/>
      <c r="X96" s="38"/>
      <c r="Y96" s="38"/>
      <c r="Z96" s="38"/>
    </row>
    <row r="97" spans="5:26" ht="15.5" x14ac:dyDescent="0.35">
      <c r="E97" s="20"/>
      <c r="F97" s="20"/>
      <c r="J97" s="38"/>
      <c r="K97" s="38"/>
      <c r="L97" s="38"/>
      <c r="M97" s="38"/>
      <c r="N97" s="38"/>
      <c r="O97" s="38"/>
      <c r="P97" s="38"/>
      <c r="Q97" s="106"/>
      <c r="R97" s="107"/>
      <c r="S97" s="107"/>
      <c r="T97" s="107"/>
      <c r="U97" s="108"/>
      <c r="V97" s="83"/>
      <c r="W97" s="38"/>
      <c r="X97" s="38"/>
      <c r="Y97" s="38"/>
      <c r="Z97" s="38"/>
    </row>
    <row r="98" spans="5:26" ht="15.5" x14ac:dyDescent="0.35">
      <c r="E98" s="20"/>
      <c r="F98" s="20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5:26" ht="15.5" x14ac:dyDescent="0.35">
      <c r="E99" s="20"/>
      <c r="F99" s="20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5:26" ht="15.5" x14ac:dyDescent="0.35">
      <c r="E100" s="20"/>
      <c r="F100" s="20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5:26" ht="15.5" x14ac:dyDescent="0.35">
      <c r="E101" s="20"/>
      <c r="F101" s="20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5:26" ht="15.5" x14ac:dyDescent="0.35">
      <c r="E102" s="20"/>
      <c r="F102" s="20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5:26" ht="15.5" x14ac:dyDescent="0.35">
      <c r="E103" s="20"/>
      <c r="F103" s="20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5:26" ht="15.5" x14ac:dyDescent="0.35">
      <c r="E104" s="20"/>
      <c r="F104" s="20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5:26" ht="15.5" x14ac:dyDescent="0.35">
      <c r="E105" s="20"/>
      <c r="F105" s="20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5:26" ht="15.5" x14ac:dyDescent="0.35">
      <c r="E106" s="20"/>
      <c r="F106" s="20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5:26" ht="15.5" x14ac:dyDescent="0.35">
      <c r="E107" s="20"/>
      <c r="F107" s="20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5:26" ht="15.5" x14ac:dyDescent="0.35">
      <c r="E108" s="20"/>
      <c r="F108" s="20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5:26" ht="15.5" x14ac:dyDescent="0.35">
      <c r="E109" s="20"/>
      <c r="F109" s="20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5:26" ht="15.5" x14ac:dyDescent="0.35">
      <c r="E110" s="20"/>
      <c r="F110" s="20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5:26" ht="15.5" x14ac:dyDescent="0.35">
      <c r="E111" s="20"/>
      <c r="F111" s="20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5:26" ht="15.5" x14ac:dyDescent="0.35">
      <c r="E112" s="20"/>
      <c r="F112" s="20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5:26" ht="15.5" x14ac:dyDescent="0.35">
      <c r="E113" s="20"/>
      <c r="F113" s="20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5:26" ht="15.5" x14ac:dyDescent="0.35">
      <c r="E114" s="20"/>
      <c r="F114" s="20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5:26" ht="15.5" x14ac:dyDescent="0.35">
      <c r="E115" s="20"/>
      <c r="F115" s="20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5:26" ht="15.5" x14ac:dyDescent="0.35">
      <c r="E116" s="20"/>
      <c r="F116" s="20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5:26" ht="15.5" x14ac:dyDescent="0.35">
      <c r="E117" s="20"/>
      <c r="F117" s="20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5:26" ht="15.5" x14ac:dyDescent="0.35">
      <c r="E118" s="20"/>
      <c r="F118" s="20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5:26" ht="15.5" x14ac:dyDescent="0.35">
      <c r="E119" s="20"/>
      <c r="F119" s="20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5:26" ht="15.5" x14ac:dyDescent="0.35">
      <c r="E120" s="20"/>
      <c r="F120" s="20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5:26" ht="15.5" x14ac:dyDescent="0.35">
      <c r="E121" s="20"/>
      <c r="F121" s="20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5:26" ht="15.5" x14ac:dyDescent="0.35">
      <c r="E122" s="20"/>
      <c r="F122" s="20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5:26" ht="15.5" x14ac:dyDescent="0.35">
      <c r="E123" s="20"/>
      <c r="F123" s="20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5:26" ht="15.5" x14ac:dyDescent="0.35">
      <c r="E124" s="20"/>
      <c r="F124" s="20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5:26" ht="15.5" x14ac:dyDescent="0.35">
      <c r="E125" s="20"/>
      <c r="F125" s="20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5:26" ht="15.5" x14ac:dyDescent="0.35">
      <c r="E126" s="20"/>
      <c r="F126" s="20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5:26" ht="15.5" x14ac:dyDescent="0.35">
      <c r="E127" s="20"/>
      <c r="F127" s="20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5:26" ht="15.5" x14ac:dyDescent="0.35">
      <c r="E128" s="20"/>
      <c r="F128" s="20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5:26" ht="15.5" x14ac:dyDescent="0.35">
      <c r="E129" s="20"/>
      <c r="F129" s="20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5:26" ht="15.5" x14ac:dyDescent="0.35">
      <c r="E130" s="20"/>
      <c r="F130" s="20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5:26" ht="15.5" x14ac:dyDescent="0.35">
      <c r="E131" s="20"/>
      <c r="F131" s="20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5:26" ht="15.5" x14ac:dyDescent="0.35">
      <c r="E132" s="20"/>
      <c r="F132" s="20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5:26" ht="15.5" x14ac:dyDescent="0.35">
      <c r="E133" s="20"/>
      <c r="F133" s="20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5:26" ht="15.5" x14ac:dyDescent="0.35">
      <c r="E134" s="20"/>
      <c r="F134" s="20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5:26" ht="15.5" x14ac:dyDescent="0.35">
      <c r="E135" s="20"/>
      <c r="F135" s="20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5:26" ht="15.5" x14ac:dyDescent="0.35">
      <c r="E136" s="20"/>
      <c r="F136" s="20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5:26" ht="15.5" x14ac:dyDescent="0.35">
      <c r="E137" s="20"/>
      <c r="F137" s="20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5:26" ht="15.5" x14ac:dyDescent="0.35">
      <c r="E138" s="20"/>
      <c r="F138" s="20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5:26" ht="15.5" x14ac:dyDescent="0.35">
      <c r="E139" s="20"/>
      <c r="F139" s="20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5:26" ht="15.5" x14ac:dyDescent="0.35">
      <c r="E140" s="20"/>
      <c r="F140" s="20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5:26" ht="15.5" x14ac:dyDescent="0.35">
      <c r="E141" s="20"/>
      <c r="F141" s="20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5:26" ht="15.5" x14ac:dyDescent="0.35">
      <c r="E142" s="20"/>
      <c r="F142" s="20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5:26" ht="15.5" x14ac:dyDescent="0.35">
      <c r="E143" s="20"/>
      <c r="F143" s="20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5:26" ht="15.5" x14ac:dyDescent="0.35">
      <c r="E144" s="20"/>
      <c r="F144" s="20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5:26" ht="15.5" x14ac:dyDescent="0.35">
      <c r="E145" s="20"/>
      <c r="F145" s="20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5:26" ht="15.5" x14ac:dyDescent="0.35">
      <c r="E146" s="20"/>
      <c r="F146" s="20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5:26" ht="15.5" x14ac:dyDescent="0.35">
      <c r="E147" s="20"/>
      <c r="F147" s="20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5:26" ht="15.5" x14ac:dyDescent="0.35">
      <c r="E148" s="20"/>
      <c r="F148" s="20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5:26" ht="15.5" x14ac:dyDescent="0.35">
      <c r="E149" s="20"/>
      <c r="F149" s="20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5:26" ht="15.5" x14ac:dyDescent="0.35">
      <c r="E150" s="20"/>
      <c r="F150" s="20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5:26" ht="15.5" x14ac:dyDescent="0.35">
      <c r="E151" s="20"/>
      <c r="F151" s="20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5:26" ht="15.5" x14ac:dyDescent="0.35">
      <c r="E152" s="20"/>
      <c r="F152" s="20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5:26" ht="15.5" x14ac:dyDescent="0.35">
      <c r="E153" s="20"/>
      <c r="F153" s="20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5:26" ht="15.5" x14ac:dyDescent="0.35">
      <c r="E154" s="20"/>
      <c r="F154" s="20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5:26" ht="15.5" x14ac:dyDescent="0.35">
      <c r="E155" s="20"/>
      <c r="F155" s="20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5:26" ht="15.5" x14ac:dyDescent="0.35">
      <c r="E156" s="20"/>
      <c r="F156" s="20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5:26" ht="15.5" x14ac:dyDescent="0.35">
      <c r="E157" s="20"/>
      <c r="F157" s="20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5:26" ht="15.5" x14ac:dyDescent="0.35">
      <c r="E158" s="20"/>
      <c r="F158" s="20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5:26" ht="15.5" x14ac:dyDescent="0.35">
      <c r="E159" s="20"/>
      <c r="F159" s="20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5:26" ht="15.5" x14ac:dyDescent="0.35">
      <c r="E160" s="20"/>
      <c r="F160" s="20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5:26" ht="15.5" x14ac:dyDescent="0.35">
      <c r="E161" s="20"/>
      <c r="F161" s="20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5:26" ht="15.5" x14ac:dyDescent="0.35">
      <c r="E162" s="20"/>
      <c r="F162" s="20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5:26" ht="15.5" x14ac:dyDescent="0.35">
      <c r="E163" s="20"/>
      <c r="F163" s="20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5:26" ht="15.5" x14ac:dyDescent="0.35">
      <c r="E164" s="20"/>
      <c r="F164" s="20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5:26" ht="15.5" x14ac:dyDescent="0.35">
      <c r="E165" s="20"/>
      <c r="F165" s="20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5:26" ht="15.5" x14ac:dyDescent="0.35">
      <c r="E166" s="20"/>
      <c r="F166" s="20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5:26" ht="15.5" x14ac:dyDescent="0.35">
      <c r="E167" s="20"/>
      <c r="F167" s="20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5:26" ht="15.5" x14ac:dyDescent="0.35">
      <c r="E168" s="20"/>
      <c r="F168" s="20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5:26" ht="15.5" x14ac:dyDescent="0.35">
      <c r="E169" s="20"/>
      <c r="F169" s="20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5:26" ht="15.5" x14ac:dyDescent="0.35">
      <c r="E170" s="20"/>
      <c r="F170" s="20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5:26" ht="15.5" x14ac:dyDescent="0.35">
      <c r="E171" s="20"/>
      <c r="F171" s="20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5:26" ht="15.5" x14ac:dyDescent="0.35">
      <c r="E172" s="20"/>
      <c r="F172" s="20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5:26" ht="15.5" x14ac:dyDescent="0.35">
      <c r="E173" s="20"/>
      <c r="F173" s="20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5:26" ht="15.5" x14ac:dyDescent="0.35">
      <c r="E174" s="20"/>
      <c r="F174" s="20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5:26" ht="15.5" x14ac:dyDescent="0.35">
      <c r="E175" s="20"/>
      <c r="F175" s="20"/>
    </row>
    <row r="176" spans="5:26" ht="15.5" x14ac:dyDescent="0.35">
      <c r="E176" s="20"/>
      <c r="F176" s="20"/>
    </row>
    <row r="177" spans="5:6" ht="15.5" x14ac:dyDescent="0.35">
      <c r="E177" s="20"/>
      <c r="F177" s="20"/>
    </row>
    <row r="178" spans="5:6" ht="15.5" x14ac:dyDescent="0.35">
      <c r="E178" s="20"/>
      <c r="F178" s="20"/>
    </row>
    <row r="179" spans="5:6" ht="15.5" x14ac:dyDescent="0.35">
      <c r="E179" s="20"/>
      <c r="F179" s="20"/>
    </row>
    <row r="180" spans="5:6" ht="15.5" x14ac:dyDescent="0.35">
      <c r="E180" s="20"/>
      <c r="F180" s="20"/>
    </row>
    <row r="181" spans="5:6" ht="15.5" x14ac:dyDescent="0.35">
      <c r="E181" s="20"/>
      <c r="F181" s="20"/>
    </row>
    <row r="182" spans="5:6" ht="15.5" x14ac:dyDescent="0.35">
      <c r="E182" s="20"/>
      <c r="F182" s="20"/>
    </row>
    <row r="183" spans="5:6" ht="15.5" x14ac:dyDescent="0.35">
      <c r="E183" s="20"/>
      <c r="F183" s="20"/>
    </row>
    <row r="184" spans="5:6" ht="15.5" x14ac:dyDescent="0.35">
      <c r="E184" s="20"/>
      <c r="F184" s="20"/>
    </row>
    <row r="185" spans="5:6" ht="15.5" x14ac:dyDescent="0.35">
      <c r="E185" s="20"/>
      <c r="F185" s="20"/>
    </row>
    <row r="186" spans="5:6" ht="15.5" x14ac:dyDescent="0.35">
      <c r="E186" s="20"/>
      <c r="F186" s="20"/>
    </row>
    <row r="187" spans="5:6" ht="15.5" x14ac:dyDescent="0.35">
      <c r="E187" s="20"/>
      <c r="F187" s="20"/>
    </row>
    <row r="188" spans="5:6" ht="15.5" x14ac:dyDescent="0.35">
      <c r="E188" s="20"/>
      <c r="F188" s="20"/>
    </row>
    <row r="189" spans="5:6" ht="15.5" x14ac:dyDescent="0.35">
      <c r="E189" s="20"/>
      <c r="F189" s="20"/>
    </row>
    <row r="190" spans="5:6" ht="15.5" x14ac:dyDescent="0.35">
      <c r="E190" s="20"/>
      <c r="F190" s="20"/>
    </row>
    <row r="191" spans="5:6" ht="15.5" x14ac:dyDescent="0.35">
      <c r="E191" s="20"/>
      <c r="F191" s="20"/>
    </row>
    <row r="192" spans="5:6" ht="15.5" x14ac:dyDescent="0.35">
      <c r="E192" s="20"/>
      <c r="F192" s="20"/>
    </row>
    <row r="193" spans="5:6" ht="15.5" x14ac:dyDescent="0.35">
      <c r="E193" s="20"/>
      <c r="F193" s="20"/>
    </row>
    <row r="194" spans="5:6" ht="15.5" x14ac:dyDescent="0.35">
      <c r="E194" s="20"/>
      <c r="F194" s="20"/>
    </row>
    <row r="195" spans="5:6" ht="15.5" x14ac:dyDescent="0.35">
      <c r="E195" s="20"/>
      <c r="F195" s="20"/>
    </row>
    <row r="196" spans="5:6" ht="15.5" x14ac:dyDescent="0.35">
      <c r="E196" s="20"/>
      <c r="F196" s="20"/>
    </row>
    <row r="197" spans="5:6" ht="15.5" x14ac:dyDescent="0.35">
      <c r="E197" s="20"/>
      <c r="F197" s="20"/>
    </row>
    <row r="198" spans="5:6" ht="15.5" x14ac:dyDescent="0.35">
      <c r="E198" s="20"/>
      <c r="F198" s="20"/>
    </row>
    <row r="199" spans="5:6" ht="15.5" x14ac:dyDescent="0.35">
      <c r="E199" s="20"/>
      <c r="F199" s="20"/>
    </row>
    <row r="200" spans="5:6" ht="15.5" x14ac:dyDescent="0.35">
      <c r="E200" s="20"/>
      <c r="F200" s="20"/>
    </row>
    <row r="201" spans="5:6" ht="15.5" x14ac:dyDescent="0.35">
      <c r="E201" s="20"/>
      <c r="F201" s="20"/>
    </row>
    <row r="202" spans="5:6" ht="15.5" x14ac:dyDescent="0.35">
      <c r="E202" s="20"/>
      <c r="F202" s="20"/>
    </row>
    <row r="203" spans="5:6" ht="15.5" x14ac:dyDescent="0.35">
      <c r="E203" s="20"/>
      <c r="F203" s="20"/>
    </row>
    <row r="204" spans="5:6" ht="15.5" x14ac:dyDescent="0.35">
      <c r="E204" s="20"/>
      <c r="F204" s="20"/>
    </row>
    <row r="205" spans="5:6" ht="15.5" x14ac:dyDescent="0.35">
      <c r="E205" s="20"/>
      <c r="F205" s="20"/>
    </row>
    <row r="206" spans="5:6" ht="15.5" x14ac:dyDescent="0.35">
      <c r="E206" s="20"/>
      <c r="F206" s="20"/>
    </row>
    <row r="207" spans="5:6" ht="15.5" x14ac:dyDescent="0.35">
      <c r="E207" s="20"/>
      <c r="F207" s="20"/>
    </row>
    <row r="208" spans="5:6" ht="15.5" x14ac:dyDescent="0.35">
      <c r="E208" s="20"/>
      <c r="F208" s="20"/>
    </row>
    <row r="209" spans="5:6" ht="15.5" x14ac:dyDescent="0.35">
      <c r="E209" s="20"/>
      <c r="F209" s="20"/>
    </row>
    <row r="210" spans="5:6" ht="15.5" x14ac:dyDescent="0.35">
      <c r="E210" s="20"/>
      <c r="F210" s="20"/>
    </row>
    <row r="211" spans="5:6" ht="15.5" x14ac:dyDescent="0.35">
      <c r="E211" s="20"/>
      <c r="F211" s="20"/>
    </row>
    <row r="212" spans="5:6" ht="15.5" x14ac:dyDescent="0.35">
      <c r="E212" s="20"/>
      <c r="F212" s="20"/>
    </row>
    <row r="213" spans="5:6" ht="15.5" x14ac:dyDescent="0.35">
      <c r="E213" s="20"/>
      <c r="F213" s="20"/>
    </row>
    <row r="214" spans="5:6" ht="15.5" x14ac:dyDescent="0.35">
      <c r="E214" s="20"/>
      <c r="F214" s="20"/>
    </row>
    <row r="215" spans="5:6" ht="15.5" x14ac:dyDescent="0.35">
      <c r="E215" s="20"/>
      <c r="F215" s="20"/>
    </row>
    <row r="216" spans="5:6" ht="15.5" x14ac:dyDescent="0.35">
      <c r="E216" s="20"/>
      <c r="F216" s="20"/>
    </row>
    <row r="217" spans="5:6" ht="15.5" x14ac:dyDescent="0.35">
      <c r="E217" s="20"/>
      <c r="F217" s="20"/>
    </row>
    <row r="218" spans="5:6" ht="15.5" x14ac:dyDescent="0.35">
      <c r="E218" s="20"/>
      <c r="F218" s="20"/>
    </row>
    <row r="219" spans="5:6" ht="15.5" x14ac:dyDescent="0.35">
      <c r="E219" s="20"/>
      <c r="F219" s="20"/>
    </row>
    <row r="220" spans="5:6" ht="15.5" x14ac:dyDescent="0.35">
      <c r="E220" s="20"/>
      <c r="F220" s="20"/>
    </row>
    <row r="221" spans="5:6" ht="15.5" x14ac:dyDescent="0.35">
      <c r="E221" s="20"/>
      <c r="F221" s="20"/>
    </row>
    <row r="222" spans="5:6" ht="15.5" x14ac:dyDescent="0.35">
      <c r="E222" s="20"/>
      <c r="F222" s="20"/>
    </row>
    <row r="223" spans="5:6" ht="15.5" x14ac:dyDescent="0.35">
      <c r="E223" s="20"/>
      <c r="F223" s="20"/>
    </row>
    <row r="224" spans="5:6" ht="15.5" x14ac:dyDescent="0.35">
      <c r="E224" s="20"/>
      <c r="F224" s="20"/>
    </row>
    <row r="225" spans="5:6" ht="15.5" x14ac:dyDescent="0.35">
      <c r="E225" s="20"/>
      <c r="F225" s="20"/>
    </row>
    <row r="226" spans="5:6" ht="15.5" x14ac:dyDescent="0.35">
      <c r="E226" s="20"/>
      <c r="F226" s="20"/>
    </row>
    <row r="227" spans="5:6" ht="15.5" x14ac:dyDescent="0.35">
      <c r="E227" s="20"/>
      <c r="F227" s="20"/>
    </row>
    <row r="228" spans="5:6" ht="15.5" x14ac:dyDescent="0.35">
      <c r="E228" s="20"/>
      <c r="F228" s="20"/>
    </row>
    <row r="229" spans="5:6" ht="15.5" x14ac:dyDescent="0.35">
      <c r="E229" s="20"/>
      <c r="F229" s="20"/>
    </row>
    <row r="230" spans="5:6" ht="15.5" x14ac:dyDescent="0.35">
      <c r="E230" s="20"/>
      <c r="F230" s="20"/>
    </row>
    <row r="231" spans="5:6" ht="15.5" x14ac:dyDescent="0.35">
      <c r="E231" s="20"/>
      <c r="F231" s="20"/>
    </row>
    <row r="232" spans="5:6" ht="15.5" x14ac:dyDescent="0.35">
      <c r="E232" s="20"/>
      <c r="F232" s="20"/>
    </row>
    <row r="233" spans="5:6" ht="15.5" x14ac:dyDescent="0.35">
      <c r="E233" s="20"/>
      <c r="F233" s="20"/>
    </row>
    <row r="234" spans="5:6" ht="15.5" x14ac:dyDescent="0.35">
      <c r="E234" s="20"/>
      <c r="F234" s="20"/>
    </row>
    <row r="235" spans="5:6" ht="15.5" x14ac:dyDescent="0.35">
      <c r="E235" s="20"/>
      <c r="F235" s="20"/>
    </row>
    <row r="236" spans="5:6" ht="15.5" x14ac:dyDescent="0.35">
      <c r="E236" s="20"/>
      <c r="F236" s="20"/>
    </row>
    <row r="237" spans="5:6" ht="15.5" x14ac:dyDescent="0.35">
      <c r="E237" s="20"/>
      <c r="F237" s="20"/>
    </row>
    <row r="238" spans="5:6" ht="15.5" x14ac:dyDescent="0.35">
      <c r="E238" s="20"/>
      <c r="F238" s="20"/>
    </row>
    <row r="239" spans="5:6" ht="15.5" x14ac:dyDescent="0.35">
      <c r="E239" s="20"/>
      <c r="F239" s="20"/>
    </row>
    <row r="240" spans="5:6" ht="15.5" x14ac:dyDescent="0.35">
      <c r="E240" s="20"/>
      <c r="F240" s="20"/>
    </row>
    <row r="241" spans="5:6" ht="15.5" x14ac:dyDescent="0.35">
      <c r="E241" s="20"/>
      <c r="F241" s="20"/>
    </row>
    <row r="242" spans="5:6" ht="15.5" x14ac:dyDescent="0.35">
      <c r="E242" s="20"/>
      <c r="F242" s="20"/>
    </row>
    <row r="243" spans="5:6" ht="15.5" x14ac:dyDescent="0.35">
      <c r="E243" s="20"/>
      <c r="F243" s="20"/>
    </row>
    <row r="244" spans="5:6" ht="15.5" x14ac:dyDescent="0.35">
      <c r="E244" s="20"/>
      <c r="F244" s="20"/>
    </row>
    <row r="245" spans="5:6" ht="15.5" x14ac:dyDescent="0.35">
      <c r="E245" s="20"/>
      <c r="F245" s="20"/>
    </row>
    <row r="246" spans="5:6" ht="15.5" x14ac:dyDescent="0.35">
      <c r="E246" s="20"/>
      <c r="F246" s="20"/>
    </row>
    <row r="247" spans="5:6" ht="15.5" x14ac:dyDescent="0.35">
      <c r="E247" s="20"/>
      <c r="F247" s="20"/>
    </row>
    <row r="248" spans="5:6" ht="15.5" x14ac:dyDescent="0.35">
      <c r="E248" s="20"/>
      <c r="F248" s="20"/>
    </row>
    <row r="249" spans="5:6" ht="15.5" x14ac:dyDescent="0.35">
      <c r="E249" s="20"/>
      <c r="F249" s="20"/>
    </row>
    <row r="250" spans="5:6" ht="15.5" x14ac:dyDescent="0.35">
      <c r="E250" s="20"/>
      <c r="F250" s="20"/>
    </row>
    <row r="251" spans="5:6" ht="15.5" x14ac:dyDescent="0.35">
      <c r="E251" s="20"/>
      <c r="F251" s="20"/>
    </row>
    <row r="252" spans="5:6" ht="15.5" x14ac:dyDescent="0.35">
      <c r="E252" s="20"/>
      <c r="F252" s="20"/>
    </row>
    <row r="253" spans="5:6" ht="15.5" x14ac:dyDescent="0.35">
      <c r="E253" s="20"/>
      <c r="F253" s="20"/>
    </row>
    <row r="254" spans="5:6" ht="15.5" x14ac:dyDescent="0.35">
      <c r="E254" s="20"/>
      <c r="F254" s="20"/>
    </row>
    <row r="255" spans="5:6" ht="15.5" x14ac:dyDescent="0.35">
      <c r="E255" s="20"/>
      <c r="F255" s="20"/>
    </row>
    <row r="256" spans="5:6" ht="15.5" x14ac:dyDescent="0.35">
      <c r="E256" s="20"/>
      <c r="F256" s="20"/>
    </row>
    <row r="257" spans="5:6" ht="15.5" x14ac:dyDescent="0.35">
      <c r="E257" s="20"/>
      <c r="F257" s="20"/>
    </row>
    <row r="258" spans="5:6" ht="15.5" x14ac:dyDescent="0.35">
      <c r="E258" s="20"/>
      <c r="F258" s="20"/>
    </row>
    <row r="259" spans="5:6" ht="15.5" x14ac:dyDescent="0.35">
      <c r="E259" s="20"/>
      <c r="F259" s="20"/>
    </row>
    <row r="260" spans="5:6" ht="15.5" x14ac:dyDescent="0.35">
      <c r="E260" s="20"/>
      <c r="F260" s="20"/>
    </row>
    <row r="261" spans="5:6" ht="15.5" x14ac:dyDescent="0.35">
      <c r="E261" s="20"/>
      <c r="F261" s="20"/>
    </row>
    <row r="262" spans="5:6" ht="15.5" x14ac:dyDescent="0.35">
      <c r="E262" s="20"/>
      <c r="F262" s="20"/>
    </row>
    <row r="263" spans="5:6" ht="15.5" x14ac:dyDescent="0.35">
      <c r="E263" s="20"/>
      <c r="F263" s="20"/>
    </row>
    <row r="264" spans="5:6" ht="15.5" x14ac:dyDescent="0.35">
      <c r="E264" s="20"/>
      <c r="F264" s="20"/>
    </row>
    <row r="265" spans="5:6" ht="15.5" x14ac:dyDescent="0.35">
      <c r="E265" s="20"/>
      <c r="F265" s="20"/>
    </row>
    <row r="266" spans="5:6" ht="15.5" x14ac:dyDescent="0.35">
      <c r="E266" s="20"/>
      <c r="F266" s="20"/>
    </row>
    <row r="267" spans="5:6" ht="15.5" x14ac:dyDescent="0.35">
      <c r="E267" s="20"/>
      <c r="F267" s="20"/>
    </row>
    <row r="268" spans="5:6" ht="15.5" x14ac:dyDescent="0.35">
      <c r="E268" s="20"/>
      <c r="F268" s="20"/>
    </row>
    <row r="269" spans="5:6" ht="15.5" x14ac:dyDescent="0.35">
      <c r="E269" s="20"/>
      <c r="F269" s="20"/>
    </row>
    <row r="270" spans="5:6" ht="15.5" x14ac:dyDescent="0.35">
      <c r="E270" s="20"/>
      <c r="F270" s="20"/>
    </row>
    <row r="271" spans="5:6" ht="15.5" x14ac:dyDescent="0.35">
      <c r="E271" s="20"/>
      <c r="F271" s="20"/>
    </row>
    <row r="272" spans="5:6" ht="15.5" x14ac:dyDescent="0.35">
      <c r="E272" s="20"/>
      <c r="F272" s="20"/>
    </row>
    <row r="273" spans="5:6" ht="15.5" x14ac:dyDescent="0.35">
      <c r="E273" s="20"/>
      <c r="F273" s="20"/>
    </row>
    <row r="274" spans="5:6" ht="15.5" x14ac:dyDescent="0.35">
      <c r="E274" s="20"/>
      <c r="F274" s="20"/>
    </row>
    <row r="275" spans="5:6" ht="15.5" x14ac:dyDescent="0.35">
      <c r="E275" s="20"/>
      <c r="F275" s="20"/>
    </row>
    <row r="276" spans="5:6" ht="15.5" x14ac:dyDescent="0.35">
      <c r="E276" s="20"/>
      <c r="F276" s="20"/>
    </row>
    <row r="277" spans="5:6" ht="15.5" x14ac:dyDescent="0.35">
      <c r="E277" s="20"/>
      <c r="F277" s="20"/>
    </row>
    <row r="278" spans="5:6" ht="15.5" x14ac:dyDescent="0.35">
      <c r="E278" s="20"/>
      <c r="F278" s="20"/>
    </row>
    <row r="279" spans="5:6" ht="15.5" x14ac:dyDescent="0.35">
      <c r="E279" s="20"/>
      <c r="F279" s="20"/>
    </row>
    <row r="280" spans="5:6" ht="15.5" x14ac:dyDescent="0.35">
      <c r="E280" s="20"/>
      <c r="F280" s="20"/>
    </row>
    <row r="281" spans="5:6" ht="15.5" x14ac:dyDescent="0.35">
      <c r="E281" s="20"/>
      <c r="F281" s="20"/>
    </row>
    <row r="282" spans="5:6" ht="15.5" x14ac:dyDescent="0.35">
      <c r="E282" s="20"/>
      <c r="F282" s="20"/>
    </row>
    <row r="283" spans="5:6" ht="15.5" x14ac:dyDescent="0.35">
      <c r="E283" s="20"/>
      <c r="F283" s="20"/>
    </row>
    <row r="284" spans="5:6" ht="15.5" x14ac:dyDescent="0.35">
      <c r="E284" s="20"/>
      <c r="F284" s="20"/>
    </row>
    <row r="285" spans="5:6" ht="15.5" x14ac:dyDescent="0.35">
      <c r="E285" s="20"/>
      <c r="F285" s="20"/>
    </row>
    <row r="286" spans="5:6" ht="15.5" x14ac:dyDescent="0.35">
      <c r="E286" s="20"/>
      <c r="F286" s="20"/>
    </row>
    <row r="287" spans="5:6" ht="15.5" x14ac:dyDescent="0.35">
      <c r="E287" s="20"/>
      <c r="F287" s="20"/>
    </row>
    <row r="288" spans="5:6" ht="15.5" x14ac:dyDescent="0.35">
      <c r="E288" s="20"/>
      <c r="F288" s="20"/>
    </row>
    <row r="289" spans="5:6" ht="15.5" x14ac:dyDescent="0.35">
      <c r="E289" s="20"/>
      <c r="F289" s="20"/>
    </row>
    <row r="290" spans="5:6" ht="15.5" x14ac:dyDescent="0.35">
      <c r="E290" s="20"/>
      <c r="F290" s="20"/>
    </row>
    <row r="291" spans="5:6" ht="15.5" x14ac:dyDescent="0.35">
      <c r="E291" s="20"/>
      <c r="F291" s="20"/>
    </row>
    <row r="292" spans="5:6" ht="15.5" x14ac:dyDescent="0.35">
      <c r="E292" s="20"/>
      <c r="F292" s="20"/>
    </row>
    <row r="293" spans="5:6" ht="15.5" x14ac:dyDescent="0.35">
      <c r="E293" s="20"/>
      <c r="F293" s="20"/>
    </row>
    <row r="294" spans="5:6" ht="15.5" x14ac:dyDescent="0.35">
      <c r="E294" s="20"/>
      <c r="F294" s="20"/>
    </row>
    <row r="295" spans="5:6" ht="15.5" x14ac:dyDescent="0.35">
      <c r="E295" s="20"/>
      <c r="F295" s="20"/>
    </row>
    <row r="296" spans="5:6" ht="15.5" x14ac:dyDescent="0.35">
      <c r="E296" s="20"/>
      <c r="F296" s="20"/>
    </row>
    <row r="297" spans="5:6" ht="15.5" x14ac:dyDescent="0.35">
      <c r="E297" s="20"/>
      <c r="F297" s="20"/>
    </row>
    <row r="298" spans="5:6" ht="15.5" x14ac:dyDescent="0.35">
      <c r="E298" s="20"/>
      <c r="F298" s="20"/>
    </row>
    <row r="299" spans="5:6" ht="15.5" x14ac:dyDescent="0.35">
      <c r="E299" s="20"/>
      <c r="F299" s="20"/>
    </row>
    <row r="300" spans="5:6" ht="15.5" x14ac:dyDescent="0.35">
      <c r="E300" s="20"/>
      <c r="F300" s="20"/>
    </row>
    <row r="301" spans="5:6" ht="15.5" x14ac:dyDescent="0.35">
      <c r="E301" s="20"/>
      <c r="F301" s="20"/>
    </row>
    <row r="302" spans="5:6" ht="15.5" x14ac:dyDescent="0.35">
      <c r="E302" s="20"/>
      <c r="F302" s="20"/>
    </row>
    <row r="303" spans="5:6" ht="15.5" x14ac:dyDescent="0.35">
      <c r="E303" s="20"/>
      <c r="F303" s="20"/>
    </row>
    <row r="304" spans="5:6" ht="15.5" x14ac:dyDescent="0.35">
      <c r="E304" s="20"/>
      <c r="F304" s="20"/>
    </row>
    <row r="305" spans="5:6" ht="15.5" x14ac:dyDescent="0.35">
      <c r="E305" s="20"/>
      <c r="F305" s="20"/>
    </row>
    <row r="306" spans="5:6" ht="15.5" x14ac:dyDescent="0.35">
      <c r="E306" s="20"/>
      <c r="F306" s="20"/>
    </row>
    <row r="307" spans="5:6" ht="15.5" x14ac:dyDescent="0.35">
      <c r="E307" s="20"/>
      <c r="F307" s="20"/>
    </row>
    <row r="308" spans="5:6" ht="15.5" x14ac:dyDescent="0.35">
      <c r="E308" s="20"/>
      <c r="F308" s="20"/>
    </row>
    <row r="309" spans="5:6" ht="15.5" x14ac:dyDescent="0.35">
      <c r="E309" s="20"/>
      <c r="F309" s="20"/>
    </row>
    <row r="310" spans="5:6" ht="15.5" x14ac:dyDescent="0.35">
      <c r="E310" s="20"/>
      <c r="F310" s="20"/>
    </row>
    <row r="311" spans="5:6" ht="15.5" x14ac:dyDescent="0.35">
      <c r="E311" s="20"/>
      <c r="F311" s="20"/>
    </row>
    <row r="312" spans="5:6" ht="15.5" x14ac:dyDescent="0.35">
      <c r="E312" s="20"/>
      <c r="F312" s="20"/>
    </row>
    <row r="313" spans="5:6" ht="15.5" x14ac:dyDescent="0.35">
      <c r="E313" s="20"/>
      <c r="F313" s="20"/>
    </row>
    <row r="314" spans="5:6" ht="15.5" x14ac:dyDescent="0.35">
      <c r="E314" s="20"/>
      <c r="F314" s="20"/>
    </row>
    <row r="315" spans="5:6" ht="15.5" x14ac:dyDescent="0.35">
      <c r="E315" s="20"/>
      <c r="F315" s="20"/>
    </row>
    <row r="316" spans="5:6" ht="15.5" x14ac:dyDescent="0.35">
      <c r="E316" s="20"/>
      <c r="F316" s="20"/>
    </row>
    <row r="317" spans="5:6" ht="15.5" x14ac:dyDescent="0.35">
      <c r="E317" s="20"/>
      <c r="F317" s="20"/>
    </row>
    <row r="318" spans="5:6" ht="15.5" x14ac:dyDescent="0.35">
      <c r="E318" s="20"/>
      <c r="F318" s="20"/>
    </row>
    <row r="319" spans="5:6" ht="15.5" x14ac:dyDescent="0.35">
      <c r="E319" s="20"/>
      <c r="F319" s="20"/>
    </row>
    <row r="320" spans="5:6" ht="15.5" x14ac:dyDescent="0.35">
      <c r="E320" s="20"/>
      <c r="F320" s="20"/>
    </row>
    <row r="321" spans="5:6" ht="15.5" x14ac:dyDescent="0.35">
      <c r="E321" s="20"/>
      <c r="F321" s="20"/>
    </row>
    <row r="322" spans="5:6" ht="15.5" x14ac:dyDescent="0.35">
      <c r="E322" s="20"/>
      <c r="F322" s="20"/>
    </row>
    <row r="323" spans="5:6" ht="15.5" x14ac:dyDescent="0.35">
      <c r="E323" s="20"/>
      <c r="F323" s="20"/>
    </row>
    <row r="324" spans="5:6" ht="15.5" x14ac:dyDescent="0.35">
      <c r="E324" s="20"/>
      <c r="F324" s="20"/>
    </row>
    <row r="325" spans="5:6" ht="15.5" x14ac:dyDescent="0.35">
      <c r="E325" s="20"/>
      <c r="F325" s="20"/>
    </row>
    <row r="326" spans="5:6" ht="15.5" x14ac:dyDescent="0.35">
      <c r="E326" s="20"/>
      <c r="F326" s="20"/>
    </row>
    <row r="327" spans="5:6" ht="15.5" x14ac:dyDescent="0.35">
      <c r="E327" s="20"/>
      <c r="F327" s="20"/>
    </row>
    <row r="328" spans="5:6" ht="15.5" x14ac:dyDescent="0.35">
      <c r="E328" s="20"/>
      <c r="F328" s="20"/>
    </row>
    <row r="329" spans="5:6" ht="15.5" x14ac:dyDescent="0.35">
      <c r="E329" s="20"/>
      <c r="F329" s="20"/>
    </row>
    <row r="330" spans="5:6" ht="15.5" x14ac:dyDescent="0.35">
      <c r="E330" s="20"/>
      <c r="F330" s="20"/>
    </row>
    <row r="331" spans="5:6" ht="15.5" x14ac:dyDescent="0.35">
      <c r="E331" s="20"/>
      <c r="F331" s="20"/>
    </row>
    <row r="332" spans="5:6" ht="15.5" x14ac:dyDescent="0.35">
      <c r="E332" s="20"/>
      <c r="F332" s="20"/>
    </row>
    <row r="333" spans="5:6" ht="15.5" x14ac:dyDescent="0.35">
      <c r="E333" s="20"/>
      <c r="F333" s="20"/>
    </row>
    <row r="334" spans="5:6" ht="15.5" x14ac:dyDescent="0.35">
      <c r="E334" s="20"/>
      <c r="F334" s="20"/>
    </row>
    <row r="335" spans="5:6" ht="15.5" x14ac:dyDescent="0.35">
      <c r="E335" s="20"/>
      <c r="F335" s="20"/>
    </row>
    <row r="336" spans="5:6" ht="15.5" x14ac:dyDescent="0.35">
      <c r="E336" s="20"/>
      <c r="F336" s="20"/>
    </row>
    <row r="337" spans="5:6" ht="15.5" x14ac:dyDescent="0.35">
      <c r="E337" s="20"/>
      <c r="F337" s="20"/>
    </row>
    <row r="338" spans="5:6" ht="15.5" x14ac:dyDescent="0.35">
      <c r="E338" s="20"/>
      <c r="F338" s="20"/>
    </row>
    <row r="339" spans="5:6" ht="15.5" x14ac:dyDescent="0.35">
      <c r="E339" s="20"/>
      <c r="F339" s="20"/>
    </row>
    <row r="340" spans="5:6" ht="15.5" x14ac:dyDescent="0.35">
      <c r="E340" s="20"/>
      <c r="F340" s="20"/>
    </row>
    <row r="341" spans="5:6" ht="15.5" x14ac:dyDescent="0.35">
      <c r="E341" s="20"/>
      <c r="F341" s="20"/>
    </row>
    <row r="342" spans="5:6" ht="15.5" x14ac:dyDescent="0.35">
      <c r="E342" s="20"/>
      <c r="F342" s="20"/>
    </row>
    <row r="343" spans="5:6" ht="15.5" x14ac:dyDescent="0.35">
      <c r="E343" s="20"/>
      <c r="F343" s="20"/>
    </row>
    <row r="344" spans="5:6" ht="15.5" x14ac:dyDescent="0.35">
      <c r="E344" s="20"/>
      <c r="F344" s="20"/>
    </row>
    <row r="345" spans="5:6" ht="15.5" x14ac:dyDescent="0.35">
      <c r="E345" s="20"/>
      <c r="F345" s="20"/>
    </row>
    <row r="346" spans="5:6" ht="15.5" x14ac:dyDescent="0.35">
      <c r="E346" s="20"/>
      <c r="F346" s="20"/>
    </row>
    <row r="347" spans="5:6" ht="15.5" x14ac:dyDescent="0.35">
      <c r="E347" s="20"/>
      <c r="F347" s="20"/>
    </row>
    <row r="348" spans="5:6" ht="15.5" x14ac:dyDescent="0.35">
      <c r="E348" s="20"/>
      <c r="F348" s="20"/>
    </row>
    <row r="349" spans="5:6" ht="15.5" x14ac:dyDescent="0.35">
      <c r="E349" s="20"/>
      <c r="F349" s="20"/>
    </row>
    <row r="350" spans="5:6" ht="15.5" x14ac:dyDescent="0.35">
      <c r="E350" s="20"/>
      <c r="F350" s="20"/>
    </row>
    <row r="351" spans="5:6" ht="15.5" x14ac:dyDescent="0.35">
      <c r="E351" s="20"/>
      <c r="F351" s="20"/>
    </row>
    <row r="352" spans="5:6" ht="15.5" x14ac:dyDescent="0.35">
      <c r="E352" s="20"/>
      <c r="F352" s="20"/>
    </row>
    <row r="353" spans="5:6" ht="15.5" x14ac:dyDescent="0.35">
      <c r="E353" s="20"/>
      <c r="F353" s="20"/>
    </row>
    <row r="354" spans="5:6" ht="15.5" x14ac:dyDescent="0.35">
      <c r="E354" s="20"/>
      <c r="F354" s="20"/>
    </row>
    <row r="355" spans="5:6" ht="15.5" x14ac:dyDescent="0.35">
      <c r="E355" s="20"/>
      <c r="F355" s="20"/>
    </row>
    <row r="356" spans="5:6" ht="15.5" x14ac:dyDescent="0.35">
      <c r="E356" s="20"/>
      <c r="F356" s="20"/>
    </row>
    <row r="357" spans="5:6" ht="15.5" x14ac:dyDescent="0.35">
      <c r="E357" s="20"/>
      <c r="F357" s="20"/>
    </row>
    <row r="358" spans="5:6" ht="15.5" x14ac:dyDescent="0.35">
      <c r="E358" s="20"/>
      <c r="F358" s="20"/>
    </row>
    <row r="359" spans="5:6" ht="15.5" x14ac:dyDescent="0.35">
      <c r="E359" s="20"/>
      <c r="F359" s="20"/>
    </row>
    <row r="360" spans="5:6" ht="15.5" x14ac:dyDescent="0.35">
      <c r="E360" s="20"/>
      <c r="F360" s="20"/>
    </row>
    <row r="361" spans="5:6" ht="15.5" x14ac:dyDescent="0.35">
      <c r="E361" s="20"/>
      <c r="F361" s="20"/>
    </row>
    <row r="362" spans="5:6" ht="15.5" x14ac:dyDescent="0.35">
      <c r="E362" s="20"/>
      <c r="F362" s="20"/>
    </row>
    <row r="363" spans="5:6" ht="15.5" x14ac:dyDescent="0.35">
      <c r="E363" s="20"/>
      <c r="F363" s="20"/>
    </row>
    <row r="364" spans="5:6" ht="15.5" x14ac:dyDescent="0.35">
      <c r="E364" s="20"/>
      <c r="F364" s="20"/>
    </row>
    <row r="365" spans="5:6" ht="15.5" x14ac:dyDescent="0.35">
      <c r="E365" s="20"/>
      <c r="F365" s="20"/>
    </row>
    <row r="366" spans="5:6" ht="15.5" x14ac:dyDescent="0.35">
      <c r="E366" s="20"/>
      <c r="F366" s="20"/>
    </row>
    <row r="367" spans="5:6" ht="15.5" x14ac:dyDescent="0.35">
      <c r="E367" s="20"/>
      <c r="F367" s="20"/>
    </row>
    <row r="368" spans="5:6" ht="15.5" x14ac:dyDescent="0.35">
      <c r="E368" s="20"/>
      <c r="F368" s="20"/>
    </row>
    <row r="369" spans="5:6" ht="15.5" x14ac:dyDescent="0.35">
      <c r="E369" s="20"/>
      <c r="F369" s="20"/>
    </row>
    <row r="370" spans="5:6" ht="15.5" x14ac:dyDescent="0.35">
      <c r="E370" s="20"/>
      <c r="F370" s="20"/>
    </row>
    <row r="371" spans="5:6" ht="15.5" x14ac:dyDescent="0.35">
      <c r="E371" s="20"/>
      <c r="F371" s="20"/>
    </row>
    <row r="372" spans="5:6" ht="15.5" x14ac:dyDescent="0.35">
      <c r="E372" s="20"/>
      <c r="F372" s="20"/>
    </row>
    <row r="373" spans="5:6" ht="15.5" x14ac:dyDescent="0.35">
      <c r="E373" s="20"/>
      <c r="F373" s="20"/>
    </row>
    <row r="374" spans="5:6" ht="15.5" x14ac:dyDescent="0.35">
      <c r="E374" s="20"/>
      <c r="F374" s="20"/>
    </row>
    <row r="375" spans="5:6" ht="15.5" x14ac:dyDescent="0.35">
      <c r="E375" s="20"/>
      <c r="F375" s="20"/>
    </row>
    <row r="376" spans="5:6" ht="15.5" x14ac:dyDescent="0.35">
      <c r="E376" s="20"/>
      <c r="F376" s="20"/>
    </row>
    <row r="377" spans="5:6" ht="15.5" x14ac:dyDescent="0.35">
      <c r="E377" s="20"/>
      <c r="F377" s="20"/>
    </row>
    <row r="378" spans="5:6" ht="15.5" x14ac:dyDescent="0.35">
      <c r="E378" s="20"/>
      <c r="F378" s="20"/>
    </row>
    <row r="379" spans="5:6" ht="15.5" x14ac:dyDescent="0.35">
      <c r="E379" s="20"/>
      <c r="F379" s="20"/>
    </row>
    <row r="380" spans="5:6" ht="15.5" x14ac:dyDescent="0.35">
      <c r="E380" s="20"/>
      <c r="F380" s="20"/>
    </row>
    <row r="381" spans="5:6" ht="15.5" x14ac:dyDescent="0.35">
      <c r="E381" s="20"/>
      <c r="F381" s="20"/>
    </row>
    <row r="382" spans="5:6" ht="15.5" x14ac:dyDescent="0.35">
      <c r="E382" s="20"/>
      <c r="F382" s="20"/>
    </row>
    <row r="383" spans="5:6" ht="15.5" x14ac:dyDescent="0.35">
      <c r="E383" s="20"/>
      <c r="F383" s="20"/>
    </row>
    <row r="384" spans="5:6" ht="15.5" x14ac:dyDescent="0.35">
      <c r="E384" s="20"/>
      <c r="F384" s="20"/>
    </row>
    <row r="385" spans="5:6" ht="15.5" x14ac:dyDescent="0.35">
      <c r="E385" s="20"/>
      <c r="F385" s="20"/>
    </row>
    <row r="386" spans="5:6" ht="15.5" x14ac:dyDescent="0.35">
      <c r="E386" s="20"/>
      <c r="F386" s="20"/>
    </row>
    <row r="387" spans="5:6" ht="15.5" x14ac:dyDescent="0.35">
      <c r="E387" s="20"/>
      <c r="F387" s="20"/>
    </row>
    <row r="388" spans="5:6" ht="15.5" x14ac:dyDescent="0.35">
      <c r="E388" s="20"/>
      <c r="F388" s="20"/>
    </row>
    <row r="389" spans="5:6" ht="15.5" x14ac:dyDescent="0.35">
      <c r="E389" s="20"/>
      <c r="F389" s="20"/>
    </row>
    <row r="390" spans="5:6" ht="15.5" x14ac:dyDescent="0.35">
      <c r="E390" s="20"/>
      <c r="F390" s="20"/>
    </row>
    <row r="391" spans="5:6" ht="15.5" x14ac:dyDescent="0.35">
      <c r="E391" s="20"/>
      <c r="F391" s="20"/>
    </row>
    <row r="392" spans="5:6" ht="15.5" x14ac:dyDescent="0.35">
      <c r="E392" s="20"/>
      <c r="F392" s="20"/>
    </row>
    <row r="393" spans="5:6" ht="15.5" x14ac:dyDescent="0.35">
      <c r="E393" s="20"/>
      <c r="F393" s="20"/>
    </row>
    <row r="394" spans="5:6" ht="15.5" x14ac:dyDescent="0.35">
      <c r="E394" s="20"/>
      <c r="F394" s="20"/>
    </row>
    <row r="395" spans="5:6" ht="15.5" x14ac:dyDescent="0.35">
      <c r="E395" s="20"/>
      <c r="F395" s="20"/>
    </row>
    <row r="396" spans="5:6" ht="15.5" x14ac:dyDescent="0.35">
      <c r="E396" s="20"/>
      <c r="F396" s="20"/>
    </row>
    <row r="397" spans="5:6" ht="15.5" x14ac:dyDescent="0.35">
      <c r="E397" s="20"/>
      <c r="F397" s="20"/>
    </row>
    <row r="398" spans="5:6" ht="15.5" x14ac:dyDescent="0.35">
      <c r="E398" s="20"/>
      <c r="F398" s="20"/>
    </row>
    <row r="399" spans="5:6" ht="15.5" x14ac:dyDescent="0.35">
      <c r="E399" s="20"/>
      <c r="F399" s="20"/>
    </row>
    <row r="400" spans="5:6" ht="15.5" x14ac:dyDescent="0.35">
      <c r="E400" s="20"/>
      <c r="F400" s="20"/>
    </row>
    <row r="401" spans="5:6" ht="15.5" x14ac:dyDescent="0.35">
      <c r="E401" s="20"/>
      <c r="F401" s="20"/>
    </row>
    <row r="402" spans="5:6" ht="15.5" x14ac:dyDescent="0.35">
      <c r="E402" s="20"/>
      <c r="F402" s="20"/>
    </row>
    <row r="403" spans="5:6" ht="15.5" x14ac:dyDescent="0.35">
      <c r="E403" s="20"/>
      <c r="F403" s="20"/>
    </row>
    <row r="404" spans="5:6" ht="15.5" x14ac:dyDescent="0.35">
      <c r="E404" s="20"/>
      <c r="F404" s="20"/>
    </row>
    <row r="405" spans="5:6" ht="15.5" x14ac:dyDescent="0.35">
      <c r="E405" s="20"/>
      <c r="F405" s="20"/>
    </row>
    <row r="406" spans="5:6" ht="15.5" x14ac:dyDescent="0.35">
      <c r="E406" s="20"/>
      <c r="F406" s="20"/>
    </row>
    <row r="407" spans="5:6" ht="15.5" x14ac:dyDescent="0.35">
      <c r="E407" s="20"/>
      <c r="F407" s="20"/>
    </row>
    <row r="408" spans="5:6" ht="15.5" x14ac:dyDescent="0.35">
      <c r="E408" s="20"/>
      <c r="F408" s="20"/>
    </row>
    <row r="409" spans="5:6" ht="15.5" x14ac:dyDescent="0.35">
      <c r="E409" s="20"/>
      <c r="F409" s="20"/>
    </row>
    <row r="410" spans="5:6" ht="15.5" x14ac:dyDescent="0.35">
      <c r="E410" s="20"/>
      <c r="F410" s="20"/>
    </row>
    <row r="411" spans="5:6" ht="15.5" x14ac:dyDescent="0.35">
      <c r="E411" s="20"/>
      <c r="F411" s="20"/>
    </row>
    <row r="412" spans="5:6" ht="15.5" x14ac:dyDescent="0.35">
      <c r="E412" s="20"/>
      <c r="F412" s="20"/>
    </row>
    <row r="413" spans="5:6" ht="15.5" x14ac:dyDescent="0.35">
      <c r="E413" s="20"/>
      <c r="F413" s="20"/>
    </row>
    <row r="414" spans="5:6" ht="15.5" x14ac:dyDescent="0.35">
      <c r="E414" s="20"/>
      <c r="F414" s="20"/>
    </row>
    <row r="415" spans="5:6" ht="15.5" x14ac:dyDescent="0.35">
      <c r="E415" s="20"/>
      <c r="F415" s="20"/>
    </row>
    <row r="416" spans="5:6" ht="15.5" x14ac:dyDescent="0.35">
      <c r="E416" s="20"/>
      <c r="F416" s="20"/>
    </row>
    <row r="417" spans="5:6" ht="15.5" x14ac:dyDescent="0.35">
      <c r="E417" s="20"/>
      <c r="F417" s="20"/>
    </row>
    <row r="418" spans="5:6" ht="15.5" x14ac:dyDescent="0.35">
      <c r="E418" s="20"/>
      <c r="F418" s="20"/>
    </row>
    <row r="419" spans="5:6" ht="15.5" x14ac:dyDescent="0.35">
      <c r="E419" s="20"/>
      <c r="F419" s="20"/>
    </row>
    <row r="420" spans="5:6" ht="15.5" x14ac:dyDescent="0.35">
      <c r="E420" s="20"/>
      <c r="F420" s="20"/>
    </row>
    <row r="421" spans="5:6" ht="15.5" x14ac:dyDescent="0.35">
      <c r="E421" s="20"/>
      <c r="F421" s="20"/>
    </row>
    <row r="422" spans="5:6" ht="15.5" x14ac:dyDescent="0.35">
      <c r="E422" s="20"/>
      <c r="F422" s="20"/>
    </row>
    <row r="423" spans="5:6" ht="15.5" x14ac:dyDescent="0.35">
      <c r="E423" s="20"/>
      <c r="F423" s="20"/>
    </row>
    <row r="424" spans="5:6" ht="15.5" x14ac:dyDescent="0.35">
      <c r="E424" s="20"/>
      <c r="F424" s="20"/>
    </row>
    <row r="425" spans="5:6" ht="15.5" x14ac:dyDescent="0.35">
      <c r="E425" s="20"/>
      <c r="F425" s="20"/>
    </row>
    <row r="426" spans="5:6" ht="15.5" x14ac:dyDescent="0.35">
      <c r="E426" s="20"/>
      <c r="F426" s="20"/>
    </row>
    <row r="427" spans="5:6" ht="15.5" x14ac:dyDescent="0.35">
      <c r="E427" s="20"/>
      <c r="F427" s="20"/>
    </row>
    <row r="428" spans="5:6" ht="15.5" x14ac:dyDescent="0.35">
      <c r="E428" s="20"/>
      <c r="F428" s="20"/>
    </row>
    <row r="429" spans="5:6" ht="15.5" x14ac:dyDescent="0.35">
      <c r="E429" s="20"/>
      <c r="F429" s="20"/>
    </row>
    <row r="430" spans="5:6" ht="15.5" x14ac:dyDescent="0.35">
      <c r="E430" s="20"/>
      <c r="F430" s="20"/>
    </row>
    <row r="431" spans="5:6" ht="15.5" x14ac:dyDescent="0.35">
      <c r="E431" s="20"/>
      <c r="F431" s="20"/>
    </row>
    <row r="432" spans="5:6" ht="15.5" x14ac:dyDescent="0.35">
      <c r="E432" s="20"/>
      <c r="F432" s="20"/>
    </row>
    <row r="433" spans="5:6" ht="15.5" x14ac:dyDescent="0.35">
      <c r="E433" s="20"/>
      <c r="F433" s="20"/>
    </row>
    <row r="434" spans="5:6" ht="15.5" x14ac:dyDescent="0.35">
      <c r="E434" s="20"/>
      <c r="F434" s="20"/>
    </row>
    <row r="435" spans="5:6" ht="15.5" x14ac:dyDescent="0.35">
      <c r="E435" s="20"/>
      <c r="F435" s="20"/>
    </row>
    <row r="436" spans="5:6" ht="15.5" x14ac:dyDescent="0.35">
      <c r="E436" s="20"/>
      <c r="F436" s="20"/>
    </row>
    <row r="437" spans="5:6" ht="15.5" x14ac:dyDescent="0.35">
      <c r="E437" s="20"/>
      <c r="F437" s="20"/>
    </row>
    <row r="438" spans="5:6" ht="15.5" x14ac:dyDescent="0.35">
      <c r="E438" s="20"/>
      <c r="F438" s="20"/>
    </row>
    <row r="439" spans="5:6" ht="15.5" x14ac:dyDescent="0.35">
      <c r="E439" s="20"/>
      <c r="F439" s="20"/>
    </row>
    <row r="440" spans="5:6" ht="15.5" x14ac:dyDescent="0.35">
      <c r="E440" s="20"/>
      <c r="F440" s="20"/>
    </row>
    <row r="441" spans="5:6" ht="15.5" x14ac:dyDescent="0.35">
      <c r="E441" s="20"/>
      <c r="F441" s="20"/>
    </row>
    <row r="442" spans="5:6" ht="15.5" x14ac:dyDescent="0.35">
      <c r="E442" s="20"/>
      <c r="F442" s="20"/>
    </row>
    <row r="443" spans="5:6" ht="15.5" x14ac:dyDescent="0.35">
      <c r="E443" s="20"/>
      <c r="F443" s="20"/>
    </row>
    <row r="444" spans="5:6" ht="15.5" x14ac:dyDescent="0.35">
      <c r="E444" s="20"/>
      <c r="F444" s="20"/>
    </row>
    <row r="445" spans="5:6" ht="15.5" x14ac:dyDescent="0.35">
      <c r="E445" s="20"/>
      <c r="F445" s="20"/>
    </row>
    <row r="446" spans="5:6" ht="15.5" x14ac:dyDescent="0.35">
      <c r="E446" s="20"/>
      <c r="F446" s="20"/>
    </row>
    <row r="447" spans="5:6" ht="15.5" x14ac:dyDescent="0.35">
      <c r="E447" s="20"/>
      <c r="F447" s="20"/>
    </row>
    <row r="448" spans="5:6" ht="15.5" x14ac:dyDescent="0.35">
      <c r="E448" s="20"/>
      <c r="F448" s="20"/>
    </row>
    <row r="449" spans="5:6" ht="15.5" x14ac:dyDescent="0.35">
      <c r="E449" s="20"/>
      <c r="F449" s="20"/>
    </row>
    <row r="450" spans="5:6" ht="15.5" x14ac:dyDescent="0.35">
      <c r="E450" s="20"/>
      <c r="F450" s="20"/>
    </row>
    <row r="451" spans="5:6" ht="15.5" x14ac:dyDescent="0.35">
      <c r="E451" s="20"/>
      <c r="F451" s="20"/>
    </row>
    <row r="452" spans="5:6" ht="15.5" x14ac:dyDescent="0.35">
      <c r="E452" s="20"/>
      <c r="F452" s="20"/>
    </row>
    <row r="453" spans="5:6" ht="15.5" x14ac:dyDescent="0.35">
      <c r="E453" s="20"/>
      <c r="F453" s="20"/>
    </row>
    <row r="454" spans="5:6" ht="15.5" x14ac:dyDescent="0.35">
      <c r="E454" s="20"/>
      <c r="F454" s="20"/>
    </row>
    <row r="455" spans="5:6" ht="15.5" x14ac:dyDescent="0.35">
      <c r="E455" s="20"/>
      <c r="F455" s="20"/>
    </row>
    <row r="456" spans="5:6" ht="15.5" x14ac:dyDescent="0.35">
      <c r="E456" s="20"/>
      <c r="F456" s="20"/>
    </row>
    <row r="457" spans="5:6" ht="15.5" x14ac:dyDescent="0.35">
      <c r="E457" s="20"/>
      <c r="F457" s="20"/>
    </row>
    <row r="458" spans="5:6" ht="15.5" x14ac:dyDescent="0.35">
      <c r="E458" s="20"/>
      <c r="F458" s="20"/>
    </row>
    <row r="459" spans="5:6" ht="15.5" x14ac:dyDescent="0.35">
      <c r="E459" s="20"/>
      <c r="F459" s="20"/>
    </row>
    <row r="460" spans="5:6" ht="15.5" x14ac:dyDescent="0.35">
      <c r="E460" s="20"/>
      <c r="F460" s="20"/>
    </row>
    <row r="461" spans="5:6" ht="15.5" x14ac:dyDescent="0.35">
      <c r="E461" s="20"/>
      <c r="F461" s="20"/>
    </row>
    <row r="462" spans="5:6" ht="15.5" x14ac:dyDescent="0.35">
      <c r="E462" s="20"/>
      <c r="F462" s="20"/>
    </row>
    <row r="463" spans="5:6" ht="15.5" x14ac:dyDescent="0.35">
      <c r="E463" s="20"/>
      <c r="F463" s="20"/>
    </row>
    <row r="464" spans="5:6" ht="15.5" x14ac:dyDescent="0.35">
      <c r="E464" s="20"/>
      <c r="F464" s="20"/>
    </row>
    <row r="465" spans="5:6" ht="15.5" x14ac:dyDescent="0.35">
      <c r="E465" s="20"/>
      <c r="F465" s="20"/>
    </row>
    <row r="466" spans="5:6" ht="15.5" x14ac:dyDescent="0.35">
      <c r="E466" s="20"/>
      <c r="F466" s="20"/>
    </row>
    <row r="467" spans="5:6" ht="15.5" x14ac:dyDescent="0.35">
      <c r="E467" s="20"/>
      <c r="F467" s="20"/>
    </row>
    <row r="468" spans="5:6" ht="15.5" x14ac:dyDescent="0.35">
      <c r="E468" s="20"/>
      <c r="F468" s="20"/>
    </row>
    <row r="469" spans="5:6" ht="15.5" x14ac:dyDescent="0.35">
      <c r="E469" s="20"/>
      <c r="F469" s="20"/>
    </row>
    <row r="470" spans="5:6" ht="15.5" x14ac:dyDescent="0.35">
      <c r="E470" s="20"/>
      <c r="F470" s="20"/>
    </row>
    <row r="471" spans="5:6" ht="15.5" x14ac:dyDescent="0.35">
      <c r="E471" s="20"/>
      <c r="F471" s="20"/>
    </row>
    <row r="472" spans="5:6" ht="15.5" x14ac:dyDescent="0.35">
      <c r="E472" s="20"/>
      <c r="F472" s="20"/>
    </row>
    <row r="473" spans="5:6" ht="15.5" x14ac:dyDescent="0.35">
      <c r="E473" s="20"/>
      <c r="F473" s="20"/>
    </row>
    <row r="474" spans="5:6" ht="15.5" x14ac:dyDescent="0.35">
      <c r="E474" s="20"/>
      <c r="F474" s="20"/>
    </row>
    <row r="475" spans="5:6" ht="15.5" x14ac:dyDescent="0.35">
      <c r="E475" s="20"/>
      <c r="F475" s="20"/>
    </row>
    <row r="476" spans="5:6" ht="15.5" x14ac:dyDescent="0.35">
      <c r="E476" s="20"/>
      <c r="F476" s="20"/>
    </row>
    <row r="477" spans="5:6" ht="15.5" x14ac:dyDescent="0.35">
      <c r="E477" s="20"/>
      <c r="F477" s="20"/>
    </row>
    <row r="478" spans="5:6" ht="15.5" x14ac:dyDescent="0.35">
      <c r="E478" s="20"/>
      <c r="F478" s="20"/>
    </row>
    <row r="479" spans="5:6" ht="15.5" x14ac:dyDescent="0.35">
      <c r="E479" s="20"/>
      <c r="F479" s="20"/>
    </row>
    <row r="480" spans="5:6" ht="15.5" x14ac:dyDescent="0.35">
      <c r="E480" s="20"/>
      <c r="F480" s="20"/>
    </row>
    <row r="481" spans="5:6" ht="15.5" x14ac:dyDescent="0.35">
      <c r="E481" s="20"/>
      <c r="F481" s="20"/>
    </row>
    <row r="482" spans="5:6" ht="15.5" x14ac:dyDescent="0.35">
      <c r="E482" s="20"/>
      <c r="F482" s="20"/>
    </row>
    <row r="483" spans="5:6" ht="15.5" x14ac:dyDescent="0.35">
      <c r="E483" s="20"/>
      <c r="F483" s="20"/>
    </row>
    <row r="484" spans="5:6" ht="15.5" x14ac:dyDescent="0.35">
      <c r="E484" s="20"/>
      <c r="F484" s="20"/>
    </row>
    <row r="485" spans="5:6" ht="15.5" x14ac:dyDescent="0.35">
      <c r="E485" s="20"/>
      <c r="F485" s="20"/>
    </row>
    <row r="486" spans="5:6" ht="15.5" x14ac:dyDescent="0.35">
      <c r="E486" s="20"/>
      <c r="F486" s="20"/>
    </row>
    <row r="487" spans="5:6" ht="15.5" x14ac:dyDescent="0.35">
      <c r="E487" s="20"/>
      <c r="F487" s="20"/>
    </row>
    <row r="488" spans="5:6" ht="15.5" x14ac:dyDescent="0.35">
      <c r="E488" s="20"/>
      <c r="F488" s="20"/>
    </row>
    <row r="489" spans="5:6" ht="15.5" x14ac:dyDescent="0.35">
      <c r="E489" s="20"/>
      <c r="F489" s="20"/>
    </row>
    <row r="490" spans="5:6" ht="15.5" x14ac:dyDescent="0.35">
      <c r="E490" s="20"/>
      <c r="F490" s="20"/>
    </row>
    <row r="491" spans="5:6" ht="15.5" x14ac:dyDescent="0.35">
      <c r="E491" s="20"/>
      <c r="F491" s="20"/>
    </row>
    <row r="492" spans="5:6" ht="15.5" x14ac:dyDescent="0.35">
      <c r="E492" s="20"/>
      <c r="F492" s="20"/>
    </row>
    <row r="493" spans="5:6" ht="15.5" x14ac:dyDescent="0.35">
      <c r="E493" s="20"/>
      <c r="F493" s="20"/>
    </row>
    <row r="494" spans="5:6" ht="15.5" x14ac:dyDescent="0.35">
      <c r="E494" s="20"/>
      <c r="F494" s="20"/>
    </row>
    <row r="495" spans="5:6" ht="15.5" x14ac:dyDescent="0.35">
      <c r="E495" s="20"/>
      <c r="F495" s="20"/>
    </row>
    <row r="496" spans="5:6" ht="15.5" x14ac:dyDescent="0.35">
      <c r="E496" s="20"/>
      <c r="F496" s="20"/>
    </row>
    <row r="497" spans="5:6" ht="15.5" x14ac:dyDescent="0.35">
      <c r="E497" s="20"/>
      <c r="F497" s="20"/>
    </row>
    <row r="498" spans="5:6" ht="15.5" x14ac:dyDescent="0.35">
      <c r="E498" s="20"/>
      <c r="F498" s="20"/>
    </row>
    <row r="499" spans="5:6" ht="15.5" x14ac:dyDescent="0.35">
      <c r="E499" s="20"/>
      <c r="F499" s="20"/>
    </row>
    <row r="500" spans="5:6" ht="15.5" x14ac:dyDescent="0.35">
      <c r="E500" s="20"/>
      <c r="F500" s="20"/>
    </row>
    <row r="501" spans="5:6" ht="15.5" x14ac:dyDescent="0.35">
      <c r="E501" s="20"/>
      <c r="F501" s="20"/>
    </row>
    <row r="502" spans="5:6" ht="15.5" x14ac:dyDescent="0.35">
      <c r="E502" s="20"/>
      <c r="F502" s="20"/>
    </row>
    <row r="503" spans="5:6" ht="15.5" x14ac:dyDescent="0.35">
      <c r="E503" s="20"/>
      <c r="F503" s="20"/>
    </row>
    <row r="504" spans="5:6" ht="15.5" x14ac:dyDescent="0.35">
      <c r="E504" s="20"/>
      <c r="F504" s="20"/>
    </row>
    <row r="505" spans="5:6" ht="15.5" x14ac:dyDescent="0.35">
      <c r="E505" s="20"/>
      <c r="F505" s="20"/>
    </row>
    <row r="506" spans="5:6" ht="15.5" x14ac:dyDescent="0.35">
      <c r="E506" s="20"/>
      <c r="F506" s="20"/>
    </row>
    <row r="507" spans="5:6" ht="15.5" x14ac:dyDescent="0.35">
      <c r="E507" s="20"/>
      <c r="F507" s="20"/>
    </row>
    <row r="508" spans="5:6" ht="15.5" x14ac:dyDescent="0.35">
      <c r="E508" s="20"/>
      <c r="F508" s="20"/>
    </row>
    <row r="509" spans="5:6" ht="15.5" x14ac:dyDescent="0.35">
      <c r="E509" s="20"/>
      <c r="F509" s="20"/>
    </row>
    <row r="510" spans="5:6" ht="15.5" x14ac:dyDescent="0.35">
      <c r="E510" s="20"/>
      <c r="F510" s="20"/>
    </row>
    <row r="511" spans="5:6" ht="15.5" x14ac:dyDescent="0.35">
      <c r="E511" s="20"/>
      <c r="F511" s="20"/>
    </row>
    <row r="512" spans="5:6" ht="15.5" x14ac:dyDescent="0.35">
      <c r="E512" s="20"/>
      <c r="F512" s="20"/>
    </row>
    <row r="513" spans="5:6" ht="15.5" x14ac:dyDescent="0.35">
      <c r="E513" s="20"/>
      <c r="F513" s="20"/>
    </row>
    <row r="514" spans="5:6" ht="15.5" x14ac:dyDescent="0.35">
      <c r="E514" s="20"/>
      <c r="F514" s="20"/>
    </row>
    <row r="515" spans="5:6" ht="15.5" x14ac:dyDescent="0.35">
      <c r="E515" s="20"/>
      <c r="F515" s="20"/>
    </row>
    <row r="516" spans="5:6" ht="15.5" x14ac:dyDescent="0.35">
      <c r="E516" s="20"/>
      <c r="F516" s="20"/>
    </row>
    <row r="517" spans="5:6" ht="15.5" x14ac:dyDescent="0.35">
      <c r="E517" s="20"/>
      <c r="F517" s="20"/>
    </row>
    <row r="518" spans="5:6" ht="15.5" x14ac:dyDescent="0.35">
      <c r="E518" s="20"/>
      <c r="F518" s="20"/>
    </row>
    <row r="519" spans="5:6" ht="15.5" x14ac:dyDescent="0.35">
      <c r="E519" s="20"/>
      <c r="F519" s="20"/>
    </row>
    <row r="520" spans="5:6" ht="15.5" x14ac:dyDescent="0.35">
      <c r="E520" s="20"/>
      <c r="F520" s="20"/>
    </row>
    <row r="521" spans="5:6" ht="15.5" x14ac:dyDescent="0.35">
      <c r="E521" s="20"/>
      <c r="F521" s="20"/>
    </row>
    <row r="522" spans="5:6" ht="15.5" x14ac:dyDescent="0.35">
      <c r="E522" s="20"/>
      <c r="F522" s="20"/>
    </row>
    <row r="523" spans="5:6" ht="15.5" x14ac:dyDescent="0.35">
      <c r="E523" s="20"/>
      <c r="F523" s="20"/>
    </row>
    <row r="524" spans="5:6" ht="15.5" x14ac:dyDescent="0.35">
      <c r="E524" s="20"/>
      <c r="F524" s="20"/>
    </row>
    <row r="525" spans="5:6" ht="15.5" x14ac:dyDescent="0.35">
      <c r="E525" s="20"/>
      <c r="F525" s="20"/>
    </row>
    <row r="526" spans="5:6" ht="15.5" x14ac:dyDescent="0.35">
      <c r="E526" s="20"/>
      <c r="F526" s="20"/>
    </row>
    <row r="527" spans="5:6" ht="15.5" x14ac:dyDescent="0.35">
      <c r="E527" s="20"/>
      <c r="F527" s="20"/>
    </row>
    <row r="528" spans="5:6" ht="15.5" x14ac:dyDescent="0.35">
      <c r="E528" s="20"/>
      <c r="F528" s="20"/>
    </row>
    <row r="529" spans="5:6" ht="15.5" x14ac:dyDescent="0.35">
      <c r="E529" s="20"/>
      <c r="F529" s="20"/>
    </row>
    <row r="530" spans="5:6" ht="15.5" x14ac:dyDescent="0.35">
      <c r="E530" s="20"/>
      <c r="F530" s="20"/>
    </row>
    <row r="531" spans="5:6" ht="15.5" x14ac:dyDescent="0.35">
      <c r="E531" s="20"/>
      <c r="F531" s="20"/>
    </row>
    <row r="532" spans="5:6" ht="15.5" x14ac:dyDescent="0.35">
      <c r="E532" s="20"/>
      <c r="F532" s="20"/>
    </row>
    <row r="533" spans="5:6" ht="15.5" x14ac:dyDescent="0.35">
      <c r="E533" s="20"/>
      <c r="F533" s="20"/>
    </row>
    <row r="534" spans="5:6" ht="15.5" x14ac:dyDescent="0.35">
      <c r="E534" s="20"/>
      <c r="F534" s="20"/>
    </row>
    <row r="535" spans="5:6" ht="15.5" x14ac:dyDescent="0.35">
      <c r="E535" s="20"/>
      <c r="F535" s="20"/>
    </row>
    <row r="536" spans="5:6" ht="15.5" x14ac:dyDescent="0.35">
      <c r="E536" s="20"/>
      <c r="F536" s="20"/>
    </row>
    <row r="537" spans="5:6" ht="15.5" x14ac:dyDescent="0.35">
      <c r="E537" s="20"/>
      <c r="F537" s="20"/>
    </row>
    <row r="538" spans="5:6" ht="15.5" x14ac:dyDescent="0.35">
      <c r="E538" s="20"/>
      <c r="F538" s="20"/>
    </row>
    <row r="539" spans="5:6" ht="15.5" x14ac:dyDescent="0.35">
      <c r="E539" s="20"/>
      <c r="F539" s="20"/>
    </row>
    <row r="540" spans="5:6" ht="15.5" x14ac:dyDescent="0.35">
      <c r="E540" s="20"/>
      <c r="F540" s="20"/>
    </row>
    <row r="541" spans="5:6" ht="15.5" x14ac:dyDescent="0.35">
      <c r="E541" s="20"/>
      <c r="F541" s="20"/>
    </row>
    <row r="542" spans="5:6" ht="15.5" x14ac:dyDescent="0.35">
      <c r="E542" s="20"/>
      <c r="F542" s="20"/>
    </row>
    <row r="543" spans="5:6" ht="15.5" x14ac:dyDescent="0.35">
      <c r="E543" s="20"/>
      <c r="F543" s="20"/>
    </row>
    <row r="544" spans="5:6" ht="15.5" x14ac:dyDescent="0.35">
      <c r="E544" s="20"/>
      <c r="F544" s="20"/>
    </row>
    <row r="545" spans="5:6" ht="15.5" x14ac:dyDescent="0.35">
      <c r="E545" s="20"/>
      <c r="F545" s="20"/>
    </row>
    <row r="546" spans="5:6" ht="15.5" x14ac:dyDescent="0.35">
      <c r="E546" s="20"/>
      <c r="F546" s="20"/>
    </row>
    <row r="547" spans="5:6" ht="15.5" x14ac:dyDescent="0.35">
      <c r="E547" s="20"/>
      <c r="F547" s="20"/>
    </row>
    <row r="548" spans="5:6" ht="15.5" x14ac:dyDescent="0.35">
      <c r="E548" s="20"/>
      <c r="F548" s="20"/>
    </row>
    <row r="549" spans="5:6" ht="15.5" x14ac:dyDescent="0.35">
      <c r="E549" s="20"/>
      <c r="F549" s="20"/>
    </row>
    <row r="550" spans="5:6" ht="15.5" x14ac:dyDescent="0.35">
      <c r="E550" s="20"/>
      <c r="F550" s="20"/>
    </row>
    <row r="551" spans="5:6" ht="15.5" x14ac:dyDescent="0.35">
      <c r="E551" s="20"/>
      <c r="F551" s="20"/>
    </row>
    <row r="552" spans="5:6" ht="15.5" x14ac:dyDescent="0.35">
      <c r="E552" s="20"/>
      <c r="F552" s="20"/>
    </row>
    <row r="553" spans="5:6" ht="15.5" x14ac:dyDescent="0.35">
      <c r="E553" s="20"/>
      <c r="F553" s="20"/>
    </row>
    <row r="554" spans="5:6" ht="15.5" x14ac:dyDescent="0.35">
      <c r="E554" s="20"/>
      <c r="F554" s="20"/>
    </row>
    <row r="555" spans="5:6" ht="15.5" x14ac:dyDescent="0.35">
      <c r="E555" s="20"/>
      <c r="F555" s="20"/>
    </row>
    <row r="556" spans="5:6" ht="15.5" x14ac:dyDescent="0.35">
      <c r="E556" s="20"/>
      <c r="F556" s="20"/>
    </row>
    <row r="557" spans="5:6" ht="15.5" x14ac:dyDescent="0.35">
      <c r="E557" s="20"/>
      <c r="F557" s="20"/>
    </row>
    <row r="558" spans="5:6" ht="15.5" x14ac:dyDescent="0.35">
      <c r="E558" s="20"/>
      <c r="F558" s="20"/>
    </row>
    <row r="559" spans="5:6" ht="15.5" x14ac:dyDescent="0.35">
      <c r="E559" s="20"/>
      <c r="F559" s="20"/>
    </row>
    <row r="560" spans="5:6" ht="15.5" x14ac:dyDescent="0.35">
      <c r="E560" s="20"/>
      <c r="F560" s="20"/>
    </row>
    <row r="561" spans="5:6" ht="15.5" x14ac:dyDescent="0.35">
      <c r="E561" s="20"/>
      <c r="F561" s="20"/>
    </row>
    <row r="562" spans="5:6" ht="15.5" x14ac:dyDescent="0.35">
      <c r="E562" s="20"/>
      <c r="F562" s="20"/>
    </row>
    <row r="563" spans="5:6" ht="15.5" x14ac:dyDescent="0.35">
      <c r="E563" s="20"/>
      <c r="F563" s="20"/>
    </row>
    <row r="564" spans="5:6" ht="15.5" x14ac:dyDescent="0.35">
      <c r="E564" s="20"/>
      <c r="F564" s="20"/>
    </row>
    <row r="565" spans="5:6" ht="15.5" x14ac:dyDescent="0.35">
      <c r="E565" s="20"/>
      <c r="F565" s="20"/>
    </row>
    <row r="566" spans="5:6" ht="15.5" x14ac:dyDescent="0.35">
      <c r="E566" s="20"/>
      <c r="F566" s="20"/>
    </row>
    <row r="567" spans="5:6" ht="15.5" x14ac:dyDescent="0.35">
      <c r="E567" s="20"/>
      <c r="F567" s="20"/>
    </row>
    <row r="568" spans="5:6" ht="15.5" x14ac:dyDescent="0.35">
      <c r="E568" s="20"/>
      <c r="F568" s="20"/>
    </row>
    <row r="569" spans="5:6" ht="15.5" x14ac:dyDescent="0.35">
      <c r="E569" s="20"/>
      <c r="F569" s="20"/>
    </row>
    <row r="570" spans="5:6" ht="15.5" x14ac:dyDescent="0.35">
      <c r="E570" s="20"/>
      <c r="F570" s="20"/>
    </row>
    <row r="571" spans="5:6" ht="15.5" x14ac:dyDescent="0.35">
      <c r="E571" s="20"/>
      <c r="F571" s="20"/>
    </row>
    <row r="572" spans="5:6" ht="15.5" x14ac:dyDescent="0.35">
      <c r="E572" s="20"/>
      <c r="F572" s="20"/>
    </row>
    <row r="573" spans="5:6" ht="15.5" x14ac:dyDescent="0.35">
      <c r="E573" s="20"/>
      <c r="F573" s="20"/>
    </row>
    <row r="574" spans="5:6" ht="15.5" x14ac:dyDescent="0.35">
      <c r="E574" s="20"/>
      <c r="F574" s="20"/>
    </row>
    <row r="575" spans="5:6" ht="15.5" x14ac:dyDescent="0.35">
      <c r="E575" s="20"/>
      <c r="F575" s="20"/>
    </row>
    <row r="576" spans="5:6" ht="15.5" x14ac:dyDescent="0.35">
      <c r="E576" s="20"/>
      <c r="F576" s="20"/>
    </row>
    <row r="577" spans="5:6" ht="15.5" x14ac:dyDescent="0.35">
      <c r="E577" s="20"/>
      <c r="F577" s="20"/>
    </row>
    <row r="578" spans="5:6" ht="15.5" x14ac:dyDescent="0.35">
      <c r="E578" s="20"/>
      <c r="F578" s="20"/>
    </row>
    <row r="579" spans="5:6" ht="15.5" x14ac:dyDescent="0.35">
      <c r="E579" s="20"/>
      <c r="F579" s="20"/>
    </row>
    <row r="580" spans="5:6" ht="15.5" x14ac:dyDescent="0.35">
      <c r="E580" s="20"/>
      <c r="F580" s="20"/>
    </row>
    <row r="581" spans="5:6" ht="15.5" x14ac:dyDescent="0.35">
      <c r="E581" s="20"/>
      <c r="F581" s="20"/>
    </row>
    <row r="582" spans="5:6" ht="15.5" x14ac:dyDescent="0.35">
      <c r="E582" s="20"/>
      <c r="F582" s="20"/>
    </row>
    <row r="583" spans="5:6" ht="15.5" x14ac:dyDescent="0.35">
      <c r="E583" s="20"/>
      <c r="F583" s="20"/>
    </row>
    <row r="584" spans="5:6" ht="15.5" x14ac:dyDescent="0.35">
      <c r="E584" s="20"/>
      <c r="F584" s="20"/>
    </row>
    <row r="585" spans="5:6" ht="15.5" x14ac:dyDescent="0.35">
      <c r="E585" s="20"/>
      <c r="F585" s="20"/>
    </row>
    <row r="586" spans="5:6" ht="15.5" x14ac:dyDescent="0.35">
      <c r="E586" s="20"/>
      <c r="F586" s="20"/>
    </row>
    <row r="587" spans="5:6" ht="15.5" x14ac:dyDescent="0.35">
      <c r="E587" s="20"/>
      <c r="F587" s="20"/>
    </row>
    <row r="588" spans="5:6" ht="15.5" x14ac:dyDescent="0.35">
      <c r="E588" s="20"/>
      <c r="F588" s="20"/>
    </row>
    <row r="589" spans="5:6" ht="15.5" x14ac:dyDescent="0.35">
      <c r="E589" s="20"/>
      <c r="F589" s="20"/>
    </row>
    <row r="590" spans="5:6" ht="15.5" x14ac:dyDescent="0.35">
      <c r="E590" s="20"/>
      <c r="F590" s="20"/>
    </row>
    <row r="591" spans="5:6" ht="15.5" x14ac:dyDescent="0.35">
      <c r="E591" s="20"/>
      <c r="F591" s="20"/>
    </row>
    <row r="592" spans="5:6" ht="15.5" x14ac:dyDescent="0.35">
      <c r="E592" s="20"/>
      <c r="F592" s="20"/>
    </row>
    <row r="593" spans="5:6" ht="15.5" x14ac:dyDescent="0.35">
      <c r="E593" s="20"/>
      <c r="F593" s="20"/>
    </row>
    <row r="594" spans="5:6" ht="15.5" x14ac:dyDescent="0.35">
      <c r="E594" s="20"/>
      <c r="F594" s="20"/>
    </row>
    <row r="595" spans="5:6" ht="15.5" x14ac:dyDescent="0.35">
      <c r="E595" s="20"/>
      <c r="F595" s="20"/>
    </row>
    <row r="596" spans="5:6" ht="15.5" x14ac:dyDescent="0.35">
      <c r="E596" s="20"/>
      <c r="F596" s="20"/>
    </row>
    <row r="597" spans="5:6" ht="15.5" x14ac:dyDescent="0.35">
      <c r="E597" s="20"/>
      <c r="F597" s="20"/>
    </row>
    <row r="598" spans="5:6" ht="15.5" x14ac:dyDescent="0.35">
      <c r="E598" s="20"/>
      <c r="F598" s="20"/>
    </row>
    <row r="599" spans="5:6" ht="15.5" x14ac:dyDescent="0.35">
      <c r="E599" s="20"/>
      <c r="F599" s="20"/>
    </row>
    <row r="600" spans="5:6" ht="15.5" x14ac:dyDescent="0.35">
      <c r="E600" s="20"/>
      <c r="F600" s="20"/>
    </row>
    <row r="601" spans="5:6" ht="15.5" x14ac:dyDescent="0.35">
      <c r="E601" s="20"/>
      <c r="F601" s="20"/>
    </row>
    <row r="602" spans="5:6" ht="15.5" x14ac:dyDescent="0.35">
      <c r="E602" s="20"/>
      <c r="F602" s="20"/>
    </row>
    <row r="603" spans="5:6" ht="15.5" x14ac:dyDescent="0.35">
      <c r="E603" s="20"/>
      <c r="F603" s="20"/>
    </row>
    <row r="604" spans="5:6" ht="15.5" x14ac:dyDescent="0.35">
      <c r="E604" s="20"/>
      <c r="F604" s="20"/>
    </row>
    <row r="605" spans="5:6" ht="15.5" x14ac:dyDescent="0.35">
      <c r="E605" s="20"/>
      <c r="F605" s="20"/>
    </row>
    <row r="606" spans="5:6" ht="15.5" x14ac:dyDescent="0.35">
      <c r="E606" s="20"/>
      <c r="F606" s="20"/>
    </row>
    <row r="607" spans="5:6" ht="15.5" x14ac:dyDescent="0.35">
      <c r="E607" s="20"/>
      <c r="F607" s="20"/>
    </row>
    <row r="608" spans="5:6" ht="15.5" x14ac:dyDescent="0.35">
      <c r="E608" s="20"/>
      <c r="F608" s="20"/>
    </row>
    <row r="609" spans="5:6" ht="15.5" x14ac:dyDescent="0.35">
      <c r="E609" s="20"/>
      <c r="F609" s="20"/>
    </row>
    <row r="610" spans="5:6" ht="15.5" x14ac:dyDescent="0.35">
      <c r="E610" s="20"/>
      <c r="F610" s="20"/>
    </row>
    <row r="611" spans="5:6" ht="15.5" x14ac:dyDescent="0.35">
      <c r="E611" s="20"/>
      <c r="F611" s="20"/>
    </row>
    <row r="612" spans="5:6" ht="15.5" x14ac:dyDescent="0.35">
      <c r="E612" s="20"/>
      <c r="F612" s="20"/>
    </row>
    <row r="613" spans="5:6" ht="15.5" x14ac:dyDescent="0.35">
      <c r="E613" s="20"/>
      <c r="F613" s="20"/>
    </row>
    <row r="614" spans="5:6" ht="15.5" x14ac:dyDescent="0.35">
      <c r="E614" s="20"/>
      <c r="F614" s="20"/>
    </row>
    <row r="615" spans="5:6" ht="15.5" x14ac:dyDescent="0.35">
      <c r="E615" s="20"/>
      <c r="F615" s="20"/>
    </row>
    <row r="616" spans="5:6" ht="15.5" x14ac:dyDescent="0.35">
      <c r="E616" s="20"/>
      <c r="F616" s="20"/>
    </row>
    <row r="617" spans="5:6" ht="15.5" x14ac:dyDescent="0.35">
      <c r="E617" s="20"/>
      <c r="F617" s="20"/>
    </row>
    <row r="618" spans="5:6" ht="15.5" x14ac:dyDescent="0.35">
      <c r="E618" s="20"/>
      <c r="F618" s="20"/>
    </row>
    <row r="619" spans="5:6" ht="15.5" x14ac:dyDescent="0.35">
      <c r="E619" s="20"/>
      <c r="F619" s="20"/>
    </row>
    <row r="620" spans="5:6" ht="15.5" x14ac:dyDescent="0.35">
      <c r="E620" s="20"/>
      <c r="F620" s="20"/>
    </row>
    <row r="621" spans="5:6" ht="15.5" x14ac:dyDescent="0.35">
      <c r="E621" s="20"/>
      <c r="F621" s="20"/>
    </row>
    <row r="622" spans="5:6" ht="15.5" x14ac:dyDescent="0.35">
      <c r="E622" s="20"/>
      <c r="F622" s="20"/>
    </row>
    <row r="623" spans="5:6" ht="15.5" x14ac:dyDescent="0.35">
      <c r="E623" s="20"/>
      <c r="F623" s="20"/>
    </row>
    <row r="624" spans="5:6" ht="15.5" x14ac:dyDescent="0.35">
      <c r="E624" s="20"/>
      <c r="F624" s="20"/>
    </row>
    <row r="625" spans="5:6" ht="15.5" x14ac:dyDescent="0.35">
      <c r="E625" s="20"/>
      <c r="F625" s="20"/>
    </row>
    <row r="626" spans="5:6" ht="15.5" x14ac:dyDescent="0.35">
      <c r="E626" s="20"/>
      <c r="F626" s="20"/>
    </row>
    <row r="627" spans="5:6" ht="15.5" x14ac:dyDescent="0.35">
      <c r="E627" s="20"/>
      <c r="F627" s="20"/>
    </row>
    <row r="628" spans="5:6" ht="15.5" x14ac:dyDescent="0.35">
      <c r="E628" s="20"/>
      <c r="F628" s="20"/>
    </row>
    <row r="629" spans="5:6" ht="15.5" x14ac:dyDescent="0.35">
      <c r="E629" s="20"/>
      <c r="F629" s="20"/>
    </row>
    <row r="630" spans="5:6" ht="15.5" x14ac:dyDescent="0.35">
      <c r="E630" s="20"/>
      <c r="F630" s="20"/>
    </row>
    <row r="631" spans="5:6" ht="15.5" x14ac:dyDescent="0.35">
      <c r="E631" s="20"/>
      <c r="F631" s="20"/>
    </row>
    <row r="632" spans="5:6" ht="15.5" x14ac:dyDescent="0.35">
      <c r="E632" s="20"/>
      <c r="F632" s="20"/>
    </row>
    <row r="633" spans="5:6" ht="15.5" x14ac:dyDescent="0.35">
      <c r="E633" s="20"/>
      <c r="F633" s="20"/>
    </row>
    <row r="634" spans="5:6" ht="15.5" x14ac:dyDescent="0.35">
      <c r="E634" s="20"/>
      <c r="F634" s="20"/>
    </row>
    <row r="635" spans="5:6" ht="15.5" x14ac:dyDescent="0.35">
      <c r="E635" s="20"/>
      <c r="F635" s="20"/>
    </row>
    <row r="636" spans="5:6" ht="15.5" x14ac:dyDescent="0.35">
      <c r="E636" s="20"/>
      <c r="F636" s="20"/>
    </row>
    <row r="637" spans="5:6" ht="15.5" x14ac:dyDescent="0.35">
      <c r="E637" s="20"/>
      <c r="F637" s="20"/>
    </row>
    <row r="638" spans="5:6" ht="15.5" x14ac:dyDescent="0.35">
      <c r="E638" s="20"/>
      <c r="F638" s="20"/>
    </row>
    <row r="639" spans="5:6" ht="15.5" x14ac:dyDescent="0.35">
      <c r="E639" s="20"/>
      <c r="F639" s="20"/>
    </row>
    <row r="640" spans="5:6" ht="15.5" x14ac:dyDescent="0.35">
      <c r="E640" s="20"/>
      <c r="F640" s="20"/>
    </row>
    <row r="641" spans="5:6" ht="15.5" x14ac:dyDescent="0.35">
      <c r="E641" s="20"/>
      <c r="F641" s="20"/>
    </row>
    <row r="642" spans="5:6" ht="15.5" x14ac:dyDescent="0.35">
      <c r="E642" s="20"/>
      <c r="F642" s="20"/>
    </row>
    <row r="643" spans="5:6" ht="15.5" x14ac:dyDescent="0.35">
      <c r="E643" s="20"/>
      <c r="F643" s="20"/>
    </row>
    <row r="644" spans="5:6" ht="15.5" x14ac:dyDescent="0.35">
      <c r="E644" s="20"/>
      <c r="F644" s="20"/>
    </row>
    <row r="645" spans="5:6" ht="15.5" x14ac:dyDescent="0.35">
      <c r="E645" s="20"/>
      <c r="F645" s="20"/>
    </row>
    <row r="646" spans="5:6" ht="15.5" x14ac:dyDescent="0.35">
      <c r="E646" s="20"/>
      <c r="F646" s="20"/>
    </row>
    <row r="647" spans="5:6" ht="15.5" x14ac:dyDescent="0.35">
      <c r="E647" s="20"/>
      <c r="F647" s="20"/>
    </row>
    <row r="648" spans="5:6" ht="15.5" x14ac:dyDescent="0.35">
      <c r="E648" s="20"/>
      <c r="F648" s="20"/>
    </row>
    <row r="649" spans="5:6" ht="15.5" x14ac:dyDescent="0.35">
      <c r="E649" s="20"/>
      <c r="F649" s="20"/>
    </row>
    <row r="650" spans="5:6" ht="15.5" x14ac:dyDescent="0.35">
      <c r="E650" s="20"/>
      <c r="F650" s="20"/>
    </row>
    <row r="651" spans="5:6" ht="15.5" x14ac:dyDescent="0.35">
      <c r="E651" s="20"/>
      <c r="F651" s="20"/>
    </row>
    <row r="652" spans="5:6" ht="15.5" x14ac:dyDescent="0.35">
      <c r="E652" s="20"/>
      <c r="F652" s="20"/>
    </row>
    <row r="653" spans="5:6" ht="15.5" x14ac:dyDescent="0.35">
      <c r="E653" s="20"/>
      <c r="F653" s="20"/>
    </row>
    <row r="654" spans="5:6" ht="15.5" x14ac:dyDescent="0.35">
      <c r="E654" s="20"/>
      <c r="F654" s="20"/>
    </row>
    <row r="655" spans="5:6" ht="15.5" x14ac:dyDescent="0.35">
      <c r="E655" s="20"/>
      <c r="F655" s="20"/>
    </row>
    <row r="656" spans="5:6" ht="15.5" x14ac:dyDescent="0.35">
      <c r="E656" s="20"/>
      <c r="F656" s="20"/>
    </row>
    <row r="657" spans="5:6" ht="15.5" x14ac:dyDescent="0.35">
      <c r="E657" s="20"/>
      <c r="F657" s="20"/>
    </row>
    <row r="658" spans="5:6" ht="15.5" x14ac:dyDescent="0.35">
      <c r="E658" s="20"/>
      <c r="F658" s="20"/>
    </row>
    <row r="659" spans="5:6" ht="15.5" x14ac:dyDescent="0.35">
      <c r="E659" s="20"/>
      <c r="F659" s="20"/>
    </row>
    <row r="660" spans="5:6" ht="15.5" x14ac:dyDescent="0.35">
      <c r="E660" s="20"/>
      <c r="F660" s="20"/>
    </row>
    <row r="661" spans="5:6" ht="15.5" x14ac:dyDescent="0.35">
      <c r="E661" s="20"/>
      <c r="F661" s="20"/>
    </row>
    <row r="662" spans="5:6" ht="15.5" x14ac:dyDescent="0.35">
      <c r="E662" s="20"/>
      <c r="F662" s="20"/>
    </row>
    <row r="663" spans="5:6" ht="15.5" x14ac:dyDescent="0.35">
      <c r="E663" s="20"/>
      <c r="F663" s="20"/>
    </row>
    <row r="664" spans="5:6" ht="15.5" x14ac:dyDescent="0.35">
      <c r="E664" s="20"/>
      <c r="F664" s="20"/>
    </row>
    <row r="665" spans="5:6" ht="15.5" x14ac:dyDescent="0.35">
      <c r="E665" s="20"/>
      <c r="F665" s="20"/>
    </row>
    <row r="666" spans="5:6" ht="15.5" x14ac:dyDescent="0.35">
      <c r="E666" s="20"/>
      <c r="F666" s="20"/>
    </row>
    <row r="667" spans="5:6" ht="15.5" x14ac:dyDescent="0.35">
      <c r="E667" s="20"/>
      <c r="F667" s="20"/>
    </row>
    <row r="668" spans="5:6" ht="15.5" x14ac:dyDescent="0.35">
      <c r="E668" s="20"/>
      <c r="F668" s="20"/>
    </row>
    <row r="669" spans="5:6" ht="15.5" x14ac:dyDescent="0.35">
      <c r="E669" s="20"/>
      <c r="F669" s="20"/>
    </row>
    <row r="670" spans="5:6" ht="15.5" x14ac:dyDescent="0.35">
      <c r="E670" s="20"/>
      <c r="F670" s="20"/>
    </row>
    <row r="671" spans="5:6" ht="15.5" x14ac:dyDescent="0.35">
      <c r="E671" s="20"/>
      <c r="F671" s="20"/>
    </row>
    <row r="672" spans="5:6" ht="15.5" x14ac:dyDescent="0.35">
      <c r="E672" s="20"/>
      <c r="F672" s="20"/>
    </row>
    <row r="673" spans="5:6" ht="15.5" x14ac:dyDescent="0.35">
      <c r="E673" s="20"/>
      <c r="F673" s="20"/>
    </row>
    <row r="674" spans="5:6" ht="15.5" x14ac:dyDescent="0.35">
      <c r="E674" s="20"/>
      <c r="F674" s="20"/>
    </row>
    <row r="675" spans="5:6" ht="15.5" x14ac:dyDescent="0.35">
      <c r="E675" s="20"/>
      <c r="F675" s="20"/>
    </row>
    <row r="676" spans="5:6" ht="15.5" x14ac:dyDescent="0.35">
      <c r="E676" s="20"/>
      <c r="F676" s="20"/>
    </row>
    <row r="677" spans="5:6" ht="15.5" x14ac:dyDescent="0.35">
      <c r="E677" s="20"/>
      <c r="F677" s="20"/>
    </row>
    <row r="678" spans="5:6" ht="15.5" x14ac:dyDescent="0.35">
      <c r="E678" s="20"/>
      <c r="F678" s="20"/>
    </row>
    <row r="679" spans="5:6" ht="15.5" x14ac:dyDescent="0.35">
      <c r="E679" s="20"/>
      <c r="F679" s="20"/>
    </row>
    <row r="680" spans="5:6" ht="15.5" x14ac:dyDescent="0.35">
      <c r="E680" s="20"/>
      <c r="F680" s="20"/>
    </row>
    <row r="681" spans="5:6" ht="15.5" x14ac:dyDescent="0.35">
      <c r="E681" s="20"/>
      <c r="F681" s="20"/>
    </row>
    <row r="682" spans="5:6" ht="15.5" x14ac:dyDescent="0.35">
      <c r="E682" s="20"/>
      <c r="F682" s="20"/>
    </row>
    <row r="683" spans="5:6" ht="15.5" x14ac:dyDescent="0.35">
      <c r="E683" s="20"/>
      <c r="F683" s="20"/>
    </row>
    <row r="684" spans="5:6" ht="15.5" x14ac:dyDescent="0.35">
      <c r="E684" s="20"/>
      <c r="F684" s="20"/>
    </row>
    <row r="685" spans="5:6" ht="15.5" x14ac:dyDescent="0.35">
      <c r="E685" s="20"/>
      <c r="F685" s="20"/>
    </row>
    <row r="686" spans="5:6" ht="15.5" x14ac:dyDescent="0.35">
      <c r="E686" s="20"/>
      <c r="F686" s="20"/>
    </row>
    <row r="687" spans="5:6" ht="15.5" x14ac:dyDescent="0.35">
      <c r="E687" s="20"/>
      <c r="F687" s="20"/>
    </row>
    <row r="688" spans="5:6" ht="15.5" x14ac:dyDescent="0.35">
      <c r="E688" s="20"/>
      <c r="F688" s="20"/>
    </row>
    <row r="689" spans="5:6" ht="15.5" x14ac:dyDescent="0.35">
      <c r="E689" s="20"/>
      <c r="F689" s="20"/>
    </row>
    <row r="690" spans="5:6" ht="15.5" x14ac:dyDescent="0.35">
      <c r="E690" s="20"/>
      <c r="F690" s="20"/>
    </row>
    <row r="691" spans="5:6" ht="15.5" x14ac:dyDescent="0.35">
      <c r="E691" s="20"/>
      <c r="F691" s="20"/>
    </row>
    <row r="692" spans="5:6" ht="15.5" x14ac:dyDescent="0.35">
      <c r="E692" s="20"/>
      <c r="F692" s="20"/>
    </row>
    <row r="693" spans="5:6" ht="15.5" x14ac:dyDescent="0.35">
      <c r="E693" s="20"/>
      <c r="F693" s="20"/>
    </row>
    <row r="694" spans="5:6" ht="15.5" x14ac:dyDescent="0.35">
      <c r="E694" s="20"/>
      <c r="F694" s="20"/>
    </row>
    <row r="695" spans="5:6" ht="15.5" x14ac:dyDescent="0.35">
      <c r="E695" s="20"/>
      <c r="F695" s="20"/>
    </row>
    <row r="696" spans="5:6" ht="15.5" x14ac:dyDescent="0.35">
      <c r="E696" s="20"/>
      <c r="F696" s="20"/>
    </row>
    <row r="697" spans="5:6" ht="15.5" x14ac:dyDescent="0.35">
      <c r="E697" s="20"/>
      <c r="F697" s="20"/>
    </row>
    <row r="698" spans="5:6" ht="15.5" x14ac:dyDescent="0.35">
      <c r="E698" s="20"/>
      <c r="F698" s="20"/>
    </row>
    <row r="699" spans="5:6" ht="15.5" x14ac:dyDescent="0.35">
      <c r="E699" s="20"/>
      <c r="F699" s="20"/>
    </row>
    <row r="700" spans="5:6" ht="15.5" x14ac:dyDescent="0.35">
      <c r="E700" s="20"/>
      <c r="F700" s="20"/>
    </row>
    <row r="701" spans="5:6" ht="15.5" x14ac:dyDescent="0.35">
      <c r="E701" s="20"/>
      <c r="F701" s="20"/>
    </row>
    <row r="702" spans="5:6" ht="15.5" x14ac:dyDescent="0.35">
      <c r="E702" s="20"/>
      <c r="F702" s="20"/>
    </row>
    <row r="703" spans="5:6" ht="15.5" x14ac:dyDescent="0.35">
      <c r="E703" s="20"/>
      <c r="F703" s="20"/>
    </row>
    <row r="704" spans="5:6" ht="15.5" x14ac:dyDescent="0.35">
      <c r="E704" s="20"/>
      <c r="F704" s="20"/>
    </row>
    <row r="705" spans="5:6" ht="15.5" x14ac:dyDescent="0.35">
      <c r="E705" s="20"/>
      <c r="F705" s="20"/>
    </row>
    <row r="706" spans="5:6" ht="15.5" x14ac:dyDescent="0.35">
      <c r="E706" s="20"/>
      <c r="F706" s="20"/>
    </row>
    <row r="707" spans="5:6" ht="15.5" x14ac:dyDescent="0.35">
      <c r="E707" s="20"/>
      <c r="F707" s="20"/>
    </row>
    <row r="708" spans="5:6" ht="15.5" x14ac:dyDescent="0.35">
      <c r="E708" s="20"/>
      <c r="F708" s="20"/>
    </row>
    <row r="709" spans="5:6" ht="15.5" x14ac:dyDescent="0.35">
      <c r="E709" s="20"/>
      <c r="F709" s="20"/>
    </row>
    <row r="710" spans="5:6" ht="15.5" x14ac:dyDescent="0.35">
      <c r="E710" s="20"/>
      <c r="F710" s="20"/>
    </row>
    <row r="711" spans="5:6" ht="15.5" x14ac:dyDescent="0.35">
      <c r="E711" s="20"/>
      <c r="F711" s="20"/>
    </row>
    <row r="712" spans="5:6" ht="15.5" x14ac:dyDescent="0.35">
      <c r="E712" s="20"/>
      <c r="F712" s="20"/>
    </row>
    <row r="713" spans="5:6" ht="15.5" x14ac:dyDescent="0.35">
      <c r="E713" s="20"/>
      <c r="F713" s="20"/>
    </row>
    <row r="714" spans="5:6" ht="15.5" x14ac:dyDescent="0.35">
      <c r="E714" s="20"/>
      <c r="F714" s="20"/>
    </row>
    <row r="715" spans="5:6" ht="15.5" x14ac:dyDescent="0.35">
      <c r="E715" s="20"/>
      <c r="F715" s="20"/>
    </row>
    <row r="716" spans="5:6" ht="15.5" x14ac:dyDescent="0.35">
      <c r="E716" s="20"/>
      <c r="F716" s="20"/>
    </row>
    <row r="717" spans="5:6" ht="15.5" x14ac:dyDescent="0.35">
      <c r="E717" s="20"/>
      <c r="F717" s="20"/>
    </row>
    <row r="718" spans="5:6" ht="15.5" x14ac:dyDescent="0.35">
      <c r="E718" s="20"/>
      <c r="F718" s="20"/>
    </row>
    <row r="719" spans="5:6" ht="15.5" x14ac:dyDescent="0.35">
      <c r="E719" s="20"/>
      <c r="F719" s="20"/>
    </row>
    <row r="720" spans="5:6" ht="15.5" x14ac:dyDescent="0.35">
      <c r="E720" s="20"/>
      <c r="F720" s="20"/>
    </row>
    <row r="721" spans="5:6" ht="15.5" x14ac:dyDescent="0.35">
      <c r="E721" s="20"/>
      <c r="F721" s="20"/>
    </row>
    <row r="722" spans="5:6" ht="15.5" x14ac:dyDescent="0.35">
      <c r="E722" s="20"/>
      <c r="F722" s="20"/>
    </row>
    <row r="723" spans="5:6" ht="15.5" x14ac:dyDescent="0.35">
      <c r="E723" s="20"/>
      <c r="F723" s="20"/>
    </row>
    <row r="724" spans="5:6" ht="15.5" x14ac:dyDescent="0.35">
      <c r="E724" s="20"/>
      <c r="F724" s="20"/>
    </row>
    <row r="725" spans="5:6" ht="15.5" x14ac:dyDescent="0.35">
      <c r="E725" s="20"/>
      <c r="F725" s="20"/>
    </row>
    <row r="726" spans="5:6" ht="15.5" x14ac:dyDescent="0.35">
      <c r="E726" s="20"/>
      <c r="F726" s="20"/>
    </row>
    <row r="727" spans="5:6" ht="15.5" x14ac:dyDescent="0.35">
      <c r="E727" s="20"/>
      <c r="F727" s="20"/>
    </row>
    <row r="728" spans="5:6" ht="15.5" x14ac:dyDescent="0.35">
      <c r="E728" s="20"/>
      <c r="F728" s="20"/>
    </row>
    <row r="729" spans="5:6" ht="15.5" x14ac:dyDescent="0.35">
      <c r="E729" s="20"/>
      <c r="F729" s="20"/>
    </row>
    <row r="730" spans="5:6" ht="15.5" x14ac:dyDescent="0.35">
      <c r="E730" s="20"/>
      <c r="F730" s="20"/>
    </row>
    <row r="731" spans="5:6" ht="15.5" x14ac:dyDescent="0.35">
      <c r="E731" s="20"/>
      <c r="F731" s="20"/>
    </row>
    <row r="732" spans="5:6" ht="15.5" x14ac:dyDescent="0.35">
      <c r="E732" s="20"/>
      <c r="F732" s="20"/>
    </row>
    <row r="733" spans="5:6" ht="15.5" x14ac:dyDescent="0.35">
      <c r="E733" s="20"/>
      <c r="F733" s="20"/>
    </row>
    <row r="734" spans="5:6" ht="15.5" x14ac:dyDescent="0.35">
      <c r="E734" s="20"/>
      <c r="F734" s="20"/>
    </row>
    <row r="735" spans="5:6" ht="15.5" x14ac:dyDescent="0.35">
      <c r="E735" s="20"/>
      <c r="F735" s="20"/>
    </row>
    <row r="736" spans="5:6" ht="15.5" x14ac:dyDescent="0.35">
      <c r="E736" s="20"/>
      <c r="F736" s="20"/>
    </row>
    <row r="737" spans="5:6" ht="15.5" x14ac:dyDescent="0.35">
      <c r="E737" s="20"/>
      <c r="F737" s="20"/>
    </row>
    <row r="738" spans="5:6" ht="15.5" x14ac:dyDescent="0.35">
      <c r="E738" s="20"/>
      <c r="F738" s="20"/>
    </row>
    <row r="739" spans="5:6" ht="15.5" x14ac:dyDescent="0.35">
      <c r="E739" s="20"/>
      <c r="F739" s="20"/>
    </row>
    <row r="740" spans="5:6" ht="15.5" x14ac:dyDescent="0.35">
      <c r="E740" s="20"/>
      <c r="F740" s="20"/>
    </row>
    <row r="741" spans="5:6" ht="15.5" x14ac:dyDescent="0.35">
      <c r="E741" s="20"/>
      <c r="F741" s="20"/>
    </row>
    <row r="742" spans="5:6" ht="15.5" x14ac:dyDescent="0.35">
      <c r="E742" s="20"/>
      <c r="F742" s="20"/>
    </row>
    <row r="743" spans="5:6" ht="15.5" x14ac:dyDescent="0.35">
      <c r="E743" s="20"/>
      <c r="F743" s="20"/>
    </row>
    <row r="744" spans="5:6" ht="15.5" x14ac:dyDescent="0.35">
      <c r="E744" s="20"/>
      <c r="F744" s="20"/>
    </row>
    <row r="745" spans="5:6" ht="15.5" x14ac:dyDescent="0.35">
      <c r="E745" s="20"/>
      <c r="F745" s="20"/>
    </row>
    <row r="746" spans="5:6" ht="15.5" x14ac:dyDescent="0.35">
      <c r="E746" s="20"/>
      <c r="F746" s="20"/>
    </row>
    <row r="747" spans="5:6" ht="15.5" x14ac:dyDescent="0.35">
      <c r="E747" s="20"/>
      <c r="F747" s="20"/>
    </row>
    <row r="748" spans="5:6" ht="15.5" x14ac:dyDescent="0.35">
      <c r="E748" s="20"/>
      <c r="F748" s="20"/>
    </row>
    <row r="749" spans="5:6" ht="15.5" x14ac:dyDescent="0.35">
      <c r="E749" s="20"/>
      <c r="F749" s="20"/>
    </row>
    <row r="750" spans="5:6" ht="15.5" x14ac:dyDescent="0.35">
      <c r="E750" s="20"/>
      <c r="F750" s="20"/>
    </row>
    <row r="751" spans="5:6" ht="15.5" x14ac:dyDescent="0.35">
      <c r="E751" s="20"/>
      <c r="F751" s="20"/>
    </row>
    <row r="752" spans="5:6" ht="15.5" x14ac:dyDescent="0.35">
      <c r="E752" s="20"/>
      <c r="F752" s="20"/>
    </row>
    <row r="753" spans="5:6" ht="15.5" x14ac:dyDescent="0.35">
      <c r="E753" s="20"/>
      <c r="F753" s="20"/>
    </row>
    <row r="754" spans="5:6" ht="15.5" x14ac:dyDescent="0.35">
      <c r="E754" s="20"/>
      <c r="F754" s="20"/>
    </row>
    <row r="755" spans="5:6" ht="15.5" x14ac:dyDescent="0.35">
      <c r="E755" s="20"/>
      <c r="F755" s="20"/>
    </row>
    <row r="756" spans="5:6" ht="15.5" x14ac:dyDescent="0.35">
      <c r="E756" s="20"/>
      <c r="F756" s="20"/>
    </row>
    <row r="757" spans="5:6" ht="15.5" x14ac:dyDescent="0.35">
      <c r="E757" s="20"/>
      <c r="F757" s="20"/>
    </row>
    <row r="758" spans="5:6" ht="15.5" x14ac:dyDescent="0.35">
      <c r="E758" s="20"/>
      <c r="F758" s="20"/>
    </row>
    <row r="759" spans="5:6" ht="15.5" x14ac:dyDescent="0.35">
      <c r="E759" s="20"/>
      <c r="F759" s="20"/>
    </row>
    <row r="760" spans="5:6" ht="15.5" x14ac:dyDescent="0.35">
      <c r="E760" s="20"/>
      <c r="F760" s="20"/>
    </row>
    <row r="761" spans="5:6" ht="15.5" x14ac:dyDescent="0.35">
      <c r="E761" s="20"/>
      <c r="F761" s="20"/>
    </row>
    <row r="762" spans="5:6" ht="15.5" x14ac:dyDescent="0.35">
      <c r="E762" s="20"/>
      <c r="F762" s="20"/>
    </row>
    <row r="763" spans="5:6" ht="15.5" x14ac:dyDescent="0.35">
      <c r="E763" s="20"/>
      <c r="F763" s="20"/>
    </row>
    <row r="764" spans="5:6" ht="15.5" x14ac:dyDescent="0.35">
      <c r="E764" s="20"/>
      <c r="F764" s="20"/>
    </row>
    <row r="765" spans="5:6" ht="15.5" x14ac:dyDescent="0.35">
      <c r="E765" s="20"/>
      <c r="F765" s="20"/>
    </row>
    <row r="766" spans="5:6" ht="15.5" x14ac:dyDescent="0.35">
      <c r="E766" s="20"/>
      <c r="F766" s="20"/>
    </row>
    <row r="767" spans="5:6" ht="15.5" x14ac:dyDescent="0.35">
      <c r="E767" s="20"/>
      <c r="F767" s="20"/>
    </row>
    <row r="768" spans="5:6" ht="15.5" x14ac:dyDescent="0.35">
      <c r="E768" s="20"/>
      <c r="F768" s="20"/>
    </row>
    <row r="769" spans="5:6" ht="15.5" x14ac:dyDescent="0.35">
      <c r="E769" s="20"/>
      <c r="F769" s="20"/>
    </row>
    <row r="770" spans="5:6" ht="15.5" x14ac:dyDescent="0.35">
      <c r="E770" s="20"/>
      <c r="F770" s="20"/>
    </row>
    <row r="771" spans="5:6" ht="15.5" x14ac:dyDescent="0.35">
      <c r="E771" s="20"/>
      <c r="F771" s="20"/>
    </row>
    <row r="772" spans="5:6" ht="15.5" x14ac:dyDescent="0.35">
      <c r="E772" s="20"/>
      <c r="F772" s="20"/>
    </row>
    <row r="773" spans="5:6" ht="15.5" x14ac:dyDescent="0.35">
      <c r="E773" s="20"/>
      <c r="F773" s="20"/>
    </row>
    <row r="774" spans="5:6" ht="15.5" x14ac:dyDescent="0.35">
      <c r="E774" s="20"/>
      <c r="F774" s="20"/>
    </row>
    <row r="775" spans="5:6" ht="15.5" x14ac:dyDescent="0.35">
      <c r="E775" s="20"/>
      <c r="F775" s="20"/>
    </row>
    <row r="776" spans="5:6" ht="15.5" x14ac:dyDescent="0.35">
      <c r="E776" s="20"/>
      <c r="F776" s="20"/>
    </row>
    <row r="777" spans="5:6" ht="15.5" x14ac:dyDescent="0.35">
      <c r="E777" s="20"/>
      <c r="F777" s="20"/>
    </row>
    <row r="778" spans="5:6" ht="15.5" x14ac:dyDescent="0.35">
      <c r="E778" s="20"/>
      <c r="F778" s="20"/>
    </row>
    <row r="779" spans="5:6" ht="15.5" x14ac:dyDescent="0.35">
      <c r="E779" s="20"/>
      <c r="F779" s="20"/>
    </row>
    <row r="780" spans="5:6" ht="15.5" x14ac:dyDescent="0.35">
      <c r="E780" s="20"/>
      <c r="F780" s="20"/>
    </row>
    <row r="781" spans="5:6" ht="15.5" x14ac:dyDescent="0.35">
      <c r="E781" s="20"/>
      <c r="F781" s="20"/>
    </row>
    <row r="782" spans="5:6" ht="15.5" x14ac:dyDescent="0.35">
      <c r="E782" s="20"/>
      <c r="F782" s="20"/>
    </row>
    <row r="783" spans="5:6" ht="15.5" x14ac:dyDescent="0.35">
      <c r="E783" s="20"/>
      <c r="F783" s="20"/>
    </row>
    <row r="784" spans="5:6" ht="15.5" x14ac:dyDescent="0.35">
      <c r="E784" s="20"/>
      <c r="F784" s="20"/>
    </row>
    <row r="785" spans="5:6" ht="15.5" x14ac:dyDescent="0.35">
      <c r="E785" s="20"/>
      <c r="F785" s="20"/>
    </row>
    <row r="786" spans="5:6" ht="15.5" x14ac:dyDescent="0.35">
      <c r="E786" s="20"/>
      <c r="F786" s="20"/>
    </row>
    <row r="787" spans="5:6" ht="15.5" x14ac:dyDescent="0.35">
      <c r="E787" s="20"/>
      <c r="F787" s="20"/>
    </row>
    <row r="788" spans="5:6" ht="15.5" x14ac:dyDescent="0.35">
      <c r="E788" s="20"/>
      <c r="F788" s="20"/>
    </row>
    <row r="789" spans="5:6" ht="15.5" x14ac:dyDescent="0.35">
      <c r="E789" s="20"/>
      <c r="F789" s="20"/>
    </row>
    <row r="790" spans="5:6" ht="15.5" x14ac:dyDescent="0.35">
      <c r="E790" s="20"/>
      <c r="F790" s="20"/>
    </row>
    <row r="791" spans="5:6" ht="15.5" x14ac:dyDescent="0.35">
      <c r="E791" s="20"/>
      <c r="F791" s="20"/>
    </row>
    <row r="792" spans="5:6" ht="15.5" x14ac:dyDescent="0.35">
      <c r="E792" s="20"/>
      <c r="F792" s="20"/>
    </row>
    <row r="793" spans="5:6" ht="15.5" x14ac:dyDescent="0.35">
      <c r="E793" s="20"/>
      <c r="F793" s="20"/>
    </row>
    <row r="794" spans="5:6" ht="15.5" x14ac:dyDescent="0.35">
      <c r="E794" s="20"/>
      <c r="F794" s="20"/>
    </row>
    <row r="795" spans="5:6" ht="15.5" x14ac:dyDescent="0.35">
      <c r="E795" s="20"/>
      <c r="F795" s="20"/>
    </row>
    <row r="796" spans="5:6" ht="15.5" x14ac:dyDescent="0.35">
      <c r="E796" s="20"/>
      <c r="F796" s="20"/>
    </row>
    <row r="797" spans="5:6" ht="15.5" x14ac:dyDescent="0.35">
      <c r="E797" s="20"/>
      <c r="F797" s="20"/>
    </row>
    <row r="798" spans="5:6" ht="15.5" x14ac:dyDescent="0.35">
      <c r="E798" s="20"/>
      <c r="F798" s="20"/>
    </row>
    <row r="799" spans="5:6" ht="15.5" x14ac:dyDescent="0.35">
      <c r="E799" s="20"/>
      <c r="F799" s="20"/>
    </row>
    <row r="800" spans="5:6" ht="15.5" x14ac:dyDescent="0.35">
      <c r="E800" s="20"/>
      <c r="F800" s="20"/>
    </row>
    <row r="801" spans="5:6" ht="15.5" x14ac:dyDescent="0.35">
      <c r="E801" s="20"/>
      <c r="F801" s="20"/>
    </row>
    <row r="802" spans="5:6" ht="15.5" x14ac:dyDescent="0.35">
      <c r="E802" s="20"/>
      <c r="F802" s="20"/>
    </row>
    <row r="803" spans="5:6" ht="15.5" x14ac:dyDescent="0.35">
      <c r="E803" s="20"/>
      <c r="F803" s="20"/>
    </row>
    <row r="804" spans="5:6" ht="15.5" x14ac:dyDescent="0.35">
      <c r="E804" s="20"/>
      <c r="F804" s="20"/>
    </row>
    <row r="805" spans="5:6" ht="15.5" x14ac:dyDescent="0.35">
      <c r="E805" s="20"/>
      <c r="F805" s="20"/>
    </row>
    <row r="806" spans="5:6" ht="15.5" x14ac:dyDescent="0.35">
      <c r="E806" s="20"/>
      <c r="F806" s="20"/>
    </row>
    <row r="807" spans="5:6" ht="15.5" x14ac:dyDescent="0.35">
      <c r="E807" s="20"/>
      <c r="F807" s="20"/>
    </row>
    <row r="808" spans="5:6" ht="15.5" x14ac:dyDescent="0.35">
      <c r="E808" s="20"/>
      <c r="F808" s="20"/>
    </row>
    <row r="809" spans="5:6" ht="15.5" x14ac:dyDescent="0.35">
      <c r="E809" s="20"/>
      <c r="F809" s="20"/>
    </row>
    <row r="810" spans="5:6" ht="15.5" x14ac:dyDescent="0.35">
      <c r="E810" s="20"/>
      <c r="F810" s="20"/>
    </row>
    <row r="811" spans="5:6" ht="15.5" x14ac:dyDescent="0.35">
      <c r="E811" s="20"/>
      <c r="F811" s="20"/>
    </row>
    <row r="812" spans="5:6" ht="15.5" x14ac:dyDescent="0.35">
      <c r="E812" s="20"/>
      <c r="F812" s="20"/>
    </row>
    <row r="813" spans="5:6" ht="15.5" x14ac:dyDescent="0.35">
      <c r="E813" s="20"/>
      <c r="F813" s="20"/>
    </row>
    <row r="814" spans="5:6" ht="15.5" x14ac:dyDescent="0.35">
      <c r="E814" s="20"/>
      <c r="F814" s="20"/>
    </row>
    <row r="815" spans="5:6" ht="15.5" x14ac:dyDescent="0.35">
      <c r="E815" s="20"/>
      <c r="F815" s="20"/>
    </row>
    <row r="816" spans="5:6" ht="15.5" x14ac:dyDescent="0.35">
      <c r="E816" s="20"/>
      <c r="F816" s="20"/>
    </row>
    <row r="817" spans="5:6" ht="15.5" x14ac:dyDescent="0.35">
      <c r="E817" s="20"/>
      <c r="F817" s="20"/>
    </row>
    <row r="818" spans="5:6" ht="15.5" x14ac:dyDescent="0.35">
      <c r="E818" s="20"/>
      <c r="F818" s="20"/>
    </row>
    <row r="819" spans="5:6" ht="15.5" x14ac:dyDescent="0.35">
      <c r="E819" s="20"/>
      <c r="F819" s="20"/>
    </row>
    <row r="820" spans="5:6" ht="15.5" x14ac:dyDescent="0.35">
      <c r="E820" s="20"/>
      <c r="F820" s="20"/>
    </row>
    <row r="821" spans="5:6" ht="15.5" x14ac:dyDescent="0.35">
      <c r="E821" s="20"/>
      <c r="F821" s="20"/>
    </row>
    <row r="822" spans="5:6" ht="15.5" x14ac:dyDescent="0.35">
      <c r="E822" s="20"/>
      <c r="F822" s="20"/>
    </row>
    <row r="823" spans="5:6" ht="15.5" x14ac:dyDescent="0.35">
      <c r="E823" s="20"/>
      <c r="F823" s="20"/>
    </row>
    <row r="824" spans="5:6" ht="15.5" x14ac:dyDescent="0.35">
      <c r="E824" s="20"/>
      <c r="F824" s="20"/>
    </row>
    <row r="825" spans="5:6" ht="15.5" x14ac:dyDescent="0.35">
      <c r="E825" s="20"/>
      <c r="F825" s="20"/>
    </row>
    <row r="826" spans="5:6" ht="15.5" x14ac:dyDescent="0.35">
      <c r="E826" s="20"/>
      <c r="F826" s="20"/>
    </row>
    <row r="827" spans="5:6" ht="15.5" x14ac:dyDescent="0.35">
      <c r="E827" s="20"/>
      <c r="F827" s="20"/>
    </row>
    <row r="828" spans="5:6" ht="15.5" x14ac:dyDescent="0.35">
      <c r="E828" s="20"/>
      <c r="F828" s="20"/>
    </row>
    <row r="829" spans="5:6" ht="15.5" x14ac:dyDescent="0.35">
      <c r="E829" s="20"/>
      <c r="F829" s="20"/>
    </row>
    <row r="830" spans="5:6" ht="15.5" x14ac:dyDescent="0.35">
      <c r="E830" s="20"/>
      <c r="F830" s="20"/>
    </row>
    <row r="831" spans="5:6" ht="15.5" x14ac:dyDescent="0.35">
      <c r="E831" s="20"/>
      <c r="F831" s="20"/>
    </row>
    <row r="832" spans="5:6" ht="15.5" x14ac:dyDescent="0.35">
      <c r="E832" s="20"/>
      <c r="F832" s="20"/>
    </row>
    <row r="833" spans="5:6" ht="15.5" x14ac:dyDescent="0.35">
      <c r="E833" s="20"/>
      <c r="F833" s="20"/>
    </row>
    <row r="834" spans="5:6" ht="15.5" x14ac:dyDescent="0.35">
      <c r="E834" s="20"/>
      <c r="F834" s="20"/>
    </row>
    <row r="835" spans="5:6" ht="15.5" x14ac:dyDescent="0.35">
      <c r="E835" s="20"/>
      <c r="F835" s="20"/>
    </row>
    <row r="836" spans="5:6" ht="15.5" x14ac:dyDescent="0.35">
      <c r="E836" s="20"/>
      <c r="F836" s="20"/>
    </row>
    <row r="837" spans="5:6" ht="15.5" x14ac:dyDescent="0.35">
      <c r="E837" s="20"/>
      <c r="F837" s="20"/>
    </row>
    <row r="838" spans="5:6" ht="15.5" x14ac:dyDescent="0.35">
      <c r="E838" s="20"/>
      <c r="F838" s="20"/>
    </row>
    <row r="839" spans="5:6" ht="15.5" x14ac:dyDescent="0.35">
      <c r="E839" s="20"/>
      <c r="F839" s="20"/>
    </row>
    <row r="840" spans="5:6" ht="15.5" x14ac:dyDescent="0.35">
      <c r="E840" s="20"/>
      <c r="F840" s="20"/>
    </row>
    <row r="841" spans="5:6" ht="15.5" x14ac:dyDescent="0.35">
      <c r="E841" s="20"/>
      <c r="F841" s="20"/>
    </row>
    <row r="842" spans="5:6" ht="15.5" x14ac:dyDescent="0.35">
      <c r="E842" s="20"/>
      <c r="F842" s="20"/>
    </row>
    <row r="843" spans="5:6" ht="15.5" x14ac:dyDescent="0.35">
      <c r="E843" s="20"/>
      <c r="F843" s="20"/>
    </row>
    <row r="844" spans="5:6" ht="15.5" x14ac:dyDescent="0.35">
      <c r="E844" s="20"/>
      <c r="F844" s="20"/>
    </row>
    <row r="845" spans="5:6" ht="15.5" x14ac:dyDescent="0.35">
      <c r="E845" s="20"/>
      <c r="F845" s="20"/>
    </row>
    <row r="846" spans="5:6" ht="15.5" x14ac:dyDescent="0.35">
      <c r="E846" s="20"/>
      <c r="F846" s="20"/>
    </row>
    <row r="847" spans="5:6" ht="15.5" x14ac:dyDescent="0.35">
      <c r="E847" s="20"/>
      <c r="F847" s="20"/>
    </row>
    <row r="848" spans="5:6" ht="15.5" x14ac:dyDescent="0.35">
      <c r="E848" s="20"/>
      <c r="F848" s="20"/>
    </row>
    <row r="849" spans="5:6" ht="15.5" x14ac:dyDescent="0.35">
      <c r="E849" s="20"/>
      <c r="F849" s="20"/>
    </row>
    <row r="850" spans="5:6" ht="15.5" x14ac:dyDescent="0.35">
      <c r="E850" s="20"/>
      <c r="F850" s="20"/>
    </row>
    <row r="851" spans="5:6" ht="15.5" x14ac:dyDescent="0.35">
      <c r="E851" s="20"/>
      <c r="F851" s="20"/>
    </row>
    <row r="852" spans="5:6" ht="15.5" x14ac:dyDescent="0.35">
      <c r="E852" s="20"/>
      <c r="F852" s="20"/>
    </row>
    <row r="853" spans="5:6" ht="15.5" x14ac:dyDescent="0.35">
      <c r="E853" s="20"/>
      <c r="F853" s="20"/>
    </row>
    <row r="854" spans="5:6" ht="15.5" x14ac:dyDescent="0.35">
      <c r="E854" s="20"/>
      <c r="F854" s="20"/>
    </row>
    <row r="855" spans="5:6" ht="15.5" x14ac:dyDescent="0.35">
      <c r="E855" s="20"/>
      <c r="F855" s="20"/>
    </row>
    <row r="856" spans="5:6" ht="15.5" x14ac:dyDescent="0.35">
      <c r="E856" s="20"/>
      <c r="F856" s="20"/>
    </row>
    <row r="857" spans="5:6" ht="15.5" x14ac:dyDescent="0.35">
      <c r="E857" s="20"/>
      <c r="F857" s="20"/>
    </row>
    <row r="858" spans="5:6" ht="15.5" x14ac:dyDescent="0.35">
      <c r="E858" s="20"/>
      <c r="F858" s="20"/>
    </row>
    <row r="859" spans="5:6" ht="15.5" x14ac:dyDescent="0.35">
      <c r="E859" s="20"/>
      <c r="F859" s="20"/>
    </row>
    <row r="860" spans="5:6" ht="15.5" x14ac:dyDescent="0.35">
      <c r="E860" s="20"/>
      <c r="F860" s="20"/>
    </row>
    <row r="861" spans="5:6" ht="15.5" x14ac:dyDescent="0.35">
      <c r="E861" s="20"/>
      <c r="F861" s="20"/>
    </row>
    <row r="862" spans="5:6" ht="15.5" x14ac:dyDescent="0.35">
      <c r="E862" s="20"/>
      <c r="F862" s="20"/>
    </row>
    <row r="863" spans="5:6" ht="15.5" x14ac:dyDescent="0.35">
      <c r="E863" s="20"/>
      <c r="F863" s="20"/>
    </row>
    <row r="864" spans="5:6" ht="15.5" x14ac:dyDescent="0.35">
      <c r="E864" s="20"/>
      <c r="F864" s="20"/>
    </row>
    <row r="865" spans="5:6" ht="15.5" x14ac:dyDescent="0.35">
      <c r="E865" s="20"/>
      <c r="F865" s="20"/>
    </row>
    <row r="866" spans="5:6" ht="15.5" x14ac:dyDescent="0.35">
      <c r="E866" s="20"/>
      <c r="F866" s="20"/>
    </row>
    <row r="867" spans="5:6" ht="15.5" x14ac:dyDescent="0.35">
      <c r="E867" s="20"/>
      <c r="F867" s="20"/>
    </row>
    <row r="868" spans="5:6" ht="15.5" x14ac:dyDescent="0.35">
      <c r="E868" s="20"/>
      <c r="F868" s="20"/>
    </row>
    <row r="869" spans="5:6" ht="15.5" x14ac:dyDescent="0.35">
      <c r="E869" s="20"/>
      <c r="F869" s="20"/>
    </row>
    <row r="870" spans="5:6" ht="15.5" x14ac:dyDescent="0.35">
      <c r="E870" s="20"/>
      <c r="F870" s="20"/>
    </row>
    <row r="871" spans="5:6" ht="15.5" x14ac:dyDescent="0.35">
      <c r="E871" s="20"/>
      <c r="F871" s="20"/>
    </row>
    <row r="872" spans="5:6" ht="15.5" x14ac:dyDescent="0.35">
      <c r="E872" s="20"/>
      <c r="F872" s="20"/>
    </row>
    <row r="873" spans="5:6" ht="15.5" x14ac:dyDescent="0.35">
      <c r="E873" s="20"/>
      <c r="F873" s="20"/>
    </row>
    <row r="874" spans="5:6" ht="15.5" x14ac:dyDescent="0.35">
      <c r="E874" s="20"/>
      <c r="F874" s="20"/>
    </row>
    <row r="875" spans="5:6" ht="15.5" x14ac:dyDescent="0.35">
      <c r="E875" s="20"/>
      <c r="F875" s="20"/>
    </row>
    <row r="876" spans="5:6" ht="15.5" x14ac:dyDescent="0.35">
      <c r="E876" s="20"/>
      <c r="F876" s="20"/>
    </row>
    <row r="877" spans="5:6" ht="15.5" x14ac:dyDescent="0.35">
      <c r="E877" s="20"/>
      <c r="F877" s="20"/>
    </row>
    <row r="878" spans="5:6" ht="15.5" x14ac:dyDescent="0.35">
      <c r="E878" s="20"/>
      <c r="F878" s="20"/>
    </row>
    <row r="879" spans="5:6" ht="15.5" x14ac:dyDescent="0.35">
      <c r="E879" s="20"/>
      <c r="F879" s="20"/>
    </row>
    <row r="880" spans="5:6" ht="15.5" x14ac:dyDescent="0.35">
      <c r="E880" s="20"/>
      <c r="F880" s="20"/>
    </row>
    <row r="881" spans="5:6" ht="15.5" x14ac:dyDescent="0.35">
      <c r="E881" s="20"/>
      <c r="F881" s="20"/>
    </row>
    <row r="882" spans="5:6" ht="15.5" x14ac:dyDescent="0.35">
      <c r="E882" s="20"/>
      <c r="F882" s="20"/>
    </row>
    <row r="883" spans="5:6" ht="15.5" x14ac:dyDescent="0.35">
      <c r="E883" s="20"/>
      <c r="F883" s="20"/>
    </row>
    <row r="884" spans="5:6" ht="15.5" x14ac:dyDescent="0.35">
      <c r="E884" s="20"/>
      <c r="F884" s="20"/>
    </row>
    <row r="885" spans="5:6" ht="15.5" x14ac:dyDescent="0.35">
      <c r="E885" s="20"/>
      <c r="F885" s="20"/>
    </row>
    <row r="886" spans="5:6" ht="15.5" x14ac:dyDescent="0.35">
      <c r="E886" s="20"/>
      <c r="F886" s="20"/>
    </row>
    <row r="887" spans="5:6" ht="15.5" x14ac:dyDescent="0.35">
      <c r="E887" s="20"/>
      <c r="F887" s="20"/>
    </row>
    <row r="888" spans="5:6" ht="15.5" x14ac:dyDescent="0.35">
      <c r="E888" s="20"/>
      <c r="F888" s="20"/>
    </row>
    <row r="889" spans="5:6" ht="15.5" x14ac:dyDescent="0.35">
      <c r="E889" s="20"/>
      <c r="F889" s="20"/>
    </row>
    <row r="890" spans="5:6" ht="15.5" x14ac:dyDescent="0.35">
      <c r="E890" s="20"/>
      <c r="F890" s="20"/>
    </row>
    <row r="891" spans="5:6" ht="15.5" x14ac:dyDescent="0.35">
      <c r="E891" s="20"/>
      <c r="F891" s="20"/>
    </row>
    <row r="892" spans="5:6" ht="15.5" x14ac:dyDescent="0.35">
      <c r="E892" s="20"/>
      <c r="F892" s="20"/>
    </row>
    <row r="893" spans="5:6" ht="15.5" x14ac:dyDescent="0.35">
      <c r="E893" s="20"/>
      <c r="F893" s="20"/>
    </row>
    <row r="894" spans="5:6" ht="15.5" x14ac:dyDescent="0.35">
      <c r="E894" s="20"/>
      <c r="F894" s="20"/>
    </row>
    <row r="895" spans="5:6" ht="15.5" x14ac:dyDescent="0.35">
      <c r="E895" s="20"/>
      <c r="F895" s="20"/>
    </row>
    <row r="896" spans="5:6" ht="15.5" x14ac:dyDescent="0.35">
      <c r="E896" s="20"/>
      <c r="F896" s="20"/>
    </row>
    <row r="897" spans="5:6" ht="15.5" x14ac:dyDescent="0.35">
      <c r="E897" s="20"/>
      <c r="F897" s="20"/>
    </row>
    <row r="898" spans="5:6" ht="15.5" x14ac:dyDescent="0.35">
      <c r="E898" s="20"/>
      <c r="F898" s="20"/>
    </row>
    <row r="899" spans="5:6" ht="15.5" x14ac:dyDescent="0.35">
      <c r="E899" s="20"/>
      <c r="F899" s="20"/>
    </row>
    <row r="900" spans="5:6" ht="15.5" x14ac:dyDescent="0.35">
      <c r="E900" s="20"/>
      <c r="F900" s="20"/>
    </row>
    <row r="901" spans="5:6" ht="15.5" x14ac:dyDescent="0.35">
      <c r="E901" s="20"/>
      <c r="F901" s="20"/>
    </row>
    <row r="902" spans="5:6" ht="15.5" x14ac:dyDescent="0.35">
      <c r="E902" s="20"/>
      <c r="F902" s="20"/>
    </row>
    <row r="903" spans="5:6" ht="15.5" x14ac:dyDescent="0.35">
      <c r="E903" s="20"/>
      <c r="F903" s="20"/>
    </row>
    <row r="904" spans="5:6" ht="15.5" x14ac:dyDescent="0.35">
      <c r="E904" s="20"/>
      <c r="F904" s="20"/>
    </row>
    <row r="905" spans="5:6" ht="15.5" x14ac:dyDescent="0.35">
      <c r="E905" s="20"/>
      <c r="F905" s="20"/>
    </row>
    <row r="906" spans="5:6" ht="15.5" x14ac:dyDescent="0.35">
      <c r="E906" s="20"/>
      <c r="F906" s="20"/>
    </row>
    <row r="907" spans="5:6" ht="15.5" x14ac:dyDescent="0.35">
      <c r="E907" s="20"/>
      <c r="F907" s="20"/>
    </row>
    <row r="908" spans="5:6" ht="15.5" x14ac:dyDescent="0.35">
      <c r="E908" s="20"/>
      <c r="F908" s="20"/>
    </row>
    <row r="909" spans="5:6" ht="15.5" x14ac:dyDescent="0.35">
      <c r="E909" s="20"/>
      <c r="F909" s="20"/>
    </row>
    <row r="910" spans="5:6" ht="15.5" x14ac:dyDescent="0.35">
      <c r="E910" s="20"/>
      <c r="F910" s="20"/>
    </row>
    <row r="911" spans="5:6" ht="15.5" x14ac:dyDescent="0.35">
      <c r="E911" s="20"/>
      <c r="F911" s="20"/>
    </row>
    <row r="912" spans="5:6" ht="15.5" x14ac:dyDescent="0.35">
      <c r="E912" s="20"/>
      <c r="F912" s="20"/>
    </row>
    <row r="913" spans="5:6" ht="15.5" x14ac:dyDescent="0.35">
      <c r="E913" s="20"/>
      <c r="F913" s="20"/>
    </row>
    <row r="914" spans="5:6" ht="15.5" x14ac:dyDescent="0.35">
      <c r="E914" s="20"/>
      <c r="F914" s="20"/>
    </row>
    <row r="915" spans="5:6" ht="15.5" x14ac:dyDescent="0.35">
      <c r="E915" s="20"/>
      <c r="F915" s="20"/>
    </row>
    <row r="916" spans="5:6" ht="15.5" x14ac:dyDescent="0.35">
      <c r="E916" s="20"/>
      <c r="F916" s="20"/>
    </row>
    <row r="917" spans="5:6" ht="15.5" x14ac:dyDescent="0.35">
      <c r="E917" s="20"/>
      <c r="F917" s="20"/>
    </row>
    <row r="918" spans="5:6" ht="15.5" x14ac:dyDescent="0.35">
      <c r="E918" s="20"/>
      <c r="F918" s="20"/>
    </row>
    <row r="919" spans="5:6" ht="15.5" x14ac:dyDescent="0.35">
      <c r="E919" s="20"/>
      <c r="F919" s="20"/>
    </row>
    <row r="920" spans="5:6" ht="15.5" x14ac:dyDescent="0.35">
      <c r="E920" s="20"/>
      <c r="F920" s="20"/>
    </row>
    <row r="921" spans="5:6" ht="15.5" x14ac:dyDescent="0.35">
      <c r="E921" s="20"/>
      <c r="F921" s="20"/>
    </row>
    <row r="922" spans="5:6" ht="15.5" x14ac:dyDescent="0.35">
      <c r="E922" s="20"/>
      <c r="F922" s="20"/>
    </row>
    <row r="923" spans="5:6" ht="15.5" x14ac:dyDescent="0.35">
      <c r="E923" s="20"/>
      <c r="F923" s="20"/>
    </row>
    <row r="924" spans="5:6" ht="15.5" x14ac:dyDescent="0.35">
      <c r="E924" s="20"/>
      <c r="F924" s="20"/>
    </row>
    <row r="925" spans="5:6" ht="15.5" x14ac:dyDescent="0.35">
      <c r="E925" s="20"/>
      <c r="F925" s="20"/>
    </row>
    <row r="926" spans="5:6" ht="15.5" x14ac:dyDescent="0.35">
      <c r="E926" s="20"/>
      <c r="F926" s="20"/>
    </row>
    <row r="927" spans="5:6" ht="15.5" x14ac:dyDescent="0.35">
      <c r="E927" s="20"/>
      <c r="F927" s="20"/>
    </row>
    <row r="928" spans="5:6" ht="15.5" x14ac:dyDescent="0.35">
      <c r="E928" s="20"/>
      <c r="F928" s="20"/>
    </row>
    <row r="929" spans="5:6" ht="15.5" x14ac:dyDescent="0.35">
      <c r="E929" s="20"/>
      <c r="F929" s="20"/>
    </row>
    <row r="930" spans="5:6" ht="15.5" x14ac:dyDescent="0.35">
      <c r="E930" s="20"/>
      <c r="F930" s="20"/>
    </row>
    <row r="931" spans="5:6" ht="15.5" x14ac:dyDescent="0.35">
      <c r="E931" s="20"/>
      <c r="F931" s="20"/>
    </row>
    <row r="932" spans="5:6" ht="15.5" x14ac:dyDescent="0.35">
      <c r="E932" s="20"/>
      <c r="F932" s="20"/>
    </row>
    <row r="933" spans="5:6" ht="15.5" x14ac:dyDescent="0.35">
      <c r="E933" s="20"/>
      <c r="F933" s="20"/>
    </row>
    <row r="934" spans="5:6" ht="15.5" x14ac:dyDescent="0.35">
      <c r="E934" s="20"/>
      <c r="F934" s="20"/>
    </row>
    <row r="935" spans="5:6" ht="15.5" x14ac:dyDescent="0.35">
      <c r="E935" s="20"/>
      <c r="F935" s="20"/>
    </row>
    <row r="936" spans="5:6" ht="15.5" x14ac:dyDescent="0.35">
      <c r="E936" s="20"/>
      <c r="F936" s="20"/>
    </row>
    <row r="937" spans="5:6" ht="15.5" x14ac:dyDescent="0.35">
      <c r="E937" s="20"/>
      <c r="F937" s="20"/>
    </row>
    <row r="938" spans="5:6" ht="15.5" x14ac:dyDescent="0.35">
      <c r="E938" s="20"/>
      <c r="F938" s="20"/>
    </row>
    <row r="939" spans="5:6" ht="15.5" x14ac:dyDescent="0.35">
      <c r="E939" s="20"/>
      <c r="F939" s="20"/>
    </row>
    <row r="940" spans="5:6" ht="15.5" x14ac:dyDescent="0.35">
      <c r="E940" s="20"/>
      <c r="F940" s="20"/>
    </row>
    <row r="941" spans="5:6" ht="15.5" x14ac:dyDescent="0.35">
      <c r="E941" s="20"/>
      <c r="F941" s="20"/>
    </row>
    <row r="942" spans="5:6" ht="15.5" x14ac:dyDescent="0.35">
      <c r="E942" s="20"/>
      <c r="F942" s="20"/>
    </row>
    <row r="943" spans="5:6" ht="15.5" x14ac:dyDescent="0.35">
      <c r="E943" s="20"/>
      <c r="F943" s="20"/>
    </row>
    <row r="944" spans="5:6" ht="15.5" x14ac:dyDescent="0.35">
      <c r="E944" s="20"/>
      <c r="F944" s="20"/>
    </row>
    <row r="945" spans="5:6" ht="15.5" x14ac:dyDescent="0.35">
      <c r="E945" s="20"/>
      <c r="F945" s="20"/>
    </row>
    <row r="946" spans="5:6" ht="15.5" x14ac:dyDescent="0.35">
      <c r="E946" s="20"/>
      <c r="F946" s="20"/>
    </row>
    <row r="947" spans="5:6" ht="15.5" x14ac:dyDescent="0.35">
      <c r="E947" s="20"/>
      <c r="F947" s="20"/>
    </row>
    <row r="948" spans="5:6" ht="15.5" x14ac:dyDescent="0.35">
      <c r="E948" s="20"/>
      <c r="F948" s="20"/>
    </row>
    <row r="949" spans="5:6" ht="15.5" x14ac:dyDescent="0.35">
      <c r="E949" s="20"/>
      <c r="F949" s="20"/>
    </row>
    <row r="950" spans="5:6" ht="15.5" x14ac:dyDescent="0.35">
      <c r="E950" s="20"/>
      <c r="F950" s="20"/>
    </row>
    <row r="951" spans="5:6" ht="15.5" x14ac:dyDescent="0.35">
      <c r="E951" s="20"/>
      <c r="F951" s="20"/>
    </row>
    <row r="952" spans="5:6" ht="15.5" x14ac:dyDescent="0.35">
      <c r="E952" s="20"/>
      <c r="F952" s="20"/>
    </row>
    <row r="953" spans="5:6" ht="15.5" x14ac:dyDescent="0.35">
      <c r="E953" s="20"/>
      <c r="F953" s="20"/>
    </row>
    <row r="954" spans="5:6" ht="15.5" x14ac:dyDescent="0.35">
      <c r="E954" s="20"/>
      <c r="F954" s="20"/>
    </row>
    <row r="955" spans="5:6" ht="15.5" x14ac:dyDescent="0.35">
      <c r="E955" s="20"/>
      <c r="F955" s="20"/>
    </row>
    <row r="956" spans="5:6" ht="15.5" x14ac:dyDescent="0.35">
      <c r="E956" s="20"/>
      <c r="F956" s="20"/>
    </row>
    <row r="957" spans="5:6" ht="15.5" x14ac:dyDescent="0.35">
      <c r="E957" s="20"/>
      <c r="F957" s="20"/>
    </row>
    <row r="958" spans="5:6" ht="15.5" x14ac:dyDescent="0.35">
      <c r="E958" s="20"/>
      <c r="F958" s="20"/>
    </row>
    <row r="959" spans="5:6" ht="15.5" x14ac:dyDescent="0.35">
      <c r="E959" s="20"/>
      <c r="F959" s="20"/>
    </row>
    <row r="960" spans="5:6" ht="15.5" x14ac:dyDescent="0.35">
      <c r="E960" s="20"/>
      <c r="F960" s="20"/>
    </row>
    <row r="961" spans="5:6" ht="15.5" x14ac:dyDescent="0.35">
      <c r="E961" s="20"/>
      <c r="F961" s="20"/>
    </row>
    <row r="962" spans="5:6" ht="15.5" x14ac:dyDescent="0.35">
      <c r="E962" s="20"/>
      <c r="F962" s="20"/>
    </row>
    <row r="963" spans="5:6" ht="15.5" x14ac:dyDescent="0.35">
      <c r="E963" s="20"/>
      <c r="F963" s="20"/>
    </row>
    <row r="964" spans="5:6" ht="15.5" x14ac:dyDescent="0.35">
      <c r="E964" s="20"/>
      <c r="F964" s="20"/>
    </row>
    <row r="965" spans="5:6" ht="15.5" x14ac:dyDescent="0.35">
      <c r="E965" s="20"/>
      <c r="F965" s="20"/>
    </row>
    <row r="966" spans="5:6" ht="15.5" x14ac:dyDescent="0.35">
      <c r="E966" s="20"/>
      <c r="F966" s="20"/>
    </row>
    <row r="967" spans="5:6" ht="15.5" x14ac:dyDescent="0.35">
      <c r="E967" s="20"/>
      <c r="F967" s="20"/>
    </row>
    <row r="968" spans="5:6" ht="15.5" x14ac:dyDescent="0.35">
      <c r="E968" s="20"/>
      <c r="F968" s="20"/>
    </row>
    <row r="969" spans="5:6" ht="15.5" x14ac:dyDescent="0.35">
      <c r="E969" s="20"/>
      <c r="F969" s="20"/>
    </row>
    <row r="970" spans="5:6" ht="15.5" x14ac:dyDescent="0.35">
      <c r="E970" s="20"/>
      <c r="F970" s="20"/>
    </row>
    <row r="971" spans="5:6" ht="15.5" x14ac:dyDescent="0.35">
      <c r="E971" s="20"/>
      <c r="F971" s="20"/>
    </row>
    <row r="972" spans="5:6" ht="15.5" x14ac:dyDescent="0.35">
      <c r="E972" s="20"/>
      <c r="F972" s="20"/>
    </row>
    <row r="973" spans="5:6" ht="15.5" x14ac:dyDescent="0.35">
      <c r="E973" s="20"/>
      <c r="F973" s="20"/>
    </row>
    <row r="974" spans="5:6" ht="15.5" x14ac:dyDescent="0.35">
      <c r="E974" s="20"/>
      <c r="F974" s="20"/>
    </row>
    <row r="975" spans="5:6" ht="15.5" x14ac:dyDescent="0.35">
      <c r="E975" s="20"/>
      <c r="F975" s="20"/>
    </row>
    <row r="976" spans="5:6" ht="15.5" x14ac:dyDescent="0.35">
      <c r="E976" s="20"/>
      <c r="F976" s="20"/>
    </row>
    <row r="977" spans="5:6" ht="15.5" x14ac:dyDescent="0.35">
      <c r="E977" s="20"/>
      <c r="F977" s="20"/>
    </row>
    <row r="978" spans="5:6" ht="15.5" x14ac:dyDescent="0.35">
      <c r="E978" s="20"/>
      <c r="F978" s="20"/>
    </row>
    <row r="979" spans="5:6" ht="15.5" x14ac:dyDescent="0.35">
      <c r="E979" s="20"/>
      <c r="F979" s="20"/>
    </row>
    <row r="980" spans="5:6" ht="15.5" x14ac:dyDescent="0.35">
      <c r="E980" s="20"/>
      <c r="F980" s="20"/>
    </row>
    <row r="981" spans="5:6" ht="15.5" x14ac:dyDescent="0.35">
      <c r="E981" s="20"/>
      <c r="F981" s="20"/>
    </row>
    <row r="982" spans="5:6" ht="15.5" x14ac:dyDescent="0.35">
      <c r="E982" s="20"/>
      <c r="F982" s="20"/>
    </row>
    <row r="983" spans="5:6" ht="15.5" x14ac:dyDescent="0.35">
      <c r="E983" s="20"/>
      <c r="F983" s="20"/>
    </row>
    <row r="984" spans="5:6" ht="15.5" x14ac:dyDescent="0.35">
      <c r="E984" s="20"/>
      <c r="F984" s="20"/>
    </row>
    <row r="985" spans="5:6" ht="15.5" x14ac:dyDescent="0.35">
      <c r="E985" s="20"/>
      <c r="F985" s="20"/>
    </row>
    <row r="986" spans="5:6" ht="15.5" x14ac:dyDescent="0.35">
      <c r="E986" s="20"/>
      <c r="F986" s="20"/>
    </row>
  </sheetData>
  <mergeCells count="32">
    <mergeCell ref="C73:D73"/>
    <mergeCell ref="A82:D82"/>
    <mergeCell ref="A84:D84"/>
    <mergeCell ref="C30:D30"/>
    <mergeCell ref="A38:D38"/>
    <mergeCell ref="C40:D40"/>
    <mergeCell ref="A49:D49"/>
    <mergeCell ref="C51:D51"/>
    <mergeCell ref="A60:D60"/>
    <mergeCell ref="C62:D62"/>
    <mergeCell ref="G17:G18"/>
    <mergeCell ref="H17:H18"/>
    <mergeCell ref="C20:D20"/>
    <mergeCell ref="A28:D28"/>
    <mergeCell ref="A71:D71"/>
    <mergeCell ref="A12:F12"/>
    <mergeCell ref="A13:F13"/>
    <mergeCell ref="A14:F14"/>
    <mergeCell ref="A16:F16"/>
    <mergeCell ref="A17:D18"/>
    <mergeCell ref="E17:E18"/>
    <mergeCell ref="F17:F18"/>
    <mergeCell ref="B6:H6"/>
    <mergeCell ref="B7:H7"/>
    <mergeCell ref="A9:F9"/>
    <mergeCell ref="A10:F10"/>
    <mergeCell ref="A11:F11"/>
    <mergeCell ref="B1:H1"/>
    <mergeCell ref="B2:H2"/>
    <mergeCell ref="B3:H3"/>
    <mergeCell ref="B4:H4"/>
    <mergeCell ref="B5:H5"/>
  </mergeCells>
  <hyperlinks>
    <hyperlink ref="B6" r:id="rId1" xr:uid="{00000000-0004-0000-0200-000000000000}"/>
  </hyperlinks>
  <pageMargins left="0.75" right="0.75" top="1" bottom="1" header="0" footer="0"/>
  <pageSetup paperSize="9"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Parametros</vt:lpstr>
      <vt:lpstr>1. Presupuesto Resumido</vt:lpstr>
      <vt:lpstr>2. Presupuesto Detallado</vt:lpstr>
      <vt:lpstr>iesc</vt:lpstr>
      <vt:lpstr>name</vt:lpstr>
      <vt:lpstr>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Kliewer</dc:creator>
  <cp:lastModifiedBy>jona Arevalo Guevara</cp:lastModifiedBy>
  <dcterms:created xsi:type="dcterms:W3CDTF">2016-04-11T19:00:57Z</dcterms:created>
  <dcterms:modified xsi:type="dcterms:W3CDTF">2024-06-29T02:26:58Z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0x010100A71C82ADAEE1F544ADC2ED25BFAAF6A8</vt:lpwstr>
  </property>
  <property fmtid="{D5CDD505-2E9C-101B-9397-08002B2CF9AE}" pid="3" name="_dlc_DocIdItemGuid">
    <vt:lpwstr>8417da1b-31dd-460b-9e5d-fedfbbf1f870</vt:lpwstr>
  </property>
  <property fmtid="{D5CDD505-2E9C-101B-9397-08002B2CF9AE}" pid="4" name="BDResourceDocType">
    <vt:lpwstr>2497;#Templates|305c7200-913d-4eb6-9714-25eeb2761b3d</vt:lpwstr>
  </property>
  <property fmtid="{D5CDD505-2E9C-101B-9397-08002B2CF9AE}" pid="5" name="IESCDepartment">
    <vt:lpwstr>1373;#Business Development|560b8489-3196-4695-9199-77852663a680</vt:lpwstr>
  </property>
  <property fmtid="{D5CDD505-2E9C-101B-9397-08002B2CF9AE}" pid="6" name="BDResourceTopic">
    <vt:lpwstr/>
  </property>
  <property fmtid="{D5CDD505-2E9C-101B-9397-08002B2CF9AE}" pid="7" name="Country">
    <vt:lpwstr/>
  </property>
  <property fmtid="{D5CDD505-2E9C-101B-9397-08002B2CF9AE}" pid="8" name="TaxKeyword">
    <vt:lpwstr/>
  </property>
  <property fmtid="{D5CDD505-2E9C-101B-9397-08002B2CF9AE}" pid="9" name="PostAwardRecordType">
    <vt:lpwstr/>
  </property>
  <property fmtid="{D5CDD505-2E9C-101B-9397-08002B2CF9AE}" pid="10" name="Post-Award Topics">
    <vt:lpwstr>222;#Monitoring ＆ Evaluation|583c9d93-1d10-42b4-abf3-ce2be5419ec7</vt:lpwstr>
  </property>
  <property fmtid="{D5CDD505-2E9C-101B-9397-08002B2CF9AE}" pid="11" name="ProgramCodeAndName">
    <vt:lpwstr>3169;#PAR191 - T-FAST|288dac91-33b2-4e14-b3d1-79210f943423</vt:lpwstr>
  </property>
  <property fmtid="{D5CDD505-2E9C-101B-9397-08002B2CF9AE}" pid="12" name="MediaServiceImageTags">
    <vt:lpwstr/>
  </property>
</Properties>
</file>