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na.agutoli\Downloads\"/>
    </mc:Choice>
  </mc:AlternateContent>
  <xr:revisionPtr revIDLastSave="0" documentId="13_ncr:1_{9BBE7E40-2F7C-4892-B3DA-D656ABDAA312}" xr6:coauthVersionLast="47" xr6:coauthVersionMax="47" xr10:uidLastSave="{00000000-0000-0000-0000-000000000000}"/>
  <bookViews>
    <workbookView xWindow="-110" yWindow="-110" windowWidth="19420" windowHeight="10560" xr2:uid="{DC3CCC07-EC6A-4403-908D-8E1FA74F98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C34" i="1"/>
  <c r="D34" i="1" s="1"/>
  <c r="A3" i="2"/>
  <c r="A4" i="2"/>
  <c r="A5" i="2"/>
  <c r="A6" i="2"/>
  <c r="A7" i="2"/>
  <c r="A8" i="2"/>
  <c r="A9" i="2"/>
  <c r="C35" i="1" s="1"/>
  <c r="D35" i="1" s="1"/>
  <c r="A10" i="2"/>
  <c r="C37" i="1" s="1"/>
  <c r="D37" i="1" s="1"/>
  <c r="A11" i="2"/>
  <c r="A12" i="2"/>
  <c r="A13" i="2"/>
  <c r="A14" i="2"/>
  <c r="A15" i="2"/>
  <c r="A16" i="2"/>
  <c r="A17" i="2"/>
  <c r="A18" i="2"/>
  <c r="A19" i="2"/>
  <c r="A2" i="2"/>
  <c r="D14" i="1"/>
  <c r="C25" i="1"/>
  <c r="D25" i="1" s="1"/>
  <c r="C26" i="1"/>
  <c r="D26" i="1" s="1"/>
  <c r="C27" i="1"/>
  <c r="D27" i="1" s="1"/>
  <c r="C28" i="1"/>
  <c r="D28" i="1" s="1"/>
  <c r="C24" i="1"/>
  <c r="D24" i="1" s="1"/>
  <c r="D20" i="1"/>
  <c r="C39" i="1" l="1"/>
  <c r="D39" i="1" s="1"/>
  <c r="C38" i="1"/>
  <c r="D38" i="1" s="1"/>
  <c r="C36" i="1"/>
  <c r="D36" i="1" s="1"/>
  <c r="D21" i="1"/>
</calcChain>
</file>

<file path=xl/sharedStrings.xml><?xml version="1.0" encoding="utf-8"?>
<sst xmlns="http://schemas.openxmlformats.org/spreadsheetml/2006/main" count="62" uniqueCount="28">
  <si>
    <t>How much amount per month?</t>
  </si>
  <si>
    <t>How many years?</t>
  </si>
  <si>
    <t xml:space="preserve">Investment rate? </t>
  </si>
  <si>
    <t>Accumulated assets?</t>
  </si>
  <si>
    <t>Monthly Dividends?</t>
  </si>
  <si>
    <t>Monthly Investment</t>
  </si>
  <si>
    <t>Scenarios in Years</t>
  </si>
  <si>
    <t>Passive Income</t>
  </si>
  <si>
    <t>Accumulated assets</t>
  </si>
  <si>
    <t xml:space="preserve">
Financial Control</t>
  </si>
  <si>
    <t>Config</t>
  </si>
  <si>
    <t>Income:</t>
  </si>
  <si>
    <t>Portifolio Rate:</t>
  </si>
  <si>
    <t>To Invest: 30%</t>
  </si>
  <si>
    <t>Perfil</t>
  </si>
  <si>
    <t>Conservative</t>
  </si>
  <si>
    <t>Funds types</t>
  </si>
  <si>
    <t>Value</t>
  </si>
  <si>
    <t>Fund I</t>
  </si>
  <si>
    <t>Fund II</t>
  </si>
  <si>
    <t>Fund III</t>
  </si>
  <si>
    <t>Fund IV</t>
  </si>
  <si>
    <t>Fund V</t>
  </si>
  <si>
    <t>Fund VI</t>
  </si>
  <si>
    <t>% Suggested</t>
  </si>
  <si>
    <t>Values</t>
  </si>
  <si>
    <t>Moderate</t>
  </si>
  <si>
    <t>Aggressive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</si>
</sst>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7" formatCode="&quot;$&quot;#,##0.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2" fillId="4" borderId="11" applyNumberFormat="0" applyAlignment="0" applyProtection="0"/>
  </cellStyleXfs>
  <cellXfs count="39">
    <xf numFmtId="0" fontId="0" fillId="0" borderId="0" xfId="0"/>
    <xf numFmtId="0" fontId="0" fillId="2" borderId="3" xfId="0" applyFill="1" applyBorder="1"/>
    <xf numFmtId="0" fontId="2" fillId="2" borderId="8" xfId="0" applyFont="1" applyFill="1" applyBorder="1"/>
    <xf numFmtId="0" fontId="2" fillId="2" borderId="3" xfId="0" applyFont="1" applyFill="1" applyBorder="1"/>
    <xf numFmtId="8" fontId="0" fillId="0" borderId="9" xfId="0" applyNumberFormat="1" applyBorder="1"/>
    <xf numFmtId="8" fontId="0" fillId="0" borderId="5" xfId="0" applyNumberFormat="1" applyBorder="1"/>
    <xf numFmtId="8" fontId="0" fillId="0" borderId="10" xfId="0" applyNumberFormat="1" applyBorder="1"/>
    <xf numFmtId="8" fontId="0" fillId="0" borderId="7" xfId="0" applyNumberFormat="1" applyBorder="1"/>
    <xf numFmtId="0" fontId="3" fillId="0" borderId="1" xfId="2"/>
    <xf numFmtId="0" fontId="3" fillId="0" borderId="1" xfId="2" applyAlignment="1">
      <alignment wrapText="1"/>
    </xf>
    <xf numFmtId="9" fontId="0" fillId="0" borderId="0" xfId="1" applyFont="1"/>
    <xf numFmtId="0" fontId="2" fillId="2" borderId="14" xfId="0" applyFont="1" applyFill="1" applyBorder="1" applyAlignment="1"/>
    <xf numFmtId="10" fontId="0" fillId="0" borderId="5" xfId="1" applyNumberFormat="1" applyFont="1" applyBorder="1" applyAlignment="1">
      <alignment vertical="top"/>
    </xf>
    <xf numFmtId="167" fontId="0" fillId="0" borderId="5" xfId="3" applyNumberFormat="1" applyFont="1" applyBorder="1" applyAlignment="1">
      <alignment vertical="top"/>
    </xf>
    <xf numFmtId="167" fontId="0" fillId="0" borderId="7" xfId="3" applyNumberFormat="1" applyFont="1" applyBorder="1" applyAlignment="1">
      <alignment vertical="top"/>
    </xf>
    <xf numFmtId="0" fontId="0" fillId="0" borderId="5" xfId="0" applyBorder="1" applyAlignment="1">
      <alignment horizontal="right" vertical="center"/>
    </xf>
    <xf numFmtId="10" fontId="0" fillId="0" borderId="5" xfId="1" applyNumberFormat="1" applyFont="1" applyBorder="1" applyAlignment="1">
      <alignment horizontal="right" vertical="center"/>
    </xf>
    <xf numFmtId="8" fontId="0" fillId="0" borderId="5" xfId="0" applyNumberFormat="1" applyBorder="1" applyAlignment="1">
      <alignment horizontal="right" vertical="center"/>
    </xf>
    <xf numFmtId="8" fontId="0" fillId="0" borderId="7" xfId="0" applyNumberFormat="1" applyBorder="1" applyAlignment="1">
      <alignment horizontal="right" vertical="center"/>
    </xf>
    <xf numFmtId="0" fontId="0" fillId="0" borderId="16" xfId="0" applyBorder="1"/>
    <xf numFmtId="0" fontId="0" fillId="0" borderId="17" xfId="0" applyBorder="1"/>
    <xf numFmtId="0" fontId="2" fillId="2" borderId="14" xfId="0" applyFont="1" applyFill="1" applyBorder="1"/>
    <xf numFmtId="0" fontId="0" fillId="0" borderId="0" xfId="0" applyAlignment="1">
      <alignment horizontal="left" indent="2"/>
    </xf>
    <xf numFmtId="0" fontId="3" fillId="0" borderId="1" xfId="2" applyAlignment="1">
      <alignment horizontal="left" wrapText="1" indent="2"/>
    </xf>
    <xf numFmtId="0" fontId="2" fillId="2" borderId="12" xfId="0" applyFont="1" applyFill="1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4" xfId="0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2" fillId="2" borderId="2" xfId="0" applyFont="1" applyFill="1" applyBorder="1" applyAlignment="1">
      <alignment horizontal="left" indent="2"/>
    </xf>
    <xf numFmtId="0" fontId="4" fillId="3" borderId="12" xfId="4" applyBorder="1" applyAlignment="1">
      <alignment horizontal="left" indent="2"/>
    </xf>
    <xf numFmtId="0" fontId="0" fillId="0" borderId="19" xfId="0" applyBorder="1" applyAlignment="1">
      <alignment horizontal="left" indent="2"/>
    </xf>
    <xf numFmtId="0" fontId="4" fillId="3" borderId="14" xfId="4" applyBorder="1"/>
    <xf numFmtId="44" fontId="0" fillId="0" borderId="17" xfId="3" applyFont="1" applyBorder="1"/>
    <xf numFmtId="0" fontId="4" fillId="3" borderId="13" xfId="4" applyBorder="1" applyAlignment="1">
      <alignment horizontal="left" indent="2"/>
    </xf>
    <xf numFmtId="0" fontId="0" fillId="0" borderId="18" xfId="0" applyBorder="1" applyAlignment="1">
      <alignment horizontal="left" indent="2"/>
    </xf>
    <xf numFmtId="0" fontId="2" fillId="4" borderId="11" xfId="5" applyAlignment="1">
      <alignment horizontal="left" indent="2"/>
    </xf>
    <xf numFmtId="0" fontId="2" fillId="4" borderId="11" xfId="5"/>
    <xf numFmtId="9" fontId="0" fillId="0" borderId="9" xfId="1" applyFont="1" applyBorder="1" applyAlignment="1">
      <alignment horizontal="center"/>
    </xf>
    <xf numFmtId="8" fontId="2" fillId="4" borderId="11" xfId="5" applyNumberFormat="1"/>
  </cellXfs>
  <cellStyles count="6">
    <cellStyle name="Check Cell" xfId="5" builtinId="23"/>
    <cellStyle name="Currency" xfId="3" builtinId="4"/>
    <cellStyle name="Heading 1" xfId="2" builtinId="1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88900</xdr:colOff>
      <xdr:row>0</xdr:row>
      <xdr:rowOff>0</xdr:rowOff>
    </xdr:from>
    <xdr:to>
      <xdr:col>4</xdr:col>
      <xdr:colOff>31750</xdr:colOff>
      <xdr:row>6</xdr:row>
      <xdr:rowOff>31750</xdr:rowOff>
    </xdr:to>
    <xdr:pic>
      <xdr:nvPicPr>
        <xdr:cNvPr id="3" name="Graphic 2" descr="Piggy Bank outline">
          <a:extLst>
            <a:ext uri="{FF2B5EF4-FFF2-40B4-BE49-F238E27FC236}">
              <a16:creationId xmlns:a16="http://schemas.microsoft.com/office/drawing/2014/main" id="{D69AF86E-CBE9-5270-BFB7-A2FC0FDDA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740150" y="0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CA52-5292-4D96-ACBD-D9CF83958225}">
  <dimension ref="B1:H41"/>
  <sheetViews>
    <sheetView showGridLines="0" tabSelected="1" workbookViewId="0">
      <pane ySplit="6" topLeftCell="A7" activePane="bottomLeft" state="frozen"/>
      <selection pane="bottomLeft" activeCell="D41" sqref="D41"/>
    </sheetView>
  </sheetViews>
  <sheetFormatPr defaultColWidth="0" defaultRowHeight="14.5" x14ac:dyDescent="0.35"/>
  <cols>
    <col min="1" max="1" width="8.7265625" customWidth="1"/>
    <col min="2" max="2" width="25.6328125" style="22" bestFit="1" customWidth="1"/>
    <col min="3" max="3" width="17.90625" bestFit="1" customWidth="1"/>
    <col min="4" max="4" width="13.90625" bestFit="1" customWidth="1"/>
    <col min="5" max="5" width="11.08984375" customWidth="1"/>
    <col min="6" max="7" width="8.7265625" hidden="1"/>
    <col min="8" max="8" width="8.6328125" hidden="1"/>
    <col min="9" max="16384" width="8.7265625" hidden="1"/>
  </cols>
  <sheetData>
    <row r="1" spans="2:4" ht="7.5" customHeight="1" x14ac:dyDescent="0.35"/>
    <row r="2" spans="2:4" ht="7.5" customHeight="1" x14ac:dyDescent="0.35"/>
    <row r="3" spans="2:4" ht="7.5" customHeight="1" x14ac:dyDescent="0.35"/>
    <row r="4" spans="2:4" ht="7.5" customHeight="1" x14ac:dyDescent="0.35"/>
    <row r="5" spans="2:4" hidden="1" x14ac:dyDescent="0.35"/>
    <row r="6" spans="2:4" ht="39.5" thickBot="1" x14ac:dyDescent="0.5">
      <c r="B6" s="23" t="s">
        <v>9</v>
      </c>
      <c r="C6" s="9"/>
      <c r="D6" s="8"/>
    </row>
    <row r="7" spans="2:4" ht="15" thickTop="1" x14ac:dyDescent="0.35"/>
    <row r="8" spans="2:4" ht="8.5" customHeight="1" x14ac:dyDescent="0.35"/>
    <row r="9" spans="2:4" ht="8.5" customHeight="1" x14ac:dyDescent="0.35"/>
    <row r="10" spans="2:4" ht="15" thickBot="1" x14ac:dyDescent="0.4"/>
    <row r="11" spans="2:4" x14ac:dyDescent="0.35">
      <c r="B11" s="24" t="s">
        <v>10</v>
      </c>
      <c r="C11" s="11"/>
      <c r="D11" s="11"/>
    </row>
    <row r="12" spans="2:4" x14ac:dyDescent="0.35">
      <c r="B12" s="25" t="s">
        <v>11</v>
      </c>
      <c r="C12" s="19"/>
      <c r="D12" s="13">
        <v>5000</v>
      </c>
    </row>
    <row r="13" spans="2:4" x14ac:dyDescent="0.35">
      <c r="B13" s="26" t="s">
        <v>12</v>
      </c>
      <c r="C13" s="19"/>
      <c r="D13" s="12">
        <v>0.01</v>
      </c>
    </row>
    <row r="14" spans="2:4" ht="15" thickBot="1" x14ac:dyDescent="0.4">
      <c r="B14" s="27" t="s">
        <v>13</v>
      </c>
      <c r="C14" s="20"/>
      <c r="D14" s="14">
        <f>D12*30%</f>
        <v>1500</v>
      </c>
    </row>
    <row r="15" spans="2:4" ht="15" thickBot="1" x14ac:dyDescent="0.4"/>
    <row r="16" spans="2:4" x14ac:dyDescent="0.35">
      <c r="B16" s="28" t="s">
        <v>5</v>
      </c>
      <c r="C16" s="21"/>
      <c r="D16" s="1"/>
    </row>
    <row r="17" spans="2:4" x14ac:dyDescent="0.35">
      <c r="B17" s="26" t="s">
        <v>0</v>
      </c>
      <c r="C17" s="19"/>
      <c r="D17" s="15">
        <v>300</v>
      </c>
    </row>
    <row r="18" spans="2:4" x14ac:dyDescent="0.35">
      <c r="B18" s="26" t="s">
        <v>1</v>
      </c>
      <c r="C18" s="19"/>
      <c r="D18" s="15">
        <v>5</v>
      </c>
    </row>
    <row r="19" spans="2:4" x14ac:dyDescent="0.35">
      <c r="B19" s="26" t="s">
        <v>2</v>
      </c>
      <c r="C19" s="19"/>
      <c r="D19" s="16">
        <v>1.0789999999999999E-2</v>
      </c>
    </row>
    <row r="20" spans="2:4" x14ac:dyDescent="0.35">
      <c r="B20" s="26" t="s">
        <v>3</v>
      </c>
      <c r="C20" s="19"/>
      <c r="D20" s="17">
        <f>FV(D19,D18*12,D17)*-1</f>
        <v>25133.074199546292</v>
      </c>
    </row>
    <row r="21" spans="2:4" ht="15" thickBot="1" x14ac:dyDescent="0.4">
      <c r="B21" s="27" t="s">
        <v>4</v>
      </c>
      <c r="C21" s="20"/>
      <c r="D21" s="18">
        <f>D20*D19</f>
        <v>271.1858706131045</v>
      </c>
    </row>
    <row r="22" spans="2:4" ht="15" thickBot="1" x14ac:dyDescent="0.4"/>
    <row r="23" spans="2:4" x14ac:dyDescent="0.35">
      <c r="B23" s="28" t="s">
        <v>6</v>
      </c>
      <c r="C23" s="2" t="s">
        <v>8</v>
      </c>
      <c r="D23" s="3" t="s">
        <v>7</v>
      </c>
    </row>
    <row r="24" spans="2:4" x14ac:dyDescent="0.35">
      <c r="B24" s="26">
        <v>2</v>
      </c>
      <c r="C24" s="4">
        <f>FV($D$19,$B24*12,$D$17)*-1</f>
        <v>8168.2881892935648</v>
      </c>
      <c r="D24" s="5">
        <f>C24*$D$19</f>
        <v>88.135829562477554</v>
      </c>
    </row>
    <row r="25" spans="2:4" x14ac:dyDescent="0.35">
      <c r="B25" s="26">
        <v>5</v>
      </c>
      <c r="C25" s="4">
        <f t="shared" ref="C25:D28" si="0">FV($D$19,$B25*12,$D$17)*-1</f>
        <v>25133.074199546292</v>
      </c>
      <c r="D25" s="5">
        <f t="shared" ref="D25:D28" si="1">C25*$D$19</f>
        <v>271.1858706131045</v>
      </c>
    </row>
    <row r="26" spans="2:4" x14ac:dyDescent="0.35">
      <c r="B26" s="26">
        <v>10</v>
      </c>
      <c r="C26" s="4">
        <f t="shared" si="0"/>
        <v>72985.263759051653</v>
      </c>
      <c r="D26" s="5">
        <f t="shared" si="1"/>
        <v>787.51099596016729</v>
      </c>
    </row>
    <row r="27" spans="2:4" x14ac:dyDescent="0.35">
      <c r="B27" s="26">
        <v>20</v>
      </c>
      <c r="C27" s="4">
        <f t="shared" si="0"/>
        <v>337559.52002912416</v>
      </c>
      <c r="D27" s="5">
        <f t="shared" si="1"/>
        <v>3642.2672211142494</v>
      </c>
    </row>
    <row r="28" spans="2:4" ht="15" thickBot="1" x14ac:dyDescent="0.4">
      <c r="B28" s="27">
        <v>30</v>
      </c>
      <c r="C28" s="6">
        <f t="shared" si="0"/>
        <v>1296650.8965014142</v>
      </c>
      <c r="D28" s="7">
        <f t="shared" si="1"/>
        <v>13990.863173250258</v>
      </c>
    </row>
    <row r="29" spans="2:4" ht="15" thickBot="1" x14ac:dyDescent="0.4"/>
    <row r="30" spans="2:4" x14ac:dyDescent="0.35">
      <c r="B30" s="29" t="s">
        <v>14</v>
      </c>
      <c r="C30" s="33"/>
      <c r="D30" s="31" t="s">
        <v>26</v>
      </c>
    </row>
    <row r="31" spans="2:4" ht="15" thickBot="1" x14ac:dyDescent="0.4">
      <c r="B31" s="30" t="s">
        <v>17</v>
      </c>
      <c r="C31" s="34"/>
      <c r="D31" s="32">
        <v>500</v>
      </c>
    </row>
    <row r="32" spans="2:4" ht="15" thickBot="1" x14ac:dyDescent="0.4"/>
    <row r="33" spans="2:4" ht="15.5" thickTop="1" thickBot="1" x14ac:dyDescent="0.4">
      <c r="B33" s="35" t="s">
        <v>16</v>
      </c>
      <c r="C33" s="36" t="s">
        <v>24</v>
      </c>
      <c r="D33" s="36" t="s">
        <v>25</v>
      </c>
    </row>
    <row r="34" spans="2:4" ht="15" thickTop="1" x14ac:dyDescent="0.35">
      <c r="B34" s="26" t="s">
        <v>18</v>
      </c>
      <c r="C34" s="37">
        <f>VLOOKUP($D$30&amp;B34,Sheet2!$A$2:$D$19,4,0)</f>
        <v>0.32</v>
      </c>
      <c r="D34" s="5">
        <f>C34*$D$31</f>
        <v>160</v>
      </c>
    </row>
    <row r="35" spans="2:4" x14ac:dyDescent="0.35">
      <c r="B35" s="26" t="s">
        <v>19</v>
      </c>
      <c r="C35" s="37">
        <f>VLOOKUP($D$30&amp;B35,Sheet2!$A$2:$D$19,4,0)</f>
        <v>0.4</v>
      </c>
      <c r="D35" s="5">
        <f t="shared" ref="D35:D39" si="2">C35*$D$31</f>
        <v>200</v>
      </c>
    </row>
    <row r="36" spans="2:4" x14ac:dyDescent="0.35">
      <c r="B36" s="26" t="s">
        <v>20</v>
      </c>
      <c r="C36" s="37">
        <f>VLOOKUP($D$30&amp;B36,Sheet2!$A$2:$D$19,4,0)</f>
        <v>0.08</v>
      </c>
      <c r="D36" s="5">
        <f t="shared" si="2"/>
        <v>40</v>
      </c>
    </row>
    <row r="37" spans="2:4" x14ac:dyDescent="0.35">
      <c r="B37" s="26" t="s">
        <v>21</v>
      </c>
      <c r="C37" s="37">
        <f>VLOOKUP($D$30&amp;B37,Sheet2!$A$2:$D$19,4,0)</f>
        <v>0.1</v>
      </c>
      <c r="D37" s="5">
        <f t="shared" si="2"/>
        <v>50</v>
      </c>
    </row>
    <row r="38" spans="2:4" x14ac:dyDescent="0.35">
      <c r="B38" s="26" t="s">
        <v>22</v>
      </c>
      <c r="C38" s="37">
        <f>VLOOKUP($D$30&amp;B38,Sheet2!$A$2:$D$19,4,0)</f>
        <v>0.05</v>
      </c>
      <c r="D38" s="5">
        <f t="shared" si="2"/>
        <v>25</v>
      </c>
    </row>
    <row r="39" spans="2:4" ht="15" thickBot="1" x14ac:dyDescent="0.4">
      <c r="B39" s="26" t="s">
        <v>23</v>
      </c>
      <c r="C39" s="37">
        <f>VLOOKUP($D$30&amp;B39,Sheet2!$A$2:$D$19,4,0)</f>
        <v>0.05</v>
      </c>
      <c r="D39" s="5">
        <f t="shared" si="2"/>
        <v>25</v>
      </c>
    </row>
    <row r="40" spans="2:4" ht="15.5" thickTop="1" thickBot="1" x14ac:dyDescent="0.4">
      <c r="C40" s="22"/>
      <c r="D40" s="38">
        <f>SUM(D34:D39)</f>
        <v>500</v>
      </c>
    </row>
    <row r="41" spans="2:4" ht="15" thickTop="1" x14ac:dyDescent="0.35"/>
  </sheetData>
  <dataValidations count="1">
    <dataValidation type="list" allowBlank="1" showInputMessage="1" showErrorMessage="1" sqref="D30" xr:uid="{2C07DFF1-EE29-40EA-BDFC-0FB7B516DFE3}">
      <formula1>"Conservative, Moderate, Aggressive"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815A-AEB7-4B02-B3E4-B51A0AFB3AC0}">
  <dimension ref="A2:D19"/>
  <sheetViews>
    <sheetView workbookViewId="0">
      <selection activeCell="F8" sqref="F8"/>
    </sheetView>
  </sheetViews>
  <sheetFormatPr defaultRowHeight="14.5" x14ac:dyDescent="0.35"/>
  <cols>
    <col min="1" max="1" width="16.26953125" bestFit="1" customWidth="1"/>
  </cols>
  <sheetData>
    <row r="2" spans="1:4" x14ac:dyDescent="0.35">
      <c r="A2" t="str">
        <f>B2&amp;C2</f>
        <v>ConservativeFund I</v>
      </c>
      <c r="B2" t="s">
        <v>15</v>
      </c>
      <c r="C2" s="22" t="s">
        <v>18</v>
      </c>
      <c r="D2" s="10">
        <v>0.3</v>
      </c>
    </row>
    <row r="3" spans="1:4" x14ac:dyDescent="0.35">
      <c r="A3" t="str">
        <f t="shared" ref="A3:A19" si="0">B3&amp;C3</f>
        <v>ConservativeFund II</v>
      </c>
      <c r="B3" t="s">
        <v>15</v>
      </c>
      <c r="C3" s="22" t="s">
        <v>19</v>
      </c>
      <c r="D3" s="10">
        <v>0.5</v>
      </c>
    </row>
    <row r="4" spans="1:4" x14ac:dyDescent="0.35">
      <c r="A4" t="str">
        <f t="shared" si="0"/>
        <v>ConservativeFund III</v>
      </c>
      <c r="B4" t="s">
        <v>15</v>
      </c>
      <c r="C4" s="22" t="s">
        <v>20</v>
      </c>
      <c r="D4" s="10">
        <v>0.1</v>
      </c>
    </row>
    <row r="5" spans="1:4" x14ac:dyDescent="0.35">
      <c r="A5" t="str">
        <f t="shared" si="0"/>
        <v>ConservativeFund IV</v>
      </c>
      <c r="B5" t="s">
        <v>15</v>
      </c>
      <c r="C5" s="22" t="s">
        <v>21</v>
      </c>
      <c r="D5" s="10">
        <v>0.1</v>
      </c>
    </row>
    <row r="6" spans="1:4" x14ac:dyDescent="0.35">
      <c r="A6" t="str">
        <f t="shared" si="0"/>
        <v>ConservativeFund V</v>
      </c>
      <c r="B6" t="s">
        <v>15</v>
      </c>
      <c r="C6" s="22" t="s">
        <v>22</v>
      </c>
      <c r="D6" s="10">
        <v>0</v>
      </c>
    </row>
    <row r="7" spans="1:4" x14ac:dyDescent="0.35">
      <c r="A7" t="str">
        <f t="shared" si="0"/>
        <v>ConservativeFund VI</v>
      </c>
      <c r="B7" t="s">
        <v>15</v>
      </c>
      <c r="C7" s="22" t="s">
        <v>23</v>
      </c>
      <c r="D7" s="10">
        <v>0</v>
      </c>
    </row>
    <row r="8" spans="1:4" x14ac:dyDescent="0.35">
      <c r="A8" t="str">
        <f t="shared" si="0"/>
        <v>ModerateFund I</v>
      </c>
      <c r="B8" t="s">
        <v>26</v>
      </c>
      <c r="C8" s="22" t="s">
        <v>18</v>
      </c>
      <c r="D8" s="10">
        <v>0.32</v>
      </c>
    </row>
    <row r="9" spans="1:4" x14ac:dyDescent="0.35">
      <c r="A9" t="str">
        <f t="shared" si="0"/>
        <v>ModerateFund II</v>
      </c>
      <c r="B9" t="s">
        <v>26</v>
      </c>
      <c r="C9" s="22" t="s">
        <v>19</v>
      </c>
      <c r="D9" s="10">
        <v>0.4</v>
      </c>
    </row>
    <row r="10" spans="1:4" x14ac:dyDescent="0.35">
      <c r="A10" t="str">
        <f t="shared" si="0"/>
        <v>ModerateFund III</v>
      </c>
      <c r="B10" t="s">
        <v>26</v>
      </c>
      <c r="C10" s="22" t="s">
        <v>20</v>
      </c>
      <c r="D10" s="10">
        <v>0.08</v>
      </c>
    </row>
    <row r="11" spans="1:4" x14ac:dyDescent="0.35">
      <c r="A11" t="str">
        <f t="shared" si="0"/>
        <v>ModerateFund IV</v>
      </c>
      <c r="B11" t="s">
        <v>26</v>
      </c>
      <c r="C11" s="22" t="s">
        <v>21</v>
      </c>
      <c r="D11" s="10">
        <v>0.1</v>
      </c>
    </row>
    <row r="12" spans="1:4" x14ac:dyDescent="0.35">
      <c r="A12" t="str">
        <f t="shared" si="0"/>
        <v>ModerateFund V</v>
      </c>
      <c r="B12" t="s">
        <v>26</v>
      </c>
      <c r="C12" s="22" t="s">
        <v>22</v>
      </c>
      <c r="D12" s="10">
        <v>0.05</v>
      </c>
    </row>
    <row r="13" spans="1:4" x14ac:dyDescent="0.35">
      <c r="A13" t="str">
        <f t="shared" si="0"/>
        <v>ModerateFund VI</v>
      </c>
      <c r="B13" t="s">
        <v>26</v>
      </c>
      <c r="C13" s="22" t="s">
        <v>23</v>
      </c>
      <c r="D13" s="10">
        <v>0.05</v>
      </c>
    </row>
    <row r="14" spans="1:4" x14ac:dyDescent="0.35">
      <c r="A14" t="str">
        <f t="shared" si="0"/>
        <v>AggressiveFund I</v>
      </c>
      <c r="B14" t="s">
        <v>27</v>
      </c>
      <c r="C14" s="22" t="s">
        <v>18</v>
      </c>
      <c r="D14" s="10">
        <v>0.5</v>
      </c>
    </row>
    <row r="15" spans="1:4" x14ac:dyDescent="0.35">
      <c r="A15" t="str">
        <f t="shared" si="0"/>
        <v>AggressiveFund II</v>
      </c>
      <c r="B15" t="s">
        <v>27</v>
      </c>
      <c r="C15" s="22" t="s">
        <v>19</v>
      </c>
      <c r="D15" s="10">
        <v>0.1</v>
      </c>
    </row>
    <row r="16" spans="1:4" x14ac:dyDescent="0.35">
      <c r="A16" t="str">
        <f t="shared" si="0"/>
        <v>AggressiveFund III</v>
      </c>
      <c r="B16" t="s">
        <v>27</v>
      </c>
      <c r="C16" s="22" t="s">
        <v>20</v>
      </c>
      <c r="D16" s="10">
        <v>0.05</v>
      </c>
    </row>
    <row r="17" spans="1:4" x14ac:dyDescent="0.35">
      <c r="A17" t="str">
        <f t="shared" si="0"/>
        <v>AggressiveFund IV</v>
      </c>
      <c r="B17" t="s">
        <v>27</v>
      </c>
      <c r="C17" s="22" t="s">
        <v>21</v>
      </c>
      <c r="D17" s="10">
        <v>0.05</v>
      </c>
    </row>
    <row r="18" spans="1:4" x14ac:dyDescent="0.35">
      <c r="A18" t="str">
        <f t="shared" si="0"/>
        <v>AggressiveFund V</v>
      </c>
      <c r="B18" t="s">
        <v>27</v>
      </c>
      <c r="C18" s="22" t="s">
        <v>22</v>
      </c>
      <c r="D18" s="10">
        <v>0.2</v>
      </c>
    </row>
    <row r="19" spans="1:4" x14ac:dyDescent="0.35">
      <c r="A19" t="str">
        <f t="shared" si="0"/>
        <v>AggressiveFund VI</v>
      </c>
      <c r="B19" t="s">
        <v>27</v>
      </c>
      <c r="C19" s="22" t="s">
        <v>23</v>
      </c>
      <c r="D19" s="10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Agutoli</dc:creator>
  <cp:lastModifiedBy>Juliana Agutoli</cp:lastModifiedBy>
  <dcterms:created xsi:type="dcterms:W3CDTF">2025-05-26T15:08:12Z</dcterms:created>
  <dcterms:modified xsi:type="dcterms:W3CDTF">2025-05-28T16:56:55Z</dcterms:modified>
</cp:coreProperties>
</file>