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756" firstSheet="1" activeTab="11"/>
  </bookViews>
  <sheets>
    <sheet name="Planificación" sheetId="1" r:id="rId1"/>
    <sheet name="Objetivos generales" sheetId="2" r:id="rId2"/>
    <sheet name="Trabajo-previo-pretemporada" sheetId="22" r:id="rId3"/>
    <sheet name="Resistencia" sheetId="3" r:id="rId4"/>
    <sheet name="Interval" sheetId="26" r:id="rId5"/>
    <sheet name="Resist-Anaerobica" sheetId="23" r:id="rId6"/>
    <sheet name="A.F.G." sheetId="24" r:id="rId7"/>
    <sheet name="imagenes-afg" sheetId="25" r:id="rId8"/>
    <sheet name="Circuitos FR" sheetId="5" r:id="rId9"/>
    <sheet name="Fuerza" sheetId="4" r:id="rId10"/>
    <sheet name="Juegos con balon" sheetId="6" r:id="rId11"/>
    <sheet name="TEC-TAC Individual" sheetId="7" r:id="rId12"/>
    <sheet name="Glosario" sheetId="8" r:id="rId13"/>
    <sheet name="Uranzu" sheetId="9" r:id="rId14"/>
    <sheet name="Jugadores" sheetId="10" r:id="rId15"/>
    <sheet name="Contenidos" sheetId="11" r:id="rId16"/>
    <sheet name="Jugadores-final" sheetId="12" r:id="rId17"/>
    <sheet name="Ramon" sheetId="13" r:id="rId18"/>
    <sheet name="asistencia" sheetId="14" r:id="rId19"/>
    <sheet name="test RM1" sheetId="15" r:id="rId20"/>
    <sheet name="Triptico" sheetId="16" r:id="rId21"/>
    <sheet name="test RM1 para llevar" sheetId="17" r:id="rId22"/>
    <sheet name="Llaves-fronton" sheetId="18" r:id="rId23"/>
    <sheet name="convocatorias" sheetId="19" r:id="rId24"/>
    <sheet name="partidos-fuera" sheetId="20" r:id="rId25"/>
    <sheet name="Hoja1" sheetId="21" r:id="rId26"/>
    <sheet name="Datos polideportivo" sheetId="27" r:id="rId27"/>
  </sheets>
  <calcPr calcId="124519"/>
</workbook>
</file>

<file path=xl/calcChain.xml><?xml version="1.0" encoding="utf-8"?>
<calcChain xmlns="http://schemas.openxmlformats.org/spreadsheetml/2006/main">
  <c r="V16" i="7"/>
  <c r="W16" s="1"/>
  <c r="X16" s="1"/>
  <c r="Y16" s="1"/>
  <c r="Z16" s="1"/>
  <c r="AA16" s="1"/>
  <c r="AB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BS16" s="1"/>
  <c r="AY7"/>
  <c r="AZ7" s="1"/>
  <c r="BA7" s="1"/>
  <c r="BB7" s="1"/>
  <c r="BC7" s="1"/>
  <c r="BD7" s="1"/>
  <c r="BE7" s="1"/>
  <c r="BF7" s="1"/>
  <c r="BG7" s="1"/>
  <c r="BH7" s="1"/>
  <c r="BI7" s="1"/>
  <c r="BJ7" s="1"/>
  <c r="BK7" s="1"/>
  <c r="BL7" s="1"/>
  <c r="BM7" s="1"/>
  <c r="BN7" s="1"/>
  <c r="BO7" s="1"/>
  <c r="BP7" s="1"/>
  <c r="BQ7" s="1"/>
  <c r="BR7" s="1"/>
  <c r="BS7" s="1"/>
  <c r="BT7" s="1"/>
  <c r="BU7" s="1"/>
  <c r="V7"/>
  <c r="W7" s="1"/>
  <c r="X7" s="1"/>
  <c r="Y7" s="1"/>
  <c r="Z7" s="1"/>
  <c r="AA7" s="1"/>
  <c r="AB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BQ5"/>
  <c r="BR5" s="1"/>
  <c r="BS5" s="1"/>
  <c r="BT5" s="1"/>
  <c r="BU5" s="1"/>
  <c r="BI5"/>
  <c r="BJ5" s="1"/>
  <c r="BK5" s="1"/>
  <c r="BL5" s="1"/>
  <c r="BM5" s="1"/>
  <c r="BN5" s="1"/>
  <c r="BO5" s="1"/>
  <c r="BF5"/>
  <c r="BG5" s="1"/>
  <c r="BE5"/>
  <c r="BA5"/>
  <c r="BB5" s="1"/>
  <c r="BC5" s="1"/>
  <c r="AZ5"/>
  <c r="W5"/>
  <c r="X5" s="1"/>
  <c r="Y5" s="1"/>
  <c r="Z5" s="1"/>
  <c r="AA5" s="1"/>
  <c r="AB5" s="1"/>
  <c r="AC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V5"/>
  <c r="V4"/>
  <c r="W4" s="1"/>
  <c r="X4" s="1"/>
  <c r="Y4" s="1"/>
  <c r="Z4" s="1"/>
  <c r="AA4" s="1"/>
  <c r="AB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J28" i="23"/>
  <c r="B9" i="26"/>
  <c r="H28" i="23"/>
  <c r="F28"/>
  <c r="O32" i="3"/>
  <c r="M32"/>
  <c r="K56"/>
  <c r="K32"/>
  <c r="D5" i="22"/>
  <c r="E5" s="1"/>
  <c r="F5" s="1"/>
  <c r="G5" s="1"/>
  <c r="F11" i="2"/>
  <c r="G11" s="1"/>
  <c r="H11" s="1"/>
  <c r="I11" s="1"/>
  <c r="J11" s="1"/>
  <c r="K11" s="1"/>
  <c r="E22" s="1"/>
  <c r="F22" s="1"/>
  <c r="G22" s="1"/>
  <c r="H22" s="1"/>
  <c r="I22" s="1"/>
  <c r="J22" s="1"/>
  <c r="K22" s="1"/>
  <c r="E34" s="1"/>
  <c r="F34" s="1"/>
  <c r="G34" s="1"/>
  <c r="H34" s="1"/>
  <c r="I34" s="1"/>
  <c r="J34" s="1"/>
  <c r="K34" s="1"/>
  <c r="E45" s="1"/>
  <c r="F45" s="1"/>
  <c r="G45" s="1"/>
  <c r="H45" s="1"/>
  <c r="I45" s="1"/>
  <c r="J45" s="1"/>
  <c r="K45" s="1"/>
  <c r="E56" s="1"/>
  <c r="F56" s="1"/>
  <c r="G56" s="1"/>
  <c r="H56" s="1"/>
  <c r="I56" s="1"/>
  <c r="J56" s="1"/>
  <c r="K56" s="1"/>
  <c r="E72" s="1"/>
  <c r="F72" s="1"/>
  <c r="G72" s="1"/>
  <c r="H72" s="1"/>
  <c r="I72" s="1"/>
  <c r="J72" s="1"/>
  <c r="K72" s="1"/>
  <c r="E84" s="1"/>
  <c r="F84" s="1"/>
  <c r="G84" s="1"/>
  <c r="H84" s="1"/>
  <c r="I84" s="1"/>
  <c r="J84" s="1"/>
  <c r="K84" s="1"/>
  <c r="E95" s="1"/>
  <c r="F95" s="1"/>
  <c r="G95" s="1"/>
  <c r="H95" s="1"/>
  <c r="I95" s="1"/>
  <c r="J95" s="1"/>
  <c r="K95" s="1"/>
  <c r="BE5" i="1"/>
  <c r="V5"/>
  <c r="W5" s="1"/>
  <c r="X5" s="1"/>
  <c r="Y5" s="1"/>
  <c r="Z5" s="1"/>
  <c r="AA5" s="1"/>
  <c r="M30" i="19"/>
  <c r="L30"/>
  <c r="D16" i="22" l="1"/>
  <c r="E16" s="1"/>
  <c r="F16" s="1"/>
  <c r="G16" s="1"/>
  <c r="AB5" i="1"/>
  <c r="AC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BF5"/>
  <c r="BG5" s="1"/>
  <c r="BI5" s="1"/>
  <c r="BJ5" s="1"/>
  <c r="BK5" s="1"/>
  <c r="BL5" s="1"/>
  <c r="BM5" s="1"/>
  <c r="BN5" s="1"/>
  <c r="BO5" s="1"/>
  <c r="BQ5" s="1"/>
  <c r="BR5" s="1"/>
  <c r="BS5" s="1"/>
  <c r="BT5" s="1"/>
  <c r="BU5" s="1"/>
  <c r="K30" i="19"/>
  <c r="J30"/>
  <c r="D28" i="22" l="1"/>
  <c r="E28" s="1"/>
  <c r="F28" s="1"/>
  <c r="G28" s="1"/>
  <c r="AU5" i="1"/>
  <c r="AV5" s="1"/>
  <c r="AW5" s="1"/>
  <c r="AX5" s="1"/>
  <c r="AZ5" s="1"/>
  <c r="BA5" s="1"/>
  <c r="BB5" s="1"/>
  <c r="BC5" s="1"/>
  <c r="I30" i="19"/>
  <c r="H30"/>
  <c r="G30"/>
  <c r="X17"/>
  <c r="X18"/>
  <c r="X19"/>
  <c r="X20"/>
  <c r="X21"/>
  <c r="X22"/>
  <c r="X23"/>
  <c r="X24"/>
  <c r="X25"/>
  <c r="X26"/>
  <c r="X27"/>
  <c r="X13"/>
  <c r="X14"/>
  <c r="X15"/>
  <c r="X16"/>
  <c r="X12"/>
  <c r="F30"/>
  <c r="AA25" i="17"/>
  <c r="Z25"/>
  <c r="Y25"/>
  <c r="V25"/>
  <c r="U25"/>
  <c r="T25"/>
  <c r="Q25"/>
  <c r="P25"/>
  <c r="O25"/>
  <c r="L25"/>
  <c r="K25"/>
  <c r="J25"/>
  <c r="G25"/>
  <c r="F25"/>
  <c r="E25"/>
  <c r="AA24"/>
  <c r="Z24"/>
  <c r="Y24"/>
  <c r="V24"/>
  <c r="U24"/>
  <c r="T24"/>
  <c r="Q24"/>
  <c r="P24"/>
  <c r="O24"/>
  <c r="L24"/>
  <c r="K24"/>
  <c r="J24"/>
  <c r="G24"/>
  <c r="F24"/>
  <c r="E24"/>
  <c r="AA23"/>
  <c r="Z23"/>
  <c r="Y23"/>
  <c r="S23"/>
  <c r="V23" s="1"/>
  <c r="N23"/>
  <c r="P23" s="1"/>
  <c r="L23"/>
  <c r="K23"/>
  <c r="J23"/>
  <c r="D23"/>
  <c r="G23" s="1"/>
  <c r="AA22"/>
  <c r="Z22"/>
  <c r="Y22"/>
  <c r="V22"/>
  <c r="U22"/>
  <c r="T22"/>
  <c r="Q22"/>
  <c r="P22"/>
  <c r="O22"/>
  <c r="L22"/>
  <c r="K22"/>
  <c r="J22"/>
  <c r="G22"/>
  <c r="F22"/>
  <c r="E22"/>
  <c r="AA21"/>
  <c r="Z21"/>
  <c r="Y21"/>
  <c r="S21"/>
  <c r="V21" s="1"/>
  <c r="N21"/>
  <c r="Q21" s="1"/>
  <c r="L21"/>
  <c r="K21"/>
  <c r="J21"/>
  <c r="D21"/>
  <c r="F21" s="1"/>
  <c r="AA20"/>
  <c r="Z20"/>
  <c r="Y20"/>
  <c r="S20"/>
  <c r="V20" s="1"/>
  <c r="N20"/>
  <c r="Q20" s="1"/>
  <c r="I20"/>
  <c r="L20" s="1"/>
  <c r="D20"/>
  <c r="G20" s="1"/>
  <c r="AA19"/>
  <c r="Z19"/>
  <c r="Y19"/>
  <c r="S19"/>
  <c r="U19" s="1"/>
  <c r="Q19"/>
  <c r="P19"/>
  <c r="O19"/>
  <c r="I19"/>
  <c r="L19" s="1"/>
  <c r="D19"/>
  <c r="G19" s="1"/>
  <c r="AA18"/>
  <c r="Z18"/>
  <c r="Y18"/>
  <c r="S18"/>
  <c r="U18" s="1"/>
  <c r="N18"/>
  <c r="P18" s="1"/>
  <c r="I18"/>
  <c r="K18" s="1"/>
  <c r="D18"/>
  <c r="F18" s="1"/>
  <c r="AA17"/>
  <c r="Z17"/>
  <c r="Y17"/>
  <c r="S17"/>
  <c r="V17" s="1"/>
  <c r="N17"/>
  <c r="Q17" s="1"/>
  <c r="I17"/>
  <c r="L17" s="1"/>
  <c r="D17"/>
  <c r="G17" s="1"/>
  <c r="AA16"/>
  <c r="Z16"/>
  <c r="Y16"/>
  <c r="S16"/>
  <c r="U16" s="1"/>
  <c r="N16"/>
  <c r="P16" s="1"/>
  <c r="I16"/>
  <c r="K16" s="1"/>
  <c r="D16"/>
  <c r="F16" s="1"/>
  <c r="AA15"/>
  <c r="Z15"/>
  <c r="Y15"/>
  <c r="S15"/>
  <c r="V15" s="1"/>
  <c r="N15"/>
  <c r="Q15" s="1"/>
  <c r="I15"/>
  <c r="L15" s="1"/>
  <c r="D15"/>
  <c r="G15" s="1"/>
  <c r="AA14"/>
  <c r="Z14"/>
  <c r="Y14"/>
  <c r="S14"/>
  <c r="U14" s="1"/>
  <c r="N14"/>
  <c r="P14" s="1"/>
  <c r="I14"/>
  <c r="K14" s="1"/>
  <c r="D14"/>
  <c r="F14" s="1"/>
  <c r="AA13"/>
  <c r="Z13"/>
  <c r="Y13"/>
  <c r="S13"/>
  <c r="V13" s="1"/>
  <c r="N13"/>
  <c r="Q13" s="1"/>
  <c r="I13"/>
  <c r="L13" s="1"/>
  <c r="D13"/>
  <c r="G13" s="1"/>
  <c r="AA12"/>
  <c r="Z12"/>
  <c r="Y12"/>
  <c r="S12"/>
  <c r="U12" s="1"/>
  <c r="N12"/>
  <c r="P12" s="1"/>
  <c r="I12"/>
  <c r="K12" s="1"/>
  <c r="D12"/>
  <c r="F12" s="1"/>
  <c r="X29" i="19" l="1"/>
  <c r="E14" i="17"/>
  <c r="E16"/>
  <c r="E18"/>
  <c r="T19"/>
  <c r="O23"/>
  <c r="O14"/>
  <c r="O16"/>
  <c r="O18"/>
  <c r="G12"/>
  <c r="J12"/>
  <c r="Q12"/>
  <c r="T12"/>
  <c r="G14"/>
  <c r="J14"/>
  <c r="Q14"/>
  <c r="T14"/>
  <c r="G16"/>
  <c r="J16"/>
  <c r="Q16"/>
  <c r="T16"/>
  <c r="G18"/>
  <c r="J18"/>
  <c r="Q18"/>
  <c r="T18"/>
  <c r="V19"/>
  <c r="E21"/>
  <c r="E12"/>
  <c r="L12"/>
  <c r="O12"/>
  <c r="V12"/>
  <c r="L14"/>
  <c r="V14"/>
  <c r="L16"/>
  <c r="V16"/>
  <c r="L18"/>
  <c r="V18"/>
  <c r="G21"/>
  <c r="Q23"/>
  <c r="T23"/>
  <c r="F13"/>
  <c r="K13"/>
  <c r="P13"/>
  <c r="U13"/>
  <c r="F15"/>
  <c r="K15"/>
  <c r="P15"/>
  <c r="U15"/>
  <c r="F17"/>
  <c r="K17"/>
  <c r="P17"/>
  <c r="U17"/>
  <c r="F19"/>
  <c r="K19"/>
  <c r="F20"/>
  <c r="K20"/>
  <c r="P20"/>
  <c r="U20"/>
  <c r="P21"/>
  <c r="U21"/>
  <c r="F23"/>
  <c r="E13"/>
  <c r="J13"/>
  <c r="O13"/>
  <c r="T13"/>
  <c r="E15"/>
  <c r="J15"/>
  <c r="O15"/>
  <c r="T15"/>
  <c r="E17"/>
  <c r="J17"/>
  <c r="O17"/>
  <c r="T17"/>
  <c r="E19"/>
  <c r="J19"/>
  <c r="E20"/>
  <c r="J20"/>
  <c r="O20"/>
  <c r="T20"/>
  <c r="O21"/>
  <c r="T21"/>
  <c r="E23"/>
  <c r="U23"/>
  <c r="P32" i="16"/>
  <c r="P33"/>
  <c r="P38"/>
  <c r="P31"/>
  <c r="P10"/>
  <c r="P11"/>
  <c r="P12"/>
  <c r="P13"/>
  <c r="P14"/>
  <c r="P15"/>
  <c r="P16"/>
  <c r="P17"/>
  <c r="P18"/>
  <c r="P19"/>
  <c r="P20"/>
  <c r="P21"/>
  <c r="P22"/>
  <c r="P23"/>
  <c r="P24"/>
  <c r="P25"/>
  <c r="AC13" i="15"/>
  <c r="AC14"/>
  <c r="AC15"/>
  <c r="AC16"/>
  <c r="AC17"/>
  <c r="AC18"/>
  <c r="AC19"/>
  <c r="AC20"/>
  <c r="AC21"/>
  <c r="AC22"/>
  <c r="AC23"/>
  <c r="AC24"/>
  <c r="AC25"/>
  <c r="AB13"/>
  <c r="AB14"/>
  <c r="AB15"/>
  <c r="AB16"/>
  <c r="AB17"/>
  <c r="AB18"/>
  <c r="AB19"/>
  <c r="AB20"/>
  <c r="AB21"/>
  <c r="AB22"/>
  <c r="AB23"/>
  <c r="AB24"/>
  <c r="AB25"/>
  <c r="AA13"/>
  <c r="AA14"/>
  <c r="AA15"/>
  <c r="AA16"/>
  <c r="AA17"/>
  <c r="AA18"/>
  <c r="AA19"/>
  <c r="AA20"/>
  <c r="AA21"/>
  <c r="AA22"/>
  <c r="AA23"/>
  <c r="AA24"/>
  <c r="AA25"/>
  <c r="AC12"/>
  <c r="AB12"/>
  <c r="AA12"/>
  <c r="U23"/>
  <c r="X23" s="1"/>
  <c r="U21"/>
  <c r="U20"/>
  <c r="U19"/>
  <c r="U18"/>
  <c r="U17"/>
  <c r="U16"/>
  <c r="U15"/>
  <c r="V15" s="1"/>
  <c r="U14"/>
  <c r="W14" s="1"/>
  <c r="X13"/>
  <c r="X14"/>
  <c r="X15"/>
  <c r="X16"/>
  <c r="X17"/>
  <c r="X18"/>
  <c r="X19"/>
  <c r="X20"/>
  <c r="X21"/>
  <c r="X22"/>
  <c r="X24"/>
  <c r="X25"/>
  <c r="W13"/>
  <c r="W15"/>
  <c r="W16"/>
  <c r="W17"/>
  <c r="W18"/>
  <c r="W19"/>
  <c r="W20"/>
  <c r="W21"/>
  <c r="W22"/>
  <c r="W24"/>
  <c r="W25"/>
  <c r="V13"/>
  <c r="V14"/>
  <c r="V16"/>
  <c r="V17"/>
  <c r="V18"/>
  <c r="V19"/>
  <c r="V20"/>
  <c r="V21"/>
  <c r="V22"/>
  <c r="V24"/>
  <c r="V25"/>
  <c r="U13"/>
  <c r="X12"/>
  <c r="W12"/>
  <c r="V12"/>
  <c r="U12"/>
  <c r="P23"/>
  <c r="S23" s="1"/>
  <c r="P21"/>
  <c r="P20"/>
  <c r="S20" s="1"/>
  <c r="P18"/>
  <c r="P17"/>
  <c r="P16"/>
  <c r="P15"/>
  <c r="P14"/>
  <c r="S13"/>
  <c r="S14"/>
  <c r="S15"/>
  <c r="S16"/>
  <c r="S17"/>
  <c r="S18"/>
  <c r="S19"/>
  <c r="S21"/>
  <c r="S22"/>
  <c r="S24"/>
  <c r="S25"/>
  <c r="S12"/>
  <c r="R13"/>
  <c r="R14"/>
  <c r="R15"/>
  <c r="R16"/>
  <c r="R17"/>
  <c r="R18"/>
  <c r="R19"/>
  <c r="R21"/>
  <c r="R22"/>
  <c r="R23"/>
  <c r="R24"/>
  <c r="R25"/>
  <c r="R12"/>
  <c r="P13"/>
  <c r="Q13" s="1"/>
  <c r="Q14"/>
  <c r="Q15"/>
  <c r="Q16"/>
  <c r="Q17"/>
  <c r="Q18"/>
  <c r="Q19"/>
  <c r="Q21"/>
  <c r="Q22"/>
  <c r="Q24"/>
  <c r="Q25"/>
  <c r="Q12"/>
  <c r="P12"/>
  <c r="N13"/>
  <c r="N14"/>
  <c r="N15"/>
  <c r="N16"/>
  <c r="N17"/>
  <c r="N18"/>
  <c r="N19"/>
  <c r="N20"/>
  <c r="N21"/>
  <c r="N22"/>
  <c r="N23"/>
  <c r="N24"/>
  <c r="N25"/>
  <c r="N12"/>
  <c r="M13"/>
  <c r="M14"/>
  <c r="M15"/>
  <c r="M16"/>
  <c r="M17"/>
  <c r="M18"/>
  <c r="M19"/>
  <c r="M20"/>
  <c r="M21"/>
  <c r="M22"/>
  <c r="M23"/>
  <c r="M24"/>
  <c r="M25"/>
  <c r="M12"/>
  <c r="L13"/>
  <c r="L14"/>
  <c r="L15"/>
  <c r="L16"/>
  <c r="L17"/>
  <c r="L18"/>
  <c r="L19"/>
  <c r="L20"/>
  <c r="L21"/>
  <c r="L22"/>
  <c r="L23"/>
  <c r="L24"/>
  <c r="L25"/>
  <c r="L12"/>
  <c r="K20"/>
  <c r="K19"/>
  <c r="K18"/>
  <c r="K17"/>
  <c r="K16"/>
  <c r="K15"/>
  <c r="K14"/>
  <c r="K13"/>
  <c r="K12"/>
  <c r="I13"/>
  <c r="I14"/>
  <c r="I15"/>
  <c r="I16"/>
  <c r="I17"/>
  <c r="I18"/>
  <c r="I19"/>
  <c r="I20"/>
  <c r="I21"/>
  <c r="I22"/>
  <c r="I23"/>
  <c r="I24"/>
  <c r="I25"/>
  <c r="I12"/>
  <c r="H22"/>
  <c r="H24"/>
  <c r="H25"/>
  <c r="G24"/>
  <c r="G25"/>
  <c r="G22"/>
  <c r="F23"/>
  <c r="H23" s="1"/>
  <c r="F21"/>
  <c r="H21" s="1"/>
  <c r="F20"/>
  <c r="H20" s="1"/>
  <c r="F19"/>
  <c r="H19" s="1"/>
  <c r="F18"/>
  <c r="H18" s="1"/>
  <c r="F17"/>
  <c r="H17" s="1"/>
  <c r="F16"/>
  <c r="H16" s="1"/>
  <c r="F13"/>
  <c r="H13" s="1"/>
  <c r="F14"/>
  <c r="H14" s="1"/>
  <c r="F15"/>
  <c r="H15" s="1"/>
  <c r="F12"/>
  <c r="H12" s="1"/>
  <c r="I56" i="3"/>
  <c r="G52"/>
  <c r="E53"/>
  <c r="C53"/>
  <c r="I32"/>
  <c r="G30"/>
  <c r="E30"/>
  <c r="C30"/>
  <c r="V7" i="1"/>
  <c r="W7" s="1"/>
  <c r="X7" s="1"/>
  <c r="Y7" s="1"/>
  <c r="Z7" s="1"/>
  <c r="V16"/>
  <c r="W16" s="1"/>
  <c r="X16" s="1"/>
  <c r="Y16" s="1"/>
  <c r="Z16" s="1"/>
  <c r="AA16" s="1"/>
  <c r="AB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BS16" s="1"/>
  <c r="V4"/>
  <c r="W4" s="1"/>
  <c r="X4" s="1"/>
  <c r="Y4" s="1"/>
  <c r="Z4" s="1"/>
  <c r="AA4" s="1"/>
  <c r="AB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AA7" l="1"/>
  <c r="AB7" s="1"/>
  <c r="P26" i="16"/>
  <c r="V23" i="15"/>
  <c r="W23"/>
  <c r="Q23"/>
  <c r="Q20"/>
  <c r="R20"/>
  <c r="G23"/>
  <c r="G21"/>
  <c r="G19"/>
  <c r="G17"/>
  <c r="G15"/>
  <c r="G13"/>
  <c r="G12"/>
  <c r="G20"/>
  <c r="G18"/>
  <c r="G16"/>
  <c r="G14"/>
  <c r="AD7" i="1" l="1"/>
  <c r="AE7" l="1"/>
  <c r="AF7" l="1"/>
  <c r="AG7" l="1"/>
  <c r="AH7" l="1"/>
  <c r="AI7" l="1"/>
  <c r="AJ7" l="1"/>
  <c r="AY7"/>
  <c r="AK7" l="1"/>
  <c r="AZ7"/>
  <c r="AL7" l="1"/>
  <c r="BA7"/>
  <c r="AM7" l="1"/>
  <c r="BB7"/>
  <c r="AN7" l="1"/>
  <c r="BC7"/>
  <c r="AO7" l="1"/>
  <c r="BD7"/>
  <c r="AP7" l="1"/>
  <c r="BE7"/>
  <c r="AQ7" l="1"/>
  <c r="BF7"/>
  <c r="BG7" s="1"/>
  <c r="AR7" l="1"/>
  <c r="AS7" l="1"/>
  <c r="BH7"/>
  <c r="AT7" l="1"/>
  <c r="BI7"/>
  <c r="AU7" l="1"/>
  <c r="BJ7"/>
  <c r="AV7" l="1"/>
  <c r="BK7"/>
  <c r="AW7" l="1"/>
  <c r="BL7"/>
  <c r="BM7" l="1"/>
  <c r="BN7" l="1"/>
  <c r="BO7" l="1"/>
  <c r="BP7" l="1"/>
  <c r="BQ7" l="1"/>
  <c r="BR7" l="1"/>
  <c r="BS7" l="1"/>
  <c r="BT7" l="1"/>
  <c r="BU7" l="1"/>
</calcChain>
</file>

<file path=xl/comments1.xml><?xml version="1.0" encoding="utf-8"?>
<comments xmlns="http://schemas.openxmlformats.org/spreadsheetml/2006/main">
  <authors>
    <author>Javi</author>
  </authors>
  <commentList>
    <comment ref="F8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Solicitar el gimnasio, para todo el año de 20:00 - 21:00.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Solicitar el gimnasio, para todo el año de 20:00 - 21:00.</t>
        </r>
      </text>
    </comment>
    <comment ref="I9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quedar un poco antes y hacer el trabajo de velocidad antes de la hora de pista
</t>
        </r>
      </text>
    </comment>
  </commentList>
</comments>
</file>

<file path=xl/comments2.xml><?xml version="1.0" encoding="utf-8"?>
<comments xmlns="http://schemas.openxmlformats.org/spreadsheetml/2006/main">
  <authors>
    <author>Javi</author>
  </authors>
  <commentList>
    <comment ref="AJ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1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C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D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F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J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AK1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Lumbago
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W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B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D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H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I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AK3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3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El sabado jugo en Deusto y hay a empezado a entrenar.
Parece que bastante bien, aunque con algunas molestias, pero ha aguantado todo el entrenamiento.
</t>
        </r>
      </text>
    </comment>
    <comment ref="AA3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Empieza a entrenar despues de recuperarse de la lesion del hombro y haber estado haciendo trabajo de fortalecimiento.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I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AK4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Llega a entrenar a las 20:30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las hacer las pesas. 
Llega tarde por problemas de trabajo.
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K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M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dado un golpe en el coche y tiene probemas de cervicales
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 a las 21:00, porque tiene clase, pero no no hace balon. Va al gimnasio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 y fiebre</t>
        </r>
      </text>
    </comment>
    <comment ref="J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K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Anginas</t>
        </r>
      </text>
    </comment>
    <comment ref="J6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en la rodilla
</t>
        </r>
      </text>
    </comment>
    <comment ref="J69" authorId="0">
      <text>
        <r>
          <rPr>
            <b/>
            <sz val="9"/>
            <color indexed="81"/>
            <rFont val="Tahoma"/>
            <family val="2"/>
          </rPr>
          <t>Javi:
Tiene problemas en el dedo "gordo" de la mano izquierda</t>
        </r>
        <r>
          <rPr>
            <sz val="9"/>
            <color indexed="81"/>
            <rFont val="Tahoma"/>
            <family val="2"/>
          </rPr>
          <t xml:space="preserve">
Viene a entrenar, hace pesas pero no puede hacer balon.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a entrenar.
Se supone que le duele la rodilla y no puede entrenar.
"Su" solucion, se queda en casa y manda de "mensajero" a su hermano</t>
        </r>
      </text>
    </comment>
    <comment ref="Q75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viene porque es el cumpleaños de su madre</t>
        </r>
      </text>
    </comment>
  </commentList>
</comments>
</file>

<file path=xl/comments3.xml><?xml version="1.0" encoding="utf-8"?>
<comments xmlns="http://schemas.openxmlformats.org/spreadsheetml/2006/main">
  <authors>
    <author>Javi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Problemas de cervicales
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Le han salido granos por todo el cuerpo y no ha podido entrenar en toda la semana
</t>
        </r>
      </text>
    </comment>
  </commentList>
</comments>
</file>

<file path=xl/sharedStrings.xml><?xml version="1.0" encoding="utf-8"?>
<sst xmlns="http://schemas.openxmlformats.org/spreadsheetml/2006/main" count="2361" uniqueCount="682">
  <si>
    <t>MESES</t>
  </si>
  <si>
    <t>AGOSTO</t>
  </si>
  <si>
    <t>SEPTIEMBRE</t>
  </si>
  <si>
    <t>OCTUBRE</t>
  </si>
  <si>
    <t>NOVIEMBRE</t>
  </si>
  <si>
    <t>DICIEMBRE</t>
  </si>
  <si>
    <t>ENERO</t>
  </si>
  <si>
    <t>MARZO</t>
  </si>
  <si>
    <t>ABRIL</t>
  </si>
  <si>
    <t>MAYO</t>
  </si>
  <si>
    <t>JUNIO</t>
  </si>
  <si>
    <t>JULIO</t>
  </si>
  <si>
    <t>SEMANAS</t>
  </si>
  <si>
    <t>al</t>
  </si>
  <si>
    <t>PERIODO</t>
  </si>
  <si>
    <t>PREPARATORIO Nº 1</t>
  </si>
  <si>
    <t>COMPETITIVO Nº 1</t>
  </si>
  <si>
    <t>TR Nº1</t>
  </si>
  <si>
    <t>PREPAR Nº 2</t>
  </si>
  <si>
    <t>COMPETITIVO Nº 2</t>
  </si>
  <si>
    <t>TRANSITORIO Nº 2</t>
  </si>
  <si>
    <t>MESOCICLO</t>
  </si>
  <si>
    <t>P. GENERAL</t>
  </si>
  <si>
    <t>P. ESPEC.</t>
  </si>
  <si>
    <t>PRECOMP.</t>
  </si>
  <si>
    <t>TEC/TAC Nº1</t>
  </si>
  <si>
    <t>2 ACENTOS + ADAPTACION</t>
  </si>
  <si>
    <t>IMPACTO</t>
  </si>
  <si>
    <t>TEC/TAC Nº2</t>
  </si>
  <si>
    <t>RECUPER.</t>
  </si>
  <si>
    <t>TACTICO COLECTIVO</t>
  </si>
  <si>
    <t>TEC/TAC Nº 2</t>
  </si>
  <si>
    <t>AJUSTES FINALES</t>
  </si>
  <si>
    <t>T. INDIVIDUALIZADO</t>
  </si>
  <si>
    <t>DESCANSO ACTIVO</t>
  </si>
  <si>
    <t>COMPETICIONES</t>
  </si>
  <si>
    <t/>
  </si>
  <si>
    <t>DEUSTO</t>
  </si>
  <si>
    <t>BASAURI</t>
  </si>
  <si>
    <t>SORALUCE</t>
  </si>
  <si>
    <t>USURBIL</t>
  </si>
  <si>
    <t>GURE</t>
  </si>
  <si>
    <t>ROMO</t>
  </si>
  <si>
    <t>URDULIZ</t>
  </si>
  <si>
    <t>ASKARTZA</t>
  </si>
  <si>
    <t>ARRASATE</t>
  </si>
  <si>
    <t>PORTUGALETE</t>
  </si>
  <si>
    <t>PILAR</t>
  </si>
  <si>
    <t>UROLA</t>
  </si>
  <si>
    <t>CORAZONISTAS</t>
  </si>
  <si>
    <t>Indice de dificultad</t>
  </si>
  <si>
    <t>SUBPERIODO</t>
  </si>
  <si>
    <t>GENERAL</t>
  </si>
  <si>
    <t>ESPECIFICO</t>
  </si>
  <si>
    <t>INTRO</t>
  </si>
  <si>
    <t>BASICO(G)</t>
  </si>
  <si>
    <t>BASICO(E)</t>
  </si>
  <si>
    <t>PRE</t>
  </si>
  <si>
    <t>MICROCICLO</t>
  </si>
  <si>
    <t>NUMERO DE ENTRENAMIENTOS</t>
  </si>
  <si>
    <t>DISTRIBUCION DE LA CARGA</t>
  </si>
  <si>
    <t>DIRIGIDA</t>
  </si>
  <si>
    <t>ESPECIFICA</t>
  </si>
  <si>
    <t>LUNES</t>
  </si>
  <si>
    <t>MARTES</t>
  </si>
  <si>
    <t>MIERCOLES</t>
  </si>
  <si>
    <t>JUEVES</t>
  </si>
  <si>
    <t>VIERNES</t>
  </si>
  <si>
    <t>SABADO</t>
  </si>
  <si>
    <t>DOMINGO</t>
  </si>
  <si>
    <t>HONDARRIBIA</t>
  </si>
  <si>
    <t>Tarde</t>
  </si>
  <si>
    <t>RES2</t>
  </si>
  <si>
    <t>DESCANSO</t>
  </si>
  <si>
    <t>RES1</t>
  </si>
  <si>
    <t>RES3</t>
  </si>
  <si>
    <t>RES4</t>
  </si>
  <si>
    <t>RES6</t>
  </si>
  <si>
    <r>
      <t xml:space="preserve">El </t>
    </r>
    <r>
      <rPr>
        <b/>
        <u/>
        <sz val="11"/>
        <rFont val="Times New Roman"/>
        <family val="1"/>
      </rPr>
      <t>trabajo genera</t>
    </r>
    <r>
      <rPr>
        <sz val="11"/>
        <rFont val="Times New Roman"/>
        <family val="1"/>
      </rPr>
      <t xml:space="preserve">l comprende a la resistencia aeróbica (carrera continua). </t>
    </r>
  </si>
  <si>
    <r>
      <t>El</t>
    </r>
    <r>
      <rPr>
        <b/>
        <i/>
        <u/>
        <sz val="11"/>
        <rFont val="Times New Roman"/>
        <family val="1"/>
      </rPr>
      <t xml:space="preserve"> trabajo dirigido</t>
    </r>
    <r>
      <rPr>
        <sz val="11"/>
        <rFont val="Times New Roman"/>
        <family val="1"/>
      </rPr>
      <t xml:space="preserve">, el lo que habitualmente se conoce por resistencia anaeróbica (circuitos, fartlek…). </t>
    </r>
  </si>
  <si>
    <r>
      <t>La</t>
    </r>
    <r>
      <rPr>
        <b/>
        <i/>
        <u/>
        <sz val="11"/>
        <rFont val="Times New Roman"/>
        <family val="1"/>
      </rPr>
      <t xml:space="preserve"> resistencia especial</t>
    </r>
    <r>
      <rPr>
        <sz val="11"/>
        <rFont val="Times New Roman"/>
        <family val="1"/>
      </rPr>
      <t xml:space="preserve"> es la forma en la que denominamos al juego real (defensa, ataque, cambio ataque-defensa…).</t>
    </r>
  </si>
  <si>
    <t>CALENTAMIENTO</t>
  </si>
  <si>
    <t>ABDOMINALES (25)</t>
  </si>
  <si>
    <t>LUMBARES (15)</t>
  </si>
  <si>
    <t>FLEXIONES (10)</t>
  </si>
  <si>
    <t>RESISTENCIA</t>
  </si>
  <si>
    <t>Trote 5'</t>
  </si>
  <si>
    <t>Trote 5’+</t>
  </si>
  <si>
    <t>C.C Baja 15'</t>
  </si>
  <si>
    <t>C. c. baja 10’ +</t>
  </si>
  <si>
    <t>Estirmaientos 5'</t>
  </si>
  <si>
    <t>c. c. media 5’ +</t>
  </si>
  <si>
    <t>C.C Baja 10'</t>
  </si>
  <si>
    <t>Estiramientos 5’ +</t>
  </si>
  <si>
    <t>c. c. alta 5’ +</t>
  </si>
  <si>
    <t>C.C. Media 5'</t>
  </si>
  <si>
    <t>c. c. media 5’</t>
  </si>
  <si>
    <t>TROTE</t>
  </si>
  <si>
    <t>120-135</t>
  </si>
  <si>
    <t>C.C BAJA</t>
  </si>
  <si>
    <t>136-146</t>
  </si>
  <si>
    <t>C.C. MEDIA</t>
  </si>
  <si>
    <t>147-157</t>
  </si>
  <si>
    <t>C.C. ALTA</t>
  </si>
  <si>
    <t>158-168</t>
  </si>
  <si>
    <t>INTERVAL</t>
  </si>
  <si>
    <t>169-179</t>
  </si>
  <si>
    <r>
      <t>Trabajo general</t>
    </r>
    <r>
      <rPr>
        <sz val="12"/>
        <rFont val="Times New Roman"/>
        <family val="1"/>
      </rPr>
      <t xml:space="preserve"> a las sesiones de pesas (Pectoral, sentadilla, pullover, bíceps, gemelo, tríceps…).</t>
    </r>
  </si>
  <si>
    <r>
      <t>Trabajo dirigido</t>
    </r>
    <r>
      <rPr>
        <sz val="12"/>
        <rFont val="Times New Roman"/>
        <family val="1"/>
      </rPr>
      <t xml:space="preserve"> dinámico a los ejercicios que se utilizan de transición a la pista (balón medicinal, vallas, pequeñas pesas, gomas…).</t>
    </r>
  </si>
  <si>
    <r>
      <t>Trabajo especial</t>
    </r>
    <r>
      <rPr>
        <sz val="12"/>
        <rFont val="Times New Roman"/>
        <family val="1"/>
      </rPr>
      <t xml:space="preserve"> al trabajo de técnica específica (saltos, lanzamientos, 1 x 1, 2 x 2…).</t>
    </r>
  </si>
  <si>
    <r>
      <t xml:space="preserve">Durante la </t>
    </r>
    <r>
      <rPr>
        <b/>
        <i/>
        <u/>
        <sz val="12"/>
        <color rgb="FFFF0000"/>
        <rFont val="Times New Roman"/>
        <family val="1"/>
      </rPr>
      <t>pretemporada</t>
    </r>
    <r>
      <rPr>
        <sz val="12"/>
        <color rgb="FFFF0000"/>
        <rFont val="Times New Roman"/>
        <family val="1"/>
      </rPr>
      <t xml:space="preserve">, se buscará un </t>
    </r>
    <r>
      <rPr>
        <b/>
        <i/>
        <u/>
        <sz val="12"/>
        <color rgb="FFFF0000"/>
        <rFont val="Times New Roman"/>
        <family val="1"/>
      </rPr>
      <t xml:space="preserve">trabajo de desarrollo muscular </t>
    </r>
    <r>
      <rPr>
        <sz val="12"/>
        <color rgb="FFFF0000"/>
        <rFont val="Times New Roman"/>
        <family val="1"/>
      </rPr>
      <t>con cargas medias (50-60%). Este trabajo se llevará a cabo durante toda la temporada distribuido en diferentes periodos.</t>
    </r>
  </si>
  <si>
    <r>
      <t xml:space="preserve">A su vez durante los periodos de competición incluidos en microciclos determinados se incluirán </t>
    </r>
    <r>
      <rPr>
        <b/>
        <i/>
        <u/>
        <sz val="12"/>
        <color rgb="FFFF0000"/>
        <rFont val="Times New Roman"/>
        <family val="1"/>
      </rPr>
      <t>trabajos de coordinación intramuscular</t>
    </r>
    <r>
      <rPr>
        <sz val="12"/>
        <color rgb="FFFF0000"/>
        <rFont val="Times New Roman"/>
        <family val="1"/>
      </rPr>
      <t xml:space="preserve"> con cargas altas (70-80%) y de fuerza dinámica máxima con cargas medias-altas (60-75). </t>
    </r>
  </si>
  <si>
    <t>CÓDIGO</t>
  </si>
  <si>
    <t>PR020</t>
  </si>
  <si>
    <t>OBJETIVO:</t>
  </si>
  <si>
    <t>Mejorar la recepción, el pase, el marcaje y los desmarques</t>
  </si>
  <si>
    <t>NOMBRE:</t>
  </si>
  <si>
    <t>TOUCH DOWN</t>
  </si>
  <si>
    <t>DESARROLLO:</t>
  </si>
  <si>
    <t>Dos equipos, pasando la pelota, conseguir colocar la pelota
en la zona del equipo contrario.</t>
  </si>
  <si>
    <t>INDICACIONES:</t>
  </si>
  <si>
    <t>Desmarcarse y ofrecerse como apoyo cuando la situación sea
eficaz</t>
  </si>
  <si>
    <t>Recibir, pasar y desmarcarse de nuevo rápido</t>
  </si>
  <si>
    <t>Responsabilidad en el marcaje</t>
  </si>
  <si>
    <t>Tener en campo visual al balón y al oponente directo</t>
  </si>
  <si>
    <t>PR024</t>
  </si>
  <si>
    <t>DARLE AL CONO</t>
  </si>
  <si>
    <t>Dos equipos, pasando la pelota, conseguir, pasando y
lanzando la pelota darle a los conos del equipo contrario, no
vale meterse en la zona donde están los conos.</t>
  </si>
  <si>
    <t>PR014</t>
  </si>
  <si>
    <t>10 PASES CON CONOS</t>
  </si>
  <si>
    <t>Dos equipos, pasando la pelota, conseguir tocar 10 veces en
los conos sin que el equipo contrario lo intercepte.</t>
  </si>
  <si>
    <t>ASPECTOS TECNICOS</t>
  </si>
  <si>
    <t>ATAQUE</t>
  </si>
  <si>
    <t>Transporte de balon</t>
  </si>
  <si>
    <t>Pase – Recepcion(PR)</t>
  </si>
  <si>
    <t>Adaptacion (ADAP)</t>
  </si>
  <si>
    <t>El bote(BOT)</t>
  </si>
  <si>
    <t>Lanzamiento (LAN)</t>
  </si>
  <si>
    <t>Finta(FIN)</t>
  </si>
  <si>
    <t>Desplazamientos(DES)</t>
  </si>
  <si>
    <t>DEFENSA</t>
  </si>
  <si>
    <t>Posicion base(PBASE)</t>
  </si>
  <si>
    <t>Marcaje</t>
  </si>
  <si>
    <t>Blocaje</t>
  </si>
  <si>
    <t>ASPECTOS TACTICOS</t>
  </si>
  <si>
    <t>GLOSARIO DE TERMINOS</t>
  </si>
  <si>
    <t>Barbolax.2994, pag 44.</t>
  </si>
  <si>
    <t>ver</t>
  </si>
  <si>
    <t>Periodo preparatorio: de 6 a 9 semanas.</t>
  </si>
  <si>
    <t>•</t>
  </si>
  <si>
    <t>subperiodo genérico:</t>
  </si>
  <si>
    <t>máximo 1 semana. Adecuación del jugador al entrenamiento. Dinámica de las cargas:</t>
  </si>
  <si>
    <t>a) Resistencia, intensidad media 140-160 FC, volumen creciente, a partir de 25’ de trabajo continuo.</t>
  </si>
  <si>
    <t>Los medios: carrera continua con ritmos variables, trabajos en pista con o sin balón.</t>
  </si>
  <si>
    <t>b) Fuerza, trabajo de fuerza resistencia con intensidades medias y volúmenes altos. Medios: auto cargas,</t>
  </si>
  <si>
    <t>ejercicios por parejas, cargas con balones medicinales o pesa en su proporción. El sistema más usual</t>
  </si>
  <si>
    <t>es el de circuito, trabajando grupos musculares grandes, agonistas y antagonistas.</t>
  </si>
  <si>
    <t>•</t>
  </si>
  <si>
    <t>subperiodo principal:</t>
  </si>
  <si>
    <t>de 4 a 5 semanas. Trabajo principal de la pretemporada para conseguir las bases de la forma física.</t>
  </si>
  <si>
    <t>a) Resistencia, incremento de la intensidad 165-180 FC.</t>
  </si>
  <si>
    <t>b) Fuerza, incremento del volumen y de la intensidad, en grandes grupos musculares fuerza máxima,</t>
  </si>
  <si>
    <t>para pasar luego a fuerza explosiva en las 2-3 últimas semanas (máxima velocidad).</t>
  </si>
  <si>
    <t>Subperiodo de transformación:</t>
  </si>
  <si>
    <t>2-3 semanas. Adecuación de las cargas al periodo próximo de competición.</t>
  </si>
  <si>
    <t>a) Resistencia, volumen disminuye y la intensidad se mantiene a niveles altos.</t>
  </si>
  <si>
    <t>b) Fuerza, se sigue trabajando con ejercicios generales y dirigidos de fuerza explosiva, con alguna</t>
  </si>
  <si>
    <t>sesión de fuerza máxima recordatoria.</t>
  </si>
  <si>
    <t>POTENCIA AEROBICA</t>
  </si>
  <si>
    <t>AMISTOSO</t>
  </si>
  <si>
    <t>URANZU</t>
  </si>
  <si>
    <t>????????</t>
  </si>
  <si>
    <t>Entrenamientos en Hondarribia</t>
  </si>
  <si>
    <t>Pendiente de confirmar</t>
  </si>
  <si>
    <t>Entrenamientos en Uranzu en la pista</t>
  </si>
  <si>
    <t>URANZU + GIMNASIO</t>
  </si>
  <si>
    <t>Entrenamientos en Uranzu en la pista y utilizaremos el gimnasion para hacer pesas</t>
  </si>
  <si>
    <t>CIRCUITO -1</t>
  </si>
  <si>
    <t>Sesion</t>
  </si>
  <si>
    <t>FEBRERO</t>
  </si>
  <si>
    <t>C. c. baja 5'+</t>
  </si>
  <si>
    <t>c. c. media 10’ +</t>
  </si>
  <si>
    <t>Recuperacion 3’ +</t>
  </si>
  <si>
    <t>C. c. baja 5’ +</t>
  </si>
  <si>
    <t>c. c. media 10’</t>
  </si>
  <si>
    <t>4x100 mts. al 70 - 75%</t>
  </si>
  <si>
    <t>4x100 mts. al 80 - 85%</t>
  </si>
  <si>
    <t>Recuperacion 5’ +</t>
  </si>
  <si>
    <t>Cambios de ritmo</t>
  </si>
  <si>
    <t>C.C Baja 10' +</t>
  </si>
  <si>
    <t>C. c. media 10’ +</t>
  </si>
  <si>
    <t>Recuperacion:trote suave</t>
  </si>
  <si>
    <t>6 x 100 mts interval al 80-85% +</t>
  </si>
  <si>
    <t xml:space="preserve">C. c. baja 10’ </t>
  </si>
  <si>
    <t xml:space="preserve">6 x 100 mts interval al 80-85% </t>
  </si>
  <si>
    <t>1-1,30' recuperacion</t>
  </si>
  <si>
    <t>2' serie</t>
  </si>
  <si>
    <t>8x 30" interval - 3'c.c. media (30" + 3' +  30" + 3' + ...)</t>
  </si>
  <si>
    <t>6 x 20" interval - 3'c.c. media (20" + 3' + 20" + 3' + ...)</t>
  </si>
  <si>
    <t>c. c. media 8’</t>
  </si>
  <si>
    <t>Velocidad</t>
  </si>
  <si>
    <t>30' trabajo  70 - 75%</t>
  </si>
  <si>
    <t>Portero</t>
  </si>
  <si>
    <t>Iñaki</t>
  </si>
  <si>
    <t>Tello</t>
  </si>
  <si>
    <t>Vazquez</t>
  </si>
  <si>
    <t>Gomez</t>
  </si>
  <si>
    <t>Ander</t>
  </si>
  <si>
    <t>Lozano</t>
  </si>
  <si>
    <t>Martinez</t>
  </si>
  <si>
    <t>Nombre</t>
  </si>
  <si>
    <t>Apellido</t>
  </si>
  <si>
    <t>Porteros</t>
  </si>
  <si>
    <t>Pivotes</t>
  </si>
  <si>
    <t>Laterales</t>
  </si>
  <si>
    <t>Centrales</t>
  </si>
  <si>
    <t>Xabi</t>
  </si>
  <si>
    <t>Velasco</t>
  </si>
  <si>
    <t>Iñigo</t>
  </si>
  <si>
    <t>Oihan</t>
  </si>
  <si>
    <t>Aldanondo</t>
  </si>
  <si>
    <t xml:space="preserve">Ion </t>
  </si>
  <si>
    <t xml:space="preserve">Eneko </t>
  </si>
  <si>
    <t>Sagarzazu</t>
  </si>
  <si>
    <t>LOS OBJETIVOS GENERALES</t>
  </si>
  <si>
    <t>E.D.</t>
  </si>
  <si>
    <t>E.I</t>
  </si>
  <si>
    <t>Erik</t>
  </si>
  <si>
    <t>UNAI</t>
  </si>
  <si>
    <t>IRUN</t>
  </si>
  <si>
    <t>44556743-Q</t>
  </si>
  <si>
    <t>DNI</t>
  </si>
  <si>
    <t>VAZQUEZ</t>
  </si>
  <si>
    <t>PORTUGAL</t>
  </si>
  <si>
    <t>DARIO REGOYOS9 - 2 IZ</t>
  </si>
  <si>
    <t>ARRATIBEL</t>
  </si>
  <si>
    <t>ARRUABARRENA</t>
  </si>
  <si>
    <t>44561052-R</t>
  </si>
  <si>
    <t>44562553-F</t>
  </si>
  <si>
    <t>44564591-K</t>
  </si>
  <si>
    <t>44566165-P</t>
  </si>
  <si>
    <t>GONZALEZ</t>
  </si>
  <si>
    <t>Direccion</t>
  </si>
  <si>
    <t>MENDIBIL</t>
  </si>
  <si>
    <t>ARBESKO ERROT A, 1 -3 D</t>
  </si>
  <si>
    <t>IPARRAGUIRRE</t>
  </si>
  <si>
    <t>BASTERRA</t>
  </si>
  <si>
    <t>LEON</t>
  </si>
  <si>
    <t>44564316-E</t>
  </si>
  <si>
    <t>VALENTIN</t>
  </si>
  <si>
    <t>PIO BAROJA,2-2D</t>
  </si>
  <si>
    <t>44553028-G</t>
  </si>
  <si>
    <t>ERIK</t>
  </si>
  <si>
    <t>DIEZ</t>
  </si>
  <si>
    <t>LOPEZ</t>
  </si>
  <si>
    <t>J.ESTEBAN INDART, 3-4 IZQ.</t>
  </si>
  <si>
    <t>44566156-E</t>
  </si>
  <si>
    <t>IKER</t>
  </si>
  <si>
    <t>MATEOS</t>
  </si>
  <si>
    <t>RIBERA, 21</t>
  </si>
  <si>
    <t>ION</t>
  </si>
  <si>
    <t>BERGES</t>
  </si>
  <si>
    <t>S.SEBASTIÁN, 4 - 2 IZQ.</t>
  </si>
  <si>
    <t>JON</t>
  </si>
  <si>
    <t>OLAZABAL</t>
  </si>
  <si>
    <t>ANAKA, 40 - 1A</t>
  </si>
  <si>
    <t>ANTTON</t>
  </si>
  <si>
    <t>ETXEBARRIA</t>
  </si>
  <si>
    <t>TXANTENEA, 34</t>
  </si>
  <si>
    <t>MIKEL</t>
  </si>
  <si>
    <t>DARIO REGOYOS 9 – 2 IZ</t>
  </si>
  <si>
    <t>TELLO</t>
  </si>
  <si>
    <t>SATRUSTEGUI</t>
  </si>
  <si>
    <t>PIO BAROJA, 6 – 2 A</t>
  </si>
  <si>
    <t>Zuza</t>
  </si>
  <si>
    <t>Jaizkibel. 37 1 D</t>
  </si>
  <si>
    <t>MATILLA</t>
  </si>
  <si>
    <t>GOMEZ</t>
  </si>
  <si>
    <t>ASTIGARRAGA,26</t>
  </si>
  <si>
    <t>44568276-A</t>
  </si>
  <si>
    <t>44567349-L</t>
  </si>
  <si>
    <t>IZA</t>
  </si>
  <si>
    <t>PUIANA, 8 2I</t>
  </si>
  <si>
    <t>GUEVARA</t>
  </si>
  <si>
    <t>C.P</t>
  </si>
  <si>
    <t>Telefono</t>
  </si>
  <si>
    <t>Fecha de Nacimento</t>
  </si>
  <si>
    <t>Columna1</t>
  </si>
  <si>
    <t>Columna2</t>
  </si>
  <si>
    <t>Apellido  2</t>
  </si>
  <si>
    <t>IÑIGO</t>
  </si>
  <si>
    <t>OHIAN</t>
  </si>
  <si>
    <t>ALDANONDO</t>
  </si>
  <si>
    <t>ANDER</t>
  </si>
  <si>
    <t>LOZANO</t>
  </si>
  <si>
    <t>IÑAKI</t>
  </si>
  <si>
    <t>MARTINEZ</t>
  </si>
  <si>
    <t>XABI</t>
  </si>
  <si>
    <t>VELASCO</t>
  </si>
  <si>
    <t>ENEKO</t>
  </si>
  <si>
    <t>SAGARZAAU</t>
  </si>
  <si>
    <t>ZUZA</t>
  </si>
  <si>
    <t>Lesionado</t>
  </si>
  <si>
    <t>No hay entrenamiento</t>
  </si>
  <si>
    <t>Partido amistoso</t>
  </si>
  <si>
    <t>PECTORAL</t>
  </si>
  <si>
    <t>SENTADILLA</t>
  </si>
  <si>
    <t>PULL OVER</t>
  </si>
  <si>
    <t>HOMBRO</t>
  </si>
  <si>
    <t>DORSAL</t>
  </si>
  <si>
    <t>barra</t>
  </si>
  <si>
    <t>sin barra</t>
  </si>
  <si>
    <t>con barra</t>
  </si>
  <si>
    <t>CODIGO</t>
  </si>
  <si>
    <t>POSTAL</t>
  </si>
  <si>
    <t>TEMP.</t>
  </si>
  <si>
    <t>FECHA</t>
  </si>
  <si>
    <t>NACIMIENTO</t>
  </si>
  <si>
    <t>Nº EXAMEN</t>
  </si>
  <si>
    <t>MEDICO</t>
  </si>
  <si>
    <t>FIRMA</t>
  </si>
  <si>
    <t>D.N.I. O</t>
  </si>
  <si>
    <t>PASAPORTE</t>
  </si>
  <si>
    <t>NOMBRE</t>
  </si>
  <si>
    <t>1º APELLIDO</t>
  </si>
  <si>
    <t>2º APELLIDO</t>
  </si>
  <si>
    <t>CALLE O  PLZA., Nº Y PISO</t>
  </si>
  <si>
    <t>LOCALIDAD</t>
  </si>
  <si>
    <t>44567501-X</t>
  </si>
  <si>
    <t>BALLENEROS, 9 -4 B</t>
  </si>
  <si>
    <t>SAGARZAZU</t>
  </si>
  <si>
    <t>JAIZQUIBEL, 37 1 D</t>
  </si>
  <si>
    <t>44562706-E</t>
  </si>
  <si>
    <t>GRACENEA</t>
  </si>
  <si>
    <t>GUDARI, 10 Bajo</t>
  </si>
  <si>
    <t>44569077-E</t>
  </si>
  <si>
    <t>ARBESKO ERROTA A, 1 -3 D</t>
  </si>
  <si>
    <t>44569879-J</t>
  </si>
  <si>
    <t>CAMPO</t>
  </si>
  <si>
    <t>SAN PEDRO, 11 – 1º D</t>
  </si>
  <si>
    <t>TELEFONO</t>
  </si>
  <si>
    <t>Nº TEMP.</t>
  </si>
  <si>
    <t>CATEGORIA</t>
  </si>
  <si>
    <t>CALLE,PLZA Nº Y PISO</t>
  </si>
  <si>
    <t>13090506-X</t>
  </si>
  <si>
    <t xml:space="preserve">    OFICIAL</t>
  </si>
  <si>
    <t>FRANCISCO</t>
  </si>
  <si>
    <t>MARTIN</t>
  </si>
  <si>
    <t>DEL PINO</t>
  </si>
  <si>
    <t xml:space="preserve">JAIZKIBEL, 25 – 2 A </t>
  </si>
  <si>
    <t>15220015-H</t>
  </si>
  <si>
    <t>OFICIAL</t>
  </si>
  <si>
    <t>JUAN JOSE</t>
  </si>
  <si>
    <t>CARRILLO</t>
  </si>
  <si>
    <t>IZQUIERDO</t>
  </si>
  <si>
    <t>SARGIA, 7 1º IZQ.</t>
  </si>
  <si>
    <t>J.ANTONIO</t>
  </si>
  <si>
    <t>BELOQUI</t>
  </si>
  <si>
    <t xml:space="preserve">MEDICO </t>
  </si>
  <si>
    <t>AUX.EQUIPO</t>
  </si>
  <si>
    <t>15255528-L</t>
  </si>
  <si>
    <t xml:space="preserve">ENTRENADOR </t>
  </si>
  <si>
    <t>JAVIER</t>
  </si>
  <si>
    <t>DE LA HAZA</t>
  </si>
  <si>
    <t>MONTE ALDABE, 53 4ºC</t>
  </si>
  <si>
    <t>                             JUGADORES/AS</t>
  </si>
  <si>
    <t>                       DOMICILIO</t>
  </si>
  <si>
    <t>          TELEFONO</t>
  </si>
  <si>
    <t>                OFICIALES</t>
  </si>
  <si>
    <t>DOMICILIO</t>
  </si>
  <si>
    <t xml:space="preserve"> Nº</t>
  </si>
  <si>
    <t>EDAD</t>
  </si>
  <si>
    <t>J</t>
  </si>
  <si>
    <t>ISMAEL</t>
  </si>
  <si>
    <t>PIVOTE</t>
  </si>
  <si>
    <t>BORJA</t>
  </si>
  <si>
    <t>EXTREMO</t>
  </si>
  <si>
    <t>CALVO</t>
  </si>
  <si>
    <t>PORTERO</t>
  </si>
  <si>
    <t>TRUSKI</t>
  </si>
  <si>
    <t>LATERAL</t>
  </si>
  <si>
    <t>ODEI</t>
  </si>
  <si>
    <t>SANTA CRUZ</t>
  </si>
  <si>
    <t>LUCEÑO</t>
  </si>
  <si>
    <t>IRUNGO GAZTIAK</t>
  </si>
  <si>
    <t>APELLIDOS</t>
  </si>
  <si>
    <t>D</t>
  </si>
  <si>
    <t xml:space="preserve">ION </t>
  </si>
  <si>
    <t>L</t>
  </si>
  <si>
    <t>V</t>
  </si>
  <si>
    <t>S</t>
  </si>
  <si>
    <t>M</t>
  </si>
  <si>
    <t>MI</t>
  </si>
  <si>
    <t>NV</t>
  </si>
  <si>
    <t>EN</t>
  </si>
  <si>
    <t>No viene a entrenar</t>
  </si>
  <si>
    <t>Enfermo</t>
  </si>
  <si>
    <t>SORALUZE - HONDARRIBIA</t>
  </si>
  <si>
    <t xml:space="preserve"> HONDARRIBIA - USURBIL</t>
  </si>
  <si>
    <t>GURE - HONDARRIBIA</t>
  </si>
  <si>
    <t>LE</t>
  </si>
  <si>
    <t>OIHAN</t>
  </si>
  <si>
    <t>TOTALES</t>
  </si>
  <si>
    <t>Totales</t>
  </si>
  <si>
    <t>TEC - TAC</t>
  </si>
  <si>
    <t>E</t>
  </si>
  <si>
    <t>jornada</t>
  </si>
  <si>
    <t>Equipo</t>
  </si>
  <si>
    <t>Desplazamiento</t>
  </si>
  <si>
    <t>SORALUCE BKE</t>
  </si>
  <si>
    <t>Bergara</t>
  </si>
  <si>
    <t>fecha</t>
  </si>
  <si>
    <t>hora</t>
  </si>
  <si>
    <t>polideportivo</t>
  </si>
  <si>
    <t>direccion</t>
  </si>
  <si>
    <t>IBARRA Z/G</t>
  </si>
  <si>
    <t>google maps</t>
  </si>
  <si>
    <t>SUCESORES DE AGUIRRE- GURE</t>
  </si>
  <si>
    <t>Vitoria</t>
  </si>
  <si>
    <t>CLUB BALONMANO URDULIZ</t>
  </si>
  <si>
    <t>Urduliz</t>
  </si>
  <si>
    <t>FORD MUGARRI ARRASATE</t>
  </si>
  <si>
    <t>ESTUDIOS GIS EL PILAR</t>
  </si>
  <si>
    <t>Arrasate</t>
  </si>
  <si>
    <t>UROLA LAZTI</t>
  </si>
  <si>
    <t>Urola</t>
  </si>
  <si>
    <t>INDUPIME BASAURI</t>
  </si>
  <si>
    <t>USURBIL K.E.</t>
  </si>
  <si>
    <t>BALONMANO ROMO INDUPIME</t>
  </si>
  <si>
    <t>QUIRON ASKARTZA</t>
  </si>
  <si>
    <t>C.B. PORTUGALETE</t>
  </si>
  <si>
    <t>POLID GOBELA (LAS ARENAS)</t>
  </si>
  <si>
    <t>POLID. ZUBI-ALDE (PORTUGALETE)</t>
  </si>
  <si>
    <t>CORAZONISTAS BM</t>
  </si>
  <si>
    <t>POLID. IPARRALDE-URDULIZ (URDULIZ)</t>
  </si>
  <si>
    <t>COLEGIO CORAZONISTAS (GASTEIZ)</t>
  </si>
  <si>
    <t>COLEGIO MARIANISTAS (GASTEIZ)</t>
  </si>
  <si>
    <t>POLID. ITURRIPE (ARRASATE)</t>
  </si>
  <si>
    <t>POLID. ARTUNDUAGA (BASAURI)</t>
  </si>
  <si>
    <t>POLID. ASKARTZA (LEIOA)</t>
  </si>
  <si>
    <t>LABEGARAIETA KIROLDEGIA (BERGARA)</t>
  </si>
  <si>
    <t>POLID. DIVINO MAESTRO (GASTEIZ)</t>
  </si>
  <si>
    <t>POLID. ISPILLA (ZUMARRAGA)</t>
  </si>
  <si>
    <t>OIARDO KIROLDEGIA (USURBIL)</t>
  </si>
  <si>
    <t>Datos aizpurua</t>
  </si>
  <si>
    <t>http://www.autocares-aizpurua.es/</t>
  </si>
  <si>
    <t>email</t>
  </si>
  <si>
    <t>info@autocares-aizpurua.es</t>
  </si>
  <si>
    <t>salida</t>
  </si>
  <si>
    <t>FIESTA - DIA DEL PILAR</t>
  </si>
  <si>
    <t>DEUSTO - 26 : 25 -  HONDARRIBIA</t>
  </si>
  <si>
    <t xml:space="preserve"> HONDARRIBIA - 29 : 20 -  BASAURI</t>
  </si>
  <si>
    <t>T</t>
  </si>
  <si>
    <t>xabier</t>
  </si>
  <si>
    <t>AITOR</t>
  </si>
  <si>
    <t>Trabajo</t>
  </si>
  <si>
    <t xml:space="preserve"> URDULIZ  - HONDARRIBIA</t>
  </si>
  <si>
    <t xml:space="preserve"> HONDARRIBIA - 25 : 25 -  ROMO</t>
  </si>
  <si>
    <t xml:space="preserve"> HONDARRIBIA -  :  -  ASKARTZA</t>
  </si>
  <si>
    <t xml:space="preserve">   - HONDARRIBIA</t>
  </si>
  <si>
    <t>BOLSA BALONES</t>
  </si>
  <si>
    <t>IG</t>
  </si>
  <si>
    <t>IM</t>
  </si>
  <si>
    <t>IV</t>
  </si>
  <si>
    <t>XV</t>
  </si>
  <si>
    <t>OA</t>
  </si>
  <si>
    <t>AL</t>
  </si>
  <si>
    <r>
      <t>POLID. ITURRIPE (ARRASATE)</t>
    </r>
    <r>
      <rPr>
        <b/>
        <sz val="8"/>
        <color rgb="FFC00000"/>
        <rFont val="Arial"/>
        <family val="2"/>
      </rPr>
      <t xml:space="preserve"> </t>
    </r>
    <r>
      <rPr>
        <b/>
        <sz val="10"/>
        <color rgb="FFC00000"/>
        <rFont val="Arial"/>
        <family val="2"/>
      </rPr>
      <t>POLIDEPORTIVO MUSKOLA</t>
    </r>
  </si>
  <si>
    <t>,</t>
  </si>
  <si>
    <t>Jornada</t>
  </si>
  <si>
    <t>RES. AEROBICA</t>
  </si>
  <si>
    <t>BUSCAR PARTIDO</t>
  </si>
  <si>
    <t>1ª JORNADA DE LIGA</t>
  </si>
  <si>
    <t>2ª JORNADA DE LIGA</t>
  </si>
  <si>
    <t>RES. ANAEROBICA</t>
  </si>
  <si>
    <t>ATAQUE 6:0</t>
  </si>
  <si>
    <t>SUBPERIODO ESPECIAL</t>
  </si>
  <si>
    <t>DEFENSA 5:1 + CTT</t>
  </si>
  <si>
    <t>ATAQUE + REPLIEGE</t>
  </si>
  <si>
    <t>DEFENSA + CTT</t>
  </si>
  <si>
    <t>ATAQUE + REPLIEGE + DEFENSA</t>
  </si>
  <si>
    <t>PORTERO/ TEC-TAC INDIVIDUAL Y GRUPAL</t>
  </si>
  <si>
    <t>VELOCIDAD</t>
  </si>
  <si>
    <t>ATAQUE / PREPARACION DE PARTIDO</t>
  </si>
  <si>
    <t xml:space="preserve">Carrera continua </t>
  </si>
  <si>
    <t xml:space="preserve">4 x 25 Abdominales </t>
  </si>
  <si>
    <t xml:space="preserve">4 x 15 Flexiones de brazos </t>
  </si>
  <si>
    <t xml:space="preserve">4 x 15 Flexiones de piernas </t>
  </si>
  <si>
    <t xml:space="preserve"> (recuperacion:  3')</t>
  </si>
  <si>
    <t>15' + 10'</t>
  </si>
  <si>
    <t>15' + 20'</t>
  </si>
  <si>
    <t xml:space="preserve">6 x 15 Flexiones de brazos </t>
  </si>
  <si>
    <t xml:space="preserve">6 x 25 Abdominales </t>
  </si>
  <si>
    <t xml:space="preserve">5 x 15 Flexiones de brazos </t>
  </si>
  <si>
    <t xml:space="preserve">5 x 15 Flexiones de piernas </t>
  </si>
  <si>
    <t xml:space="preserve">8 x 25 Abdominales </t>
  </si>
  <si>
    <t xml:space="preserve">6 x 15 Flexiones de piernas </t>
  </si>
  <si>
    <t>10' + 10'</t>
  </si>
  <si>
    <t>15' +  15'</t>
  </si>
  <si>
    <t>20' + 20'</t>
  </si>
  <si>
    <t>PRIMERA SESION</t>
  </si>
  <si>
    <t>imartinez5@hotmail.com</t>
  </si>
  <si>
    <t xml:space="preserve">Unai </t>
  </si>
  <si>
    <t>Tello_unai@hotmail.com</t>
  </si>
  <si>
    <t>gorkainigo@euskalnet.net</t>
  </si>
  <si>
    <t>Diez</t>
  </si>
  <si>
    <t>svenson69@hotmail.com</t>
  </si>
  <si>
    <t>Jon</t>
  </si>
  <si>
    <t>Olazabal</t>
  </si>
  <si>
    <t>olazabaljon@gmail.com</t>
  </si>
  <si>
    <t>Berges</t>
  </si>
  <si>
    <t>oionberges@gmail.com</t>
  </si>
  <si>
    <t>Antton</t>
  </si>
  <si>
    <t>Etxebarria</t>
  </si>
  <si>
    <t>etxebarria@hotmail.com</t>
  </si>
  <si>
    <t>Iban</t>
  </si>
  <si>
    <t>Martiarena</t>
  </si>
  <si>
    <t>ibanmartiarena@hotmail.com</t>
  </si>
  <si>
    <t>Eneko</t>
  </si>
  <si>
    <t>li7s@hotmail.com</t>
  </si>
  <si>
    <t>Romo</t>
  </si>
  <si>
    <t>Jon_apache@hotmail.com</t>
  </si>
  <si>
    <t>Valentin</t>
  </si>
  <si>
    <t>Leon</t>
  </si>
  <si>
    <t>Ver apuntes de Xesco</t>
  </si>
  <si>
    <t>Ver apuntes Master Deportes Colectivos</t>
  </si>
  <si>
    <t>pag 128, Resistencia</t>
  </si>
  <si>
    <t>RS2</t>
  </si>
  <si>
    <t>4x</t>
  </si>
  <si>
    <t xml:space="preserve">POTENCIA AEROBICA </t>
  </si>
  <si>
    <t>RS3</t>
  </si>
  <si>
    <t>RS4</t>
  </si>
  <si>
    <t>RS6</t>
  </si>
  <si>
    <t>FUERZA GENER (URANZU)</t>
  </si>
  <si>
    <t>1' al 50%</t>
  </si>
  <si>
    <t>1' al 70%</t>
  </si>
  <si>
    <t>1' al 90%</t>
  </si>
  <si>
    <t>x 6</t>
  </si>
  <si>
    <t>x 5</t>
  </si>
  <si>
    <t>x6</t>
  </si>
  <si>
    <t>RES-ANA-1</t>
  </si>
  <si>
    <t>RES-ANA-2</t>
  </si>
  <si>
    <t>RES5</t>
  </si>
  <si>
    <t>RS5</t>
  </si>
  <si>
    <t>RS7</t>
  </si>
  <si>
    <t>RES7</t>
  </si>
  <si>
    <t>6x100 mts. al 70 - 75%</t>
  </si>
  <si>
    <t>6x100 mts. al 80 - 85%</t>
  </si>
  <si>
    <t>Ciruito A:</t>
  </si>
  <si>
    <t>Con el propio peso del cuerpo</t>
  </si>
  <si>
    <t>Medias sentadillas</t>
  </si>
  <si>
    <t>Flexiones</t>
  </si>
  <si>
    <t>Abdominales en el suelo con las rodillas flexionadas.</t>
  </si>
  <si>
    <t>Pequeños saltos con las dos pierneas sobre el mismo sitio</t>
  </si>
  <si>
    <t>Extensiones de espalda</t>
  </si>
  <si>
    <t>Dominiadas</t>
  </si>
  <si>
    <t>Burpees</t>
  </si>
  <si>
    <t>Ciruito B:</t>
  </si>
  <si>
    <t>Con barras y bancos de pesas</t>
  </si>
  <si>
    <t>Subir escalones</t>
  </si>
  <si>
    <t>Flexiones inclinado (Las palmas sobre el banco)</t>
  </si>
  <si>
    <t>Abadominales inclinado con las rodillas dobladas</t>
  </si>
  <si>
    <t>Mentones</t>
  </si>
  <si>
    <t>Saltos en zig-zag por encima de los bancos.</t>
  </si>
  <si>
    <t>Elevaciones de tronco (las caderas sobre el banco, pies debajo del liston inferior)</t>
  </si>
  <si>
    <t>Saltar sobre el banco y al suelo</t>
  </si>
  <si>
    <t>Ciruito C:</t>
  </si>
  <si>
    <t>Mancuernas y balones medicinales</t>
  </si>
  <si>
    <t xml:space="preserve">Medias sentadillas </t>
  </si>
  <si>
    <t>Lanzamientos de balon medicinal con brazos.</t>
  </si>
  <si>
    <t>Press militar</t>
  </si>
  <si>
    <t>Abdominales  rodillas dobladas ( balon medicinal en el pecho)</t>
  </si>
  <si>
    <t>Lanzamientos de balon medicinal (entre piernas)</t>
  </si>
  <si>
    <t>Fuente:</t>
  </si>
  <si>
    <t>Periodizacion del entrenamiento deportivo</t>
  </si>
  <si>
    <t>Splits o tijeras.</t>
  </si>
  <si>
    <t>Arqueo de la espalda con el balon medicinal detrás del cuello</t>
  </si>
  <si>
    <t>Remo vertical</t>
  </si>
  <si>
    <t>Gemelos (elevaciones sobre las puntas de los pies ( + compañero)</t>
  </si>
  <si>
    <t>Rotaciones de tronco</t>
  </si>
  <si>
    <t>Lanzamientos con balon medicinal hacia atrás y por encima de la cabeza</t>
  </si>
  <si>
    <t>pagina 105</t>
  </si>
  <si>
    <t>Press de piernas</t>
  </si>
  <si>
    <t>Press banca</t>
  </si>
  <si>
    <t>Flexiones de abdominales inclinado</t>
  </si>
  <si>
    <t>Buenos dias (Extension de las caderas con una carga ligera)</t>
  </si>
  <si>
    <t>Flexiones de piernas</t>
  </si>
  <si>
    <t xml:space="preserve">Jalones </t>
  </si>
  <si>
    <t>Press banca sentado</t>
  </si>
  <si>
    <t>Gemelos (elevaciones sobre las puntas de los pies</t>
  </si>
  <si>
    <t>Ciruito D:</t>
  </si>
  <si>
    <t>Barras y maquinas de pesas</t>
  </si>
  <si>
    <t xml:space="preserve">ver </t>
  </si>
  <si>
    <t>Burpee</t>
  </si>
  <si>
    <t>Triceps</t>
  </si>
  <si>
    <t>Abdominales</t>
  </si>
  <si>
    <t>Lumbares</t>
  </si>
  <si>
    <t>Beñat</t>
  </si>
  <si>
    <t>Lekuona</t>
  </si>
  <si>
    <t>A.F.G. 1</t>
  </si>
  <si>
    <t>Lanzamientos de balon medicinal (al suelo)</t>
  </si>
  <si>
    <t>Lanzamientos de balon medicinal (al pecho del compañero)</t>
  </si>
  <si>
    <t xml:space="preserve">Material </t>
  </si>
  <si>
    <t>Balones medicinales</t>
  </si>
  <si>
    <t xml:space="preserve">Bancos </t>
  </si>
  <si>
    <t>Por parejas</t>
  </si>
  <si>
    <t>1 trabaja y el otro descansa</t>
  </si>
  <si>
    <t>30' trabajo + 30' recuperacion</t>
  </si>
  <si>
    <t>TEC-TAC</t>
  </si>
  <si>
    <t>A.F.G. 2</t>
  </si>
  <si>
    <t xml:space="preserve">Abdominales </t>
  </si>
  <si>
    <t>(10' + 6' + 10' ) -&gt; 26'</t>
  </si>
  <si>
    <t>(8' + 6' + 8' ) -&gt;22'</t>
  </si>
  <si>
    <t>A.F.G.  (tren superior)</t>
  </si>
  <si>
    <t>Tren superior</t>
  </si>
  <si>
    <t>SUBPERIODO GENERAL</t>
  </si>
  <si>
    <t>TEC - TAC            ATAQUE 6:0</t>
  </si>
  <si>
    <t>BASICO GENERAL</t>
  </si>
  <si>
    <t>BASICO ESPACIAL</t>
  </si>
  <si>
    <t>PRECONPET.</t>
  </si>
  <si>
    <t xml:space="preserve"> INTROD</t>
  </si>
  <si>
    <t>Joseba</t>
  </si>
  <si>
    <t>Zabala</t>
  </si>
  <si>
    <t>Ubedi</t>
  </si>
  <si>
    <t>Hector</t>
  </si>
  <si>
    <t>* Del 1/9 al 10/9 el polideportivo Hondartza esta cerrado. Ver que opciones hay de entrenar en Uranzu</t>
  </si>
  <si>
    <t>RES-ANA-0</t>
  </si>
  <si>
    <t>DEFENSA 5:1</t>
  </si>
  <si>
    <t>RES-ANA-3</t>
  </si>
  <si>
    <t>BUSCAR PARTIDO (IRUNGO GAZTIAK)</t>
  </si>
  <si>
    <t>FUERZA GENER (URANZU) Tren superior</t>
  </si>
  <si>
    <t>FUERZA GENER (URANZU) Tren inferior</t>
  </si>
  <si>
    <t xml:space="preserve">RES. AEROBICA POTENCIA AEROBICA </t>
  </si>
  <si>
    <t>A.F.G.  (tren inferior)</t>
  </si>
  <si>
    <t>RS8</t>
  </si>
  <si>
    <t xml:space="preserve">c.c. </t>
  </si>
  <si>
    <t>cambio ritmo  30''</t>
  </si>
  <si>
    <t>c.c medio</t>
  </si>
  <si>
    <t>c.c baja</t>
  </si>
  <si>
    <t>30' trabajo 80-85%</t>
  </si>
  <si>
    <t>RS9</t>
  </si>
  <si>
    <t>RES. ANAEROBICA            (en pista)</t>
  </si>
  <si>
    <t>RES. ANAEROBICA (antes de la hora de pista)</t>
  </si>
  <si>
    <t>1'30'' al 50%</t>
  </si>
  <si>
    <t>30'' al 100%</t>
  </si>
  <si>
    <t xml:space="preserve">RES. ANAEROBICA          </t>
  </si>
  <si>
    <t>RS-ANA-3</t>
  </si>
  <si>
    <t>FUERZA DIRIGIDA ???</t>
  </si>
  <si>
    <t>FUERZA GENERAL ???</t>
  </si>
  <si>
    <t xml:space="preserve">BEÑAT </t>
  </si>
  <si>
    <t xml:space="preserve">IBAN </t>
  </si>
  <si>
    <t>MARTIARENA</t>
  </si>
  <si>
    <t>LECUONA</t>
  </si>
  <si>
    <t>44567695-C</t>
  </si>
  <si>
    <t>MARISCAL</t>
  </si>
  <si>
    <t>44555256-R</t>
  </si>
  <si>
    <t>Club</t>
  </si>
  <si>
    <t>La Bacaladera Hondarribia</t>
  </si>
  <si>
    <t>Categoria</t>
  </si>
  <si>
    <t>Senior</t>
  </si>
  <si>
    <t>Viernes</t>
  </si>
  <si>
    <t>Inicio de entrenamientos</t>
  </si>
  <si>
    <t>Fin de entrenamientos</t>
  </si>
  <si>
    <t>Por determinar</t>
  </si>
  <si>
    <t>C.B. Hondarribia</t>
  </si>
  <si>
    <t>Dias de entreno</t>
  </si>
  <si>
    <t>20:00 - 21:30</t>
  </si>
  <si>
    <t>                             JUGADORES</t>
  </si>
  <si>
    <t xml:space="preserve"> ARRASATE</t>
  </si>
  <si>
    <t xml:space="preserve">EGIA </t>
  </si>
  <si>
    <t>EL PILAR</t>
  </si>
  <si>
    <t>ELGOIBAR</t>
  </si>
  <si>
    <t xml:space="preserve">CORAZONISTAS </t>
  </si>
  <si>
    <t>EGIA</t>
  </si>
  <si>
    <t xml:space="preserve">  DEUSTO</t>
  </si>
  <si>
    <t xml:space="preserve">ELGOIBAR      </t>
  </si>
  <si>
    <t>Disuascion</t>
  </si>
  <si>
    <t>Interceptacion</t>
  </si>
  <si>
    <t>TÉCNICA TÁCTICA</t>
  </si>
  <si>
    <t>SISTEMAS</t>
  </si>
  <si>
    <t>MEDIOS BÁSICOS</t>
  </si>
  <si>
    <t>BALANCE</t>
  </si>
</sst>
</file>

<file path=xl/styles.xml><?xml version="1.0" encoding="utf-8"?>
<styleSheet xmlns="http://schemas.openxmlformats.org/spreadsheetml/2006/main">
  <numFmts count="2">
    <numFmt numFmtId="164" formatCode="dd"/>
    <numFmt numFmtId="165" formatCode="dd/mm/yy"/>
  </numFmts>
  <fonts count="10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b/>
      <sz val="14"/>
      <color rgb="FFFFFFFF"/>
      <name val="Times New Roman"/>
      <family val="1"/>
    </font>
    <font>
      <b/>
      <sz val="9"/>
      <color rgb="FFFFFFFF"/>
      <name val="Times New Roman"/>
      <family val="1"/>
    </font>
    <font>
      <b/>
      <sz val="10"/>
      <color rgb="FFFFFFFF"/>
      <name val="Times New Roman"/>
      <family val="1"/>
    </font>
    <font>
      <b/>
      <sz val="10"/>
      <name val="Times New Roman"/>
      <family val="1"/>
    </font>
    <font>
      <b/>
      <sz val="8"/>
      <color rgb="FFFFFFFF"/>
      <name val="Times New Roman"/>
      <family val="1"/>
    </font>
    <font>
      <b/>
      <sz val="10"/>
      <color rgb="FF339966"/>
      <name val="Times New Roman"/>
      <family val="1"/>
    </font>
    <font>
      <b/>
      <i/>
      <sz val="9"/>
      <name val="Times New Roman"/>
      <family val="1"/>
    </font>
    <font>
      <b/>
      <i/>
      <sz val="14"/>
      <color rgb="FFFFFFFF"/>
      <name val="Times New Roman"/>
      <family val="1"/>
    </font>
    <font>
      <sz val="9"/>
      <name val="Times New Roman"/>
      <family val="1"/>
    </font>
    <font>
      <b/>
      <i/>
      <sz val="9"/>
      <color rgb="FFFFFFFF"/>
      <name val="Times New Roman"/>
      <family val="1"/>
    </font>
    <font>
      <b/>
      <i/>
      <sz val="9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6"/>
      <color rgb="FFFFFFFF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i/>
      <u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u/>
      <sz val="12"/>
      <color rgb="FFFF0000"/>
      <name val="Times New Roman"/>
      <family val="1"/>
    </font>
    <font>
      <sz val="10"/>
      <color rgb="FF00AE00"/>
      <name val="Arial"/>
      <family val="2"/>
    </font>
    <font>
      <b/>
      <i/>
      <sz val="15"/>
      <name val="Arial"/>
      <family val="2"/>
    </font>
    <font>
      <b/>
      <i/>
      <sz val="11"/>
      <name val="Arial"/>
      <family val="2"/>
    </font>
    <font>
      <b/>
      <sz val="10"/>
      <color rgb="FFFFFFFF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color rgb="FFFF0000"/>
      <name val="Times New Roman"/>
      <family val="1"/>
    </font>
    <font>
      <u/>
      <sz val="10"/>
      <color theme="10"/>
      <name val="Arial"/>
      <family val="2"/>
    </font>
    <font>
      <b/>
      <sz val="9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7"/>
      <color rgb="FFFFFFFF"/>
      <name val="Times New Roman"/>
      <family val="1"/>
    </font>
    <font>
      <sz val="7"/>
      <color rgb="FFFFFFFF"/>
      <name val="Times New Roman"/>
      <family val="1"/>
    </font>
    <font>
      <i/>
      <sz val="7"/>
      <color rgb="FF0000FF"/>
      <name val="Times New Roman"/>
      <family val="1"/>
    </font>
    <font>
      <b/>
      <sz val="7"/>
      <color rgb="FF333399"/>
      <name val="Times New Roman"/>
      <family val="1"/>
    </font>
    <font>
      <b/>
      <sz val="7"/>
      <color rgb="FFFFFF00"/>
      <name val="Times New Roman"/>
      <family val="1"/>
    </font>
    <font>
      <b/>
      <sz val="7"/>
      <color rgb="FFFF0000"/>
      <name val="Times New Roman"/>
      <family val="1"/>
    </font>
    <font>
      <b/>
      <sz val="7"/>
      <color rgb="FF0000FF"/>
      <name val="Times New Roman"/>
      <family val="1"/>
    </font>
    <font>
      <b/>
      <sz val="7"/>
      <color rgb="FFE6E6E6"/>
      <name val="Times New Roman"/>
      <family val="1"/>
    </font>
    <font>
      <b/>
      <sz val="7"/>
      <color rgb="FF000000"/>
      <name val="Times New Roman"/>
      <family val="1"/>
    </font>
    <font>
      <b/>
      <i/>
      <sz val="7"/>
      <color rgb="FFFFFFFF"/>
      <name val="Times New Roman"/>
      <family val="1"/>
    </font>
    <font>
      <b/>
      <i/>
      <sz val="7"/>
      <name val="Times New Roman"/>
      <family val="1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rgb="FF3F3F3F"/>
      <name val="Calibri"/>
      <family val="2"/>
      <scheme val="minor"/>
    </font>
    <font>
      <b/>
      <sz val="14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b/>
      <u/>
      <sz val="10"/>
      <color theme="10"/>
      <name val="Arial"/>
      <family val="2"/>
    </font>
    <font>
      <sz val="14"/>
      <color rgb="FF9C65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FF0000"/>
      <name val="Times New Roman"/>
      <family val="1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b/>
      <sz val="16"/>
      <name val="Calibri"/>
      <family val="2"/>
      <scheme val="minor"/>
    </font>
    <font>
      <sz val="15"/>
      <name val="Times New Roman"/>
      <family val="1"/>
    </font>
    <font>
      <b/>
      <sz val="10"/>
      <color theme="1"/>
      <name val="Calibri"/>
      <family val="2"/>
      <scheme val="minor"/>
    </font>
    <font>
      <b/>
      <i/>
      <sz val="12"/>
      <name val="Arial"/>
      <family val="2"/>
    </font>
    <font>
      <sz val="26"/>
      <name val="Arial"/>
      <family val="2"/>
    </font>
    <font>
      <sz val="10"/>
      <color theme="10"/>
      <name val="Arial"/>
      <family val="2"/>
    </font>
    <font>
      <sz val="14"/>
      <name val="Times New Roman"/>
      <family val="1"/>
    </font>
    <font>
      <sz val="11"/>
      <color rgb="FF9C0006"/>
      <name val="Calibri"/>
      <family val="2"/>
      <scheme val="minor"/>
    </font>
    <font>
      <b/>
      <sz val="7"/>
      <color theme="1"/>
      <name val="Times New Roman"/>
      <family val="1"/>
    </font>
    <font>
      <i/>
      <sz val="7"/>
      <name val="Times New Roman"/>
      <family val="1"/>
    </font>
    <font>
      <b/>
      <sz val="18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rgb="FF00FF00"/>
        <bgColor rgb="FF00AE00"/>
      </patternFill>
    </fill>
    <fill>
      <patternFill patternType="solid">
        <fgColor rgb="FF00AE00"/>
        <bgColor rgb="FF339966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CCCC00"/>
      </patternFill>
    </fill>
    <fill>
      <patternFill patternType="solid">
        <fgColor rgb="FFE6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E6FF00"/>
      </patternFill>
    </fill>
    <fill>
      <patternFill patternType="solid">
        <fgColor rgb="FF333399"/>
        <bgColor rgb="FF003366"/>
      </patternFill>
    </fill>
    <fill>
      <patternFill patternType="solid">
        <fgColor rgb="FFCCCC00"/>
        <bgColor rgb="FFB3B300"/>
      </patternFill>
    </fill>
    <fill>
      <patternFill patternType="solid">
        <fgColor rgb="FFB3B300"/>
        <bgColor rgb="FFCCCC00"/>
      </patternFill>
    </fill>
    <fill>
      <patternFill patternType="solid">
        <fgColor rgb="FFB3B3B3"/>
        <bgColor rgb="FFCCCCFF"/>
      </patternFill>
    </fill>
    <fill>
      <patternFill patternType="solid">
        <fgColor rgb="FF808080"/>
        <bgColor rgb="FF7F7F7F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E6E6E6"/>
      </patternFill>
    </fill>
    <fill>
      <patternFill patternType="solid">
        <fgColor rgb="FF7F7F7F"/>
        <bgColor rgb="FF808080"/>
      </patternFill>
    </fill>
    <fill>
      <patternFill patternType="solid">
        <fgColor rgb="FFFFFF99"/>
        <bgColor rgb="FFCCFFC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rgb="FF00808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</patternFill>
    </fill>
    <fill>
      <patternFill patternType="solid">
        <fgColor theme="5"/>
        <b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00AE00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CCCC00"/>
      </patternFill>
    </fill>
    <fill>
      <patternFill patternType="solid">
        <fgColor rgb="FF92D050"/>
        <bgColor rgb="FF0000FF"/>
      </patternFill>
    </fill>
    <fill>
      <patternFill patternType="solid">
        <fgColor theme="9" tint="-0.249977111117893"/>
        <bgColor rgb="FF339966"/>
      </patternFill>
    </fill>
    <fill>
      <patternFill patternType="solid">
        <fgColor rgb="FF92D050"/>
        <bgColor rgb="FF339966"/>
      </patternFill>
    </fill>
    <fill>
      <patternFill patternType="solid">
        <fgColor theme="9" tint="-0.249977111117893"/>
        <bgColor rgb="FFFFFF00"/>
      </patternFill>
    </fill>
    <fill>
      <patternFill patternType="solid">
        <fgColor theme="9" tint="-0.249977111117893"/>
        <bgColor rgb="FF0000FF"/>
      </patternFill>
    </fill>
    <fill>
      <patternFill patternType="solid">
        <fgColor theme="9" tint="-0.249977111117893"/>
        <bgColor rgb="FF993300"/>
      </patternFill>
    </fill>
    <fill>
      <patternFill patternType="solid">
        <fgColor rgb="FF92D050"/>
        <bgColor rgb="FF993300"/>
      </patternFill>
    </fill>
    <fill>
      <patternFill patternType="solid">
        <fgColor theme="9" tint="0.59999389629810485"/>
        <bgColor indexed="64"/>
      </patternFill>
    </fill>
  </fills>
  <borders count="114">
    <border>
      <left/>
      <right/>
      <top/>
      <bottom/>
      <diagonal/>
    </border>
    <border>
      <left style="thick">
        <color rgb="FF3A3935"/>
      </left>
      <right/>
      <top/>
      <bottom/>
      <diagonal/>
    </border>
    <border>
      <left style="thick">
        <color rgb="FF3A3935"/>
      </left>
      <right/>
      <top style="thick">
        <color rgb="FF3A3935"/>
      </top>
      <bottom style="thin">
        <color rgb="FF3A3935"/>
      </bottom>
      <diagonal/>
    </border>
    <border>
      <left/>
      <right/>
      <top style="thick">
        <color rgb="FF3A3935"/>
      </top>
      <bottom style="thin">
        <color rgb="FF3A3935"/>
      </bottom>
      <diagonal/>
    </border>
    <border>
      <left/>
      <right style="thick">
        <color rgb="FF3A3935"/>
      </right>
      <top/>
      <bottom/>
      <diagonal/>
    </border>
    <border>
      <left style="thick">
        <color rgb="FF3A3935"/>
      </left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ck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/>
      <diagonal/>
    </border>
    <border>
      <left style="thick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 style="thin">
        <color rgb="FF3A3935"/>
      </bottom>
      <diagonal/>
    </border>
    <border>
      <left style="thin">
        <color rgb="FF3A3935"/>
      </left>
      <right style="thick">
        <color rgb="FF3A3935"/>
      </right>
      <top/>
      <bottom style="thin">
        <color rgb="FF3A3935"/>
      </bottom>
      <diagonal/>
    </border>
    <border>
      <left style="thick">
        <color rgb="FF3A3935"/>
      </left>
      <right/>
      <top style="thin">
        <color rgb="FF3A3935"/>
      </top>
      <bottom style="medium">
        <color rgb="FF3A3935"/>
      </bottom>
      <diagonal/>
    </border>
    <border>
      <left/>
      <right/>
      <top style="thin">
        <color rgb="FF3A3935"/>
      </top>
      <bottom style="medium">
        <color rgb="FF3A3935"/>
      </bottom>
      <diagonal/>
    </border>
    <border>
      <left style="thick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/>
      <top style="medium">
        <color rgb="FF3A3935"/>
      </top>
      <bottom style="medium">
        <color rgb="FF3A3935"/>
      </bottom>
      <diagonal/>
    </border>
    <border>
      <left/>
      <right style="thick">
        <color rgb="FF3A3935"/>
      </right>
      <top style="medium">
        <color rgb="FF3A3935"/>
      </top>
      <bottom style="medium">
        <color rgb="FF3A3935"/>
      </bottom>
      <diagonal/>
    </border>
    <border>
      <left style="thin">
        <color rgb="FF3A3935"/>
      </left>
      <right style="hair">
        <color auto="1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/>
      <bottom/>
      <diagonal/>
    </border>
    <border>
      <left style="thin">
        <color rgb="FF3A3935"/>
      </left>
      <right style="thick">
        <color rgb="FF3A3935"/>
      </right>
      <top style="thin">
        <color rgb="FF3A3935"/>
      </top>
      <bottom style="thin">
        <color rgb="FF3A3935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rgb="FF3A3935"/>
      </right>
      <top style="thin">
        <color rgb="FF3A3935"/>
      </top>
      <bottom/>
      <diagonal/>
    </border>
    <border>
      <left/>
      <right style="thin">
        <color indexed="64"/>
      </right>
      <top style="thick">
        <color rgb="FF3A3935"/>
      </top>
      <bottom style="thin">
        <color rgb="FF3A3935"/>
      </bottom>
      <diagonal/>
    </border>
    <border>
      <left style="thin">
        <color indexed="64"/>
      </left>
      <right/>
      <top style="thick">
        <color rgb="FF3A3935"/>
      </top>
      <bottom style="thin">
        <color rgb="FF3A3935"/>
      </bottom>
      <diagonal/>
    </border>
    <border>
      <left style="thick">
        <color rgb="FF3A3935"/>
      </left>
      <right/>
      <top style="medium">
        <color rgb="FF3A3935"/>
      </top>
      <bottom/>
      <diagonal/>
    </border>
    <border>
      <left/>
      <right/>
      <top style="medium">
        <color rgb="FF3A3935"/>
      </top>
      <bottom/>
      <diagonal/>
    </border>
    <border>
      <left/>
      <right style="double">
        <color rgb="FF3A3935"/>
      </right>
      <top style="medium">
        <color rgb="FF3A3935"/>
      </top>
      <bottom/>
      <diagonal/>
    </border>
    <border>
      <left style="thick">
        <color rgb="FF3A3935"/>
      </left>
      <right/>
      <top/>
      <bottom style="medium">
        <color rgb="FF3A3935"/>
      </bottom>
      <diagonal/>
    </border>
    <border>
      <left/>
      <right/>
      <top/>
      <bottom style="medium">
        <color rgb="FF3A3935"/>
      </bottom>
      <diagonal/>
    </border>
    <border>
      <left/>
      <right style="double">
        <color rgb="FF3A3935"/>
      </right>
      <top/>
      <bottom style="medium">
        <color rgb="FF3A3935"/>
      </bottom>
      <diagonal/>
    </border>
    <border>
      <left style="thin">
        <color indexed="64"/>
      </left>
      <right style="thick">
        <color rgb="FF3A3935"/>
      </right>
      <top style="thick">
        <color rgb="FF3A3935"/>
      </top>
      <bottom style="thin">
        <color rgb="FF3A3935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A3935"/>
      </left>
      <right/>
      <top style="medium">
        <color rgb="FF3A3935"/>
      </top>
      <bottom style="medium">
        <color rgb="FF3A3935"/>
      </bottom>
      <diagonal/>
    </border>
    <border>
      <left/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indexed="64"/>
      </right>
      <top style="thin">
        <color rgb="FF3A3935"/>
      </top>
      <bottom style="thin">
        <color rgb="FF3A3935"/>
      </bottom>
      <diagonal/>
    </border>
    <border>
      <left/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rgb="FF3A3935"/>
      </right>
      <top style="thin">
        <color indexed="64"/>
      </top>
      <bottom style="thin">
        <color indexed="64"/>
      </bottom>
      <diagonal/>
    </border>
    <border>
      <left style="thin">
        <color rgb="FF3A393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auto="1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theme="9" tint="-0.249977111117893"/>
      </left>
      <right style="thin">
        <color auto="1"/>
      </right>
      <top style="mediumDashed">
        <color theme="9" tint="-0.249977111117893"/>
      </top>
      <bottom/>
      <diagonal/>
    </border>
    <border>
      <left style="thin">
        <color auto="1"/>
      </left>
      <right style="thin">
        <color auto="1"/>
      </right>
      <top style="mediumDashed">
        <color theme="9" tint="-0.249977111117893"/>
      </top>
      <bottom/>
      <diagonal/>
    </border>
    <border>
      <left style="thin">
        <color auto="1"/>
      </left>
      <right style="mediumDashed">
        <color theme="9" tint="-0.249977111117893"/>
      </right>
      <top style="mediumDashed">
        <color theme="9" tint="-0.249977111117893"/>
      </top>
      <bottom/>
      <diagonal/>
    </border>
    <border>
      <left style="mediumDashed">
        <color theme="9" tint="-0.249977111117893"/>
      </left>
      <right style="thin">
        <color auto="1"/>
      </right>
      <top/>
      <bottom/>
      <diagonal/>
    </border>
    <border>
      <left style="thin">
        <color auto="1"/>
      </left>
      <right style="mediumDashed">
        <color theme="9" tint="-0.249977111117893"/>
      </right>
      <top/>
      <bottom/>
      <diagonal/>
    </border>
    <border>
      <left style="mediumDashed">
        <color theme="9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theme="9" tint="-0.249977111117893"/>
      </right>
      <top/>
      <bottom style="thin">
        <color auto="1"/>
      </bottom>
      <diagonal/>
    </border>
    <border>
      <left style="mediumDashed">
        <color theme="9" tint="-0.24997711111789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theme="9" tint="-0.249977111117893"/>
      </right>
      <top style="thin">
        <color auto="1"/>
      </top>
      <bottom/>
      <diagonal/>
    </border>
    <border>
      <left style="mediumDashed">
        <color theme="9" tint="-0.249977111117893"/>
      </left>
      <right style="thin">
        <color auto="1"/>
      </right>
      <top/>
      <bottom style="mediumDashed">
        <color theme="9" tint="-0.249977111117893"/>
      </bottom>
      <diagonal/>
    </border>
    <border>
      <left style="thin">
        <color auto="1"/>
      </left>
      <right style="thin">
        <color auto="1"/>
      </right>
      <top/>
      <bottom style="mediumDashed">
        <color theme="9" tint="-0.249977111117893"/>
      </bottom>
      <diagonal/>
    </border>
    <border>
      <left style="thin">
        <color auto="1"/>
      </left>
      <right style="mediumDashed">
        <color theme="9" tint="-0.249977111117893"/>
      </right>
      <top/>
      <bottom style="mediumDashed">
        <color theme="9" tint="-0.249977111117893"/>
      </bottom>
      <diagonal/>
    </border>
    <border>
      <left style="thin">
        <color auto="1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ck">
        <color rgb="FF3A3935"/>
      </left>
      <right/>
      <top style="thick">
        <color rgb="FF3A3935"/>
      </top>
      <bottom style="medium">
        <color rgb="FF3A3935"/>
      </bottom>
      <diagonal/>
    </border>
    <border>
      <left/>
      <right/>
      <top style="thick">
        <color rgb="FF3A3935"/>
      </top>
      <bottom style="medium">
        <color rgb="FF3A3935"/>
      </bottom>
      <diagonal/>
    </border>
    <border>
      <left/>
      <right style="thick">
        <color rgb="FF3A3935"/>
      </right>
      <top style="thick">
        <color rgb="FF3A3935"/>
      </top>
      <bottom style="medium">
        <color rgb="FF3A3935"/>
      </bottom>
      <diagonal/>
    </border>
    <border>
      <left/>
      <right style="double">
        <color rgb="FF3A3935"/>
      </right>
      <top/>
      <bottom/>
      <diagonal/>
    </border>
    <border>
      <left style="hair">
        <color auto="1"/>
      </left>
      <right/>
      <top style="medium">
        <color rgb="FF3A3935"/>
      </top>
      <bottom style="medium">
        <color rgb="FF3A3935"/>
      </bottom>
      <diagonal/>
    </border>
    <border>
      <left/>
      <right style="hair">
        <color auto="1"/>
      </right>
      <top style="medium">
        <color rgb="FF3A3935"/>
      </top>
      <bottom style="medium">
        <color rgb="FF3A3935"/>
      </bottom>
      <diagonal/>
    </border>
  </borders>
  <cellStyleXfs count="25">
    <xf numFmtId="0" fontId="0" fillId="0" borderId="0"/>
    <xf numFmtId="0" fontId="41" fillId="19" borderId="39" applyNumberFormat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6" fillId="23" borderId="0" applyNumberFormat="0" applyBorder="0" applyAlignment="0" applyProtection="0"/>
    <xf numFmtId="0" fontId="47" fillId="24" borderId="39" applyNumberFormat="0" applyAlignment="0" applyProtection="0"/>
    <xf numFmtId="0" fontId="42" fillId="25" borderId="42" applyNumberFormat="0" applyAlignment="0" applyProtection="0"/>
    <xf numFmtId="0" fontId="45" fillId="26" borderId="43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72" fillId="37" borderId="0" applyNumberFormat="0" applyBorder="0" applyAlignment="0" applyProtection="0"/>
    <xf numFmtId="0" fontId="6" fillId="38" borderId="0" applyNumberFormat="0" applyBorder="0" applyAlignment="0" applyProtection="0"/>
    <xf numFmtId="0" fontId="43" fillId="39" borderId="0" applyNumberFormat="0" applyBorder="0" applyAlignment="0" applyProtection="0"/>
    <xf numFmtId="0" fontId="74" fillId="24" borderId="61" applyNumberFormat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43" fillId="53" borderId="0" applyNumberFormat="0" applyBorder="0" applyAlignment="0" applyProtection="0"/>
    <xf numFmtId="0" fontId="43" fillId="55" borderId="0" applyNumberFormat="0" applyBorder="0" applyAlignment="0" applyProtection="0"/>
    <xf numFmtId="0" fontId="5" fillId="56" borderId="0" applyNumberFormat="0" applyBorder="0" applyAlignment="0" applyProtection="0"/>
    <xf numFmtId="0" fontId="43" fillId="57" borderId="0" applyNumberFormat="0" applyBorder="0" applyAlignment="0" applyProtection="0"/>
    <xf numFmtId="0" fontId="2" fillId="65" borderId="0" applyNumberFormat="0" applyBorder="0" applyAlignment="0" applyProtection="0"/>
    <xf numFmtId="0" fontId="98" fillId="67" borderId="0" applyNumberFormat="0" applyBorder="0" applyAlignment="0" applyProtection="0"/>
  </cellStyleXfs>
  <cellXfs count="784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/>
    <xf numFmtId="1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15" borderId="23" xfId="0" applyFont="1" applyFill="1" applyBorder="1" applyAlignment="1">
      <alignment horizontal="center"/>
    </xf>
    <xf numFmtId="0" fontId="15" fillId="15" borderId="24" xfId="0" applyFont="1" applyFill="1" applyBorder="1" applyAlignment="1">
      <alignment horizontal="center"/>
    </xf>
    <xf numFmtId="0" fontId="16" fillId="15" borderId="24" xfId="0" applyFont="1" applyFill="1" applyBorder="1" applyAlignment="1">
      <alignment horizontal="center"/>
    </xf>
    <xf numFmtId="165" fontId="15" fillId="15" borderId="25" xfId="0" applyNumberFormat="1" applyFont="1" applyFill="1" applyBorder="1" applyAlignment="1">
      <alignment horizontal="center"/>
    </xf>
    <xf numFmtId="165" fontId="16" fillId="15" borderId="25" xfId="0" applyNumberFormat="1" applyFont="1" applyFill="1" applyBorder="1" applyAlignment="1">
      <alignment horizontal="center"/>
    </xf>
    <xf numFmtId="0" fontId="17" fillId="16" borderId="28" xfId="0" applyFont="1" applyFill="1" applyBorder="1" applyAlignment="1">
      <alignment horizontal="center" vertical="center" textRotation="90"/>
    </xf>
    <xf numFmtId="0" fontId="13" fillId="16" borderId="0" xfId="0" applyFont="1" applyFill="1" applyBorder="1" applyAlignment="1">
      <alignment horizontal="center" vertical="center" textRotation="90"/>
    </xf>
    <xf numFmtId="0" fontId="13" fillId="16" borderId="29" xfId="0" applyFont="1" applyFill="1" applyBorder="1" applyAlignment="1">
      <alignment horizontal="left"/>
    </xf>
    <xf numFmtId="0" fontId="13" fillId="16" borderId="27" xfId="0" applyFont="1" applyFill="1" applyBorder="1" applyAlignment="1">
      <alignment vertical="center" wrapText="1"/>
    </xf>
    <xf numFmtId="0" fontId="22" fillId="16" borderId="27" xfId="0" applyFont="1" applyFill="1" applyBorder="1" applyAlignment="1">
      <alignment horizontal="center" vertical="center" wrapText="1"/>
    </xf>
    <xf numFmtId="0" fontId="13" fillId="16" borderId="30" xfId="0" applyFont="1" applyFill="1" applyBorder="1"/>
    <xf numFmtId="0" fontId="13" fillId="16" borderId="31" xfId="0" applyFont="1" applyFill="1" applyBorder="1"/>
    <xf numFmtId="0" fontId="13" fillId="16" borderId="23" xfId="0" applyFont="1" applyFill="1" applyBorder="1"/>
    <xf numFmtId="0" fontId="13" fillId="16" borderId="27" xfId="0" applyFont="1" applyFill="1" applyBorder="1"/>
    <xf numFmtId="0" fontId="23" fillId="15" borderId="23" xfId="0" applyFont="1" applyFill="1" applyBorder="1" applyAlignment="1">
      <alignment horizontal="center"/>
    </xf>
    <xf numFmtId="0" fontId="23" fillId="15" borderId="24" xfId="0" applyFont="1" applyFill="1" applyBorder="1" applyAlignment="1">
      <alignment horizontal="center"/>
    </xf>
    <xf numFmtId="165" fontId="23" fillId="15" borderId="25" xfId="0" applyNumberFormat="1" applyFont="1" applyFill="1" applyBorder="1" applyAlignment="1">
      <alignment horizontal="center"/>
    </xf>
    <xf numFmtId="0" fontId="16" fillId="15" borderId="23" xfId="0" applyFont="1" applyFill="1" applyBorder="1" applyAlignment="1">
      <alignment horizontal="center"/>
    </xf>
    <xf numFmtId="0" fontId="26" fillId="0" borderId="0" xfId="0" applyFont="1" applyBorder="1" applyAlignment="1">
      <alignment horizontal="center" vertical="center" textRotation="90"/>
    </xf>
    <xf numFmtId="0" fontId="19" fillId="0" borderId="0" xfId="0" applyFont="1" applyBorder="1" applyAlignment="1">
      <alignment horizontal="center" vertical="center" textRotation="90"/>
    </xf>
    <xf numFmtId="0" fontId="13" fillId="0" borderId="0" xfId="0" applyFont="1" applyBorder="1"/>
    <xf numFmtId="0" fontId="28" fillId="16" borderId="24" xfId="0" applyFont="1" applyFill="1" applyBorder="1" applyAlignment="1">
      <alignment horizontal="center" vertical="center" wrapText="1"/>
    </xf>
    <xf numFmtId="0" fontId="27" fillId="0" borderId="0" xfId="0" applyFont="1"/>
    <xf numFmtId="0" fontId="31" fillId="16" borderId="21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27" fillId="0" borderId="34" xfId="0" applyFont="1" applyBorder="1"/>
    <xf numFmtId="0" fontId="27" fillId="0" borderId="36" xfId="0" applyFont="1" applyBorder="1"/>
    <xf numFmtId="0" fontId="27" fillId="0" borderId="38" xfId="0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37" fillId="0" borderId="0" xfId="0" applyFont="1"/>
    <xf numFmtId="0" fontId="37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40" fillId="3" borderId="0" xfId="0" applyFont="1" applyFill="1"/>
    <xf numFmtId="0" fontId="20" fillId="16" borderId="26" xfId="0" applyFont="1" applyFill="1" applyBorder="1" applyAlignment="1">
      <alignment horizontal="center" vertical="center"/>
    </xf>
    <xf numFmtId="0" fontId="20" fillId="16" borderId="27" xfId="0" applyFont="1" applyFill="1" applyBorder="1" applyAlignment="1">
      <alignment horizontal="center" vertical="center" wrapText="1"/>
    </xf>
    <xf numFmtId="0" fontId="24" fillId="16" borderId="26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0" fillId="0" borderId="0" xfId="0"/>
    <xf numFmtId="0" fontId="13" fillId="0" borderId="28" xfId="0" applyFont="1" applyBorder="1"/>
    <xf numFmtId="0" fontId="13" fillId="0" borderId="0" xfId="0" applyFont="1" applyAlignment="1">
      <alignment wrapText="1"/>
    </xf>
    <xf numFmtId="0" fontId="46" fillId="23" borderId="0" xfId="5"/>
    <xf numFmtId="0" fontId="15" fillId="30" borderId="25" xfId="0" applyFont="1" applyFill="1" applyBorder="1" applyAlignment="1">
      <alignment horizontal="center"/>
    </xf>
    <xf numFmtId="0" fontId="16" fillId="30" borderId="25" xfId="0" applyFont="1" applyFill="1" applyBorder="1" applyAlignment="1">
      <alignment horizontal="center"/>
    </xf>
    <xf numFmtId="0" fontId="23" fillId="30" borderId="25" xfId="0" applyFont="1" applyFill="1" applyBorder="1" applyAlignment="1">
      <alignment horizontal="center"/>
    </xf>
    <xf numFmtId="0" fontId="13" fillId="0" borderId="32" xfId="0" applyFont="1" applyBorder="1"/>
    <xf numFmtId="0" fontId="7" fillId="28" borderId="0" xfId="10"/>
    <xf numFmtId="0" fontId="7" fillId="29" borderId="0" xfId="11"/>
    <xf numFmtId="0" fontId="26" fillId="0" borderId="0" xfId="0" applyFont="1" applyFill="1" applyBorder="1" applyAlignment="1">
      <alignment horizontal="center" vertical="center" textRotation="90"/>
    </xf>
    <xf numFmtId="165" fontId="32" fillId="0" borderId="25" xfId="0" applyNumberFormat="1" applyFont="1" applyFill="1" applyBorder="1" applyAlignment="1">
      <alignment horizontal="center"/>
    </xf>
    <xf numFmtId="165" fontId="32" fillId="32" borderId="25" xfId="0" applyNumberFormat="1" applyFont="1" applyFill="1" applyBorder="1" applyAlignment="1">
      <alignment horizontal="center"/>
    </xf>
    <xf numFmtId="0" fontId="58" fillId="3" borderId="7" xfId="0" applyFont="1" applyFill="1" applyBorder="1" applyAlignment="1">
      <alignment horizontal="center" vertical="center" textRotation="255"/>
    </xf>
    <xf numFmtId="0" fontId="58" fillId="3" borderId="18" xfId="0" applyFont="1" applyFill="1" applyBorder="1" applyAlignment="1">
      <alignment horizontal="center" vertical="center" textRotation="255"/>
    </xf>
    <xf numFmtId="0" fontId="56" fillId="0" borderId="17" xfId="0" applyFont="1" applyBorder="1" applyAlignment="1">
      <alignment horizontal="center"/>
    </xf>
    <xf numFmtId="0" fontId="57" fillId="0" borderId="0" xfId="0" applyFont="1"/>
    <xf numFmtId="0" fontId="57" fillId="0" borderId="1" xfId="0" applyFont="1" applyBorder="1"/>
    <xf numFmtId="0" fontId="57" fillId="0" borderId="4" xfId="0" applyFont="1" applyBorder="1"/>
    <xf numFmtId="0" fontId="59" fillId="4" borderId="6" xfId="0" applyFont="1" applyFill="1" applyBorder="1" applyAlignment="1">
      <alignment horizontal="center"/>
    </xf>
    <xf numFmtId="0" fontId="59" fillId="4" borderId="7" xfId="0" applyFont="1" applyFill="1" applyBorder="1" applyAlignment="1">
      <alignment horizontal="center"/>
    </xf>
    <xf numFmtId="0" fontId="59" fillId="4" borderId="8" xfId="0" applyFont="1" applyFill="1" applyBorder="1" applyAlignment="1">
      <alignment horizontal="center"/>
    </xf>
    <xf numFmtId="0" fontId="57" fillId="0" borderId="0" xfId="0" applyFont="1" applyBorder="1"/>
    <xf numFmtId="164" fontId="60" fillId="0" borderId="48" xfId="0" applyNumberFormat="1" applyFont="1" applyBorder="1"/>
    <xf numFmtId="164" fontId="60" fillId="0" borderId="8" xfId="0" applyNumberFormat="1" applyFont="1" applyBorder="1"/>
    <xf numFmtId="0" fontId="60" fillId="0" borderId="9" xfId="0" applyFont="1" applyBorder="1"/>
    <xf numFmtId="0" fontId="60" fillId="0" borderId="45" xfId="0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 wrapText="1"/>
    </xf>
    <xf numFmtId="0" fontId="60" fillId="0" borderId="4" xfId="0" applyFont="1" applyBorder="1" applyAlignment="1">
      <alignment horizontal="center" vertical="center" wrapText="1"/>
    </xf>
    <xf numFmtId="164" fontId="60" fillId="0" borderId="10" xfId="0" applyNumberFormat="1" applyFont="1" applyBorder="1"/>
    <xf numFmtId="164" fontId="60" fillId="0" borderId="11" xfId="0" applyNumberFormat="1" applyFont="1" applyBorder="1"/>
    <xf numFmtId="14" fontId="60" fillId="0" borderId="12" xfId="0" applyNumberFormat="1" applyFont="1" applyBorder="1"/>
    <xf numFmtId="0" fontId="59" fillId="6" borderId="7" xfId="0" applyFont="1" applyFill="1" applyBorder="1" applyAlignment="1">
      <alignment horizontal="left" textRotation="90"/>
    </xf>
    <xf numFmtId="0" fontId="59" fillId="6" borderId="7" xfId="0" applyFont="1" applyFill="1" applyBorder="1" applyAlignment="1">
      <alignment horizontal="left" textRotation="90" wrapText="1"/>
    </xf>
    <xf numFmtId="0" fontId="58" fillId="4" borderId="7" xfId="0" applyFont="1" applyFill="1" applyBorder="1" applyAlignment="1">
      <alignment horizontal="center" vertical="center" textRotation="255"/>
    </xf>
    <xf numFmtId="0" fontId="65" fillId="3" borderId="7" xfId="0" applyFont="1" applyFill="1" applyBorder="1" applyAlignment="1">
      <alignment horizontal="center" vertical="center" textRotation="255"/>
    </xf>
    <xf numFmtId="0" fontId="66" fillId="7" borderId="7" xfId="0" applyFont="1" applyFill="1" applyBorder="1" applyAlignment="1">
      <alignment horizontal="center" vertical="center" textRotation="255"/>
    </xf>
    <xf numFmtId="0" fontId="58" fillId="8" borderId="7" xfId="0" applyFont="1" applyFill="1" applyBorder="1" applyAlignment="1">
      <alignment horizontal="left" textRotation="90"/>
    </xf>
    <xf numFmtId="0" fontId="58" fillId="0" borderId="7" xfId="0" applyFont="1" applyBorder="1" applyAlignment="1">
      <alignment horizontal="center" vertical="center" textRotation="255"/>
    </xf>
    <xf numFmtId="0" fontId="64" fillId="0" borderId="7" xfId="0" applyFont="1" applyBorder="1" applyAlignment="1">
      <alignment horizontal="center" vertical="center" textRotation="255"/>
    </xf>
    <xf numFmtId="0" fontId="58" fillId="0" borderId="0" xfId="0" applyFont="1" applyAlignment="1">
      <alignment horizontal="center" vertical="center" textRotation="255"/>
    </xf>
    <xf numFmtId="0" fontId="56" fillId="0" borderId="7" xfId="0" applyFont="1" applyBorder="1" applyAlignment="1">
      <alignment horizontal="center" vertical="center" textRotation="255"/>
    </xf>
    <xf numFmtId="0" fontId="56" fillId="0" borderId="20" xfId="0" applyFont="1" applyBorder="1"/>
    <xf numFmtId="0" fontId="56" fillId="0" borderId="4" xfId="0" applyFont="1" applyBorder="1"/>
    <xf numFmtId="0" fontId="57" fillId="0" borderId="1" xfId="0" applyFont="1" applyBorder="1" applyAlignment="1">
      <alignment horizontal="center"/>
    </xf>
    <xf numFmtId="0" fontId="57" fillId="0" borderId="6" xfId="0" applyFont="1" applyBorder="1" applyAlignment="1">
      <alignment horizontal="center"/>
    </xf>
    <xf numFmtId="0" fontId="57" fillId="0" borderId="7" xfId="0" applyFont="1" applyBorder="1" applyAlignment="1">
      <alignment horizontal="center"/>
    </xf>
    <xf numFmtId="0" fontId="57" fillId="0" borderId="20" xfId="0" applyFont="1" applyBorder="1" applyAlignment="1">
      <alignment horizontal="center" textRotation="90"/>
    </xf>
    <xf numFmtId="0" fontId="57" fillId="0" borderId="4" xfId="0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0" fontId="57" fillId="0" borderId="0" xfId="0" applyFont="1" applyAlignment="1">
      <alignment horizontal="center"/>
    </xf>
    <xf numFmtId="0" fontId="62" fillId="0" borderId="14" xfId="0" applyFont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8" fillId="4" borderId="15" xfId="0" applyFont="1" applyFill="1" applyBorder="1" applyAlignment="1">
      <alignment horizontal="center"/>
    </xf>
    <xf numFmtId="0" fontId="64" fillId="0" borderId="16" xfId="0" applyFont="1" applyBorder="1" applyAlignment="1"/>
    <xf numFmtId="0" fontId="58" fillId="4" borderId="16" xfId="0" applyFont="1" applyFill="1" applyBorder="1" applyAlignment="1"/>
    <xf numFmtId="0" fontId="59" fillId="4" borderId="16" xfId="0" applyFont="1" applyFill="1" applyBorder="1" applyAlignment="1"/>
    <xf numFmtId="0" fontId="58" fillId="4" borderId="16" xfId="0" applyFont="1" applyFill="1" applyBorder="1" applyAlignment="1">
      <alignment horizontal="left"/>
    </xf>
    <xf numFmtId="0" fontId="57" fillId="0" borderId="17" xfId="0" applyFont="1" applyBorder="1"/>
    <xf numFmtId="0" fontId="67" fillId="13" borderId="6" xfId="0" applyFont="1" applyFill="1" applyBorder="1" applyAlignment="1">
      <alignment horizontal="center"/>
    </xf>
    <xf numFmtId="0" fontId="67" fillId="13" borderId="7" xfId="0" applyFont="1" applyFill="1" applyBorder="1" applyAlignment="1">
      <alignment horizontal="center"/>
    </xf>
    <xf numFmtId="9" fontId="67" fillId="13" borderId="7" xfId="0" applyNumberFormat="1" applyFont="1" applyFill="1" applyBorder="1" applyAlignment="1">
      <alignment horizontal="center"/>
    </xf>
    <xf numFmtId="0" fontId="67" fillId="13" borderId="8" xfId="0" applyFont="1" applyFill="1" applyBorder="1" applyAlignment="1">
      <alignment horizontal="center"/>
    </xf>
    <xf numFmtId="0" fontId="68" fillId="0" borderId="4" xfId="0" applyFont="1" applyBorder="1"/>
    <xf numFmtId="9" fontId="57" fillId="0" borderId="0" xfId="0" applyNumberFormat="1" applyFont="1" applyAlignment="1">
      <alignment horizontal="center"/>
    </xf>
    <xf numFmtId="9" fontId="57" fillId="0" borderId="0" xfId="0" applyNumberFormat="1" applyFont="1"/>
    <xf numFmtId="0" fontId="57" fillId="0" borderId="57" xfId="0" applyFont="1" applyBorder="1"/>
    <xf numFmtId="0" fontId="32" fillId="0" borderId="0" xfId="0" applyFont="1" applyAlignment="1">
      <alignment vertical="center"/>
    </xf>
    <xf numFmtId="0" fontId="70" fillId="21" borderId="21" xfId="3" applyFont="1" applyBorder="1" applyAlignment="1">
      <alignment horizontal="left" vertical="center" wrapText="1"/>
    </xf>
    <xf numFmtId="0" fontId="70" fillId="21" borderId="0" xfId="3" applyFont="1"/>
    <xf numFmtId="0" fontId="7" fillId="0" borderId="0" xfId="11" applyFill="1"/>
    <xf numFmtId="0" fontId="32" fillId="0" borderId="0" xfId="0" applyFont="1" applyAlignment="1">
      <alignment vertical="center" wrapText="1"/>
    </xf>
    <xf numFmtId="0" fontId="71" fillId="25" borderId="42" xfId="7" applyFont="1" applyAlignment="1">
      <alignment horizontal="center" vertical="center"/>
    </xf>
    <xf numFmtId="0" fontId="31" fillId="0" borderId="21" xfId="0" applyFont="1" applyFill="1" applyBorder="1" applyAlignment="1">
      <alignment horizontal="center" vertical="center" wrapText="1"/>
    </xf>
    <xf numFmtId="0" fontId="42" fillId="21" borderId="0" xfId="3" applyFont="1" applyAlignment="1">
      <alignment horizontal="center" vertical="center"/>
    </xf>
    <xf numFmtId="0" fontId="70" fillId="21" borderId="21" xfId="3" applyFont="1" applyBorder="1" applyAlignment="1">
      <alignment horizontal="center" vertical="center" wrapText="1"/>
    </xf>
    <xf numFmtId="0" fontId="70" fillId="21" borderId="0" xfId="3" applyFont="1" applyAlignment="1">
      <alignment horizontal="center" vertical="center"/>
    </xf>
    <xf numFmtId="0" fontId="71" fillId="21" borderId="0" xfId="3" applyFont="1" applyAlignment="1">
      <alignment horizontal="center" vertical="center"/>
    </xf>
    <xf numFmtId="0" fontId="7" fillId="28" borderId="0" xfId="10" applyAlignment="1">
      <alignment vertical="top" wrapText="1"/>
    </xf>
    <xf numFmtId="0" fontId="52" fillId="28" borderId="0" xfId="10" applyFont="1"/>
    <xf numFmtId="165" fontId="32" fillId="33" borderId="25" xfId="0" applyNumberFormat="1" applyFont="1" applyFill="1" applyBorder="1" applyAlignment="1">
      <alignment horizontal="center"/>
    </xf>
    <xf numFmtId="0" fontId="7" fillId="33" borderId="0" xfId="10" applyFill="1" applyAlignment="1">
      <alignment vertical="top" wrapText="1"/>
    </xf>
    <xf numFmtId="0" fontId="27" fillId="0" borderId="0" xfId="0" applyFont="1" applyFill="1"/>
    <xf numFmtId="0" fontId="70" fillId="0" borderId="21" xfId="3" applyFont="1" applyFill="1" applyBorder="1" applyAlignment="1">
      <alignment horizontal="center" vertical="center" wrapText="1"/>
    </xf>
    <xf numFmtId="0" fontId="70" fillId="0" borderId="0" xfId="3" applyFont="1" applyFill="1" applyAlignment="1">
      <alignment horizontal="center" vertical="center"/>
    </xf>
    <xf numFmtId="0" fontId="42" fillId="0" borderId="0" xfId="3" applyFont="1" applyFill="1" applyAlignment="1">
      <alignment horizontal="center" vertical="center"/>
    </xf>
    <xf numFmtId="0" fontId="7" fillId="0" borderId="0" xfId="10" applyFill="1"/>
    <xf numFmtId="0" fontId="71" fillId="0" borderId="42" xfId="7" applyFont="1" applyFill="1" applyAlignment="1">
      <alignment horizontal="center" vertical="center"/>
    </xf>
    <xf numFmtId="0" fontId="10" fillId="0" borderId="47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2" fillId="20" borderId="0" xfId="2" applyFont="1" applyAlignment="1">
      <alignment horizontal="center"/>
    </xf>
    <xf numFmtId="0" fontId="47" fillId="24" borderId="39" xfId="6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2" fillId="25" borderId="42" xfId="7"/>
    <xf numFmtId="0" fontId="6" fillId="38" borderId="0" xfId="14"/>
    <xf numFmtId="0" fontId="42" fillId="20" borderId="0" xfId="2" applyFont="1"/>
    <xf numFmtId="0" fontId="42" fillId="20" borderId="60" xfId="2" applyFont="1" applyBorder="1"/>
    <xf numFmtId="0" fontId="0" fillId="0" borderId="0" xfId="0" applyAlignment="1"/>
    <xf numFmtId="0" fontId="0" fillId="0" borderId="0" xfId="0" applyAlignment="1">
      <alignment horizontal="left"/>
    </xf>
    <xf numFmtId="0" fontId="73" fillId="0" borderId="0" xfId="0" applyFont="1" applyFill="1"/>
    <xf numFmtId="0" fontId="73" fillId="0" borderId="60" xfId="0" applyFont="1" applyFill="1" applyBorder="1"/>
    <xf numFmtId="0" fontId="0" fillId="0" borderId="0" xfId="0"/>
    <xf numFmtId="0" fontId="42" fillId="20" borderId="0" xfId="2" applyFont="1" applyAlignment="1">
      <alignment horizontal="left"/>
    </xf>
    <xf numFmtId="0" fontId="48" fillId="19" borderId="39" xfId="1" applyFont="1" applyAlignment="1">
      <alignment horizontal="left"/>
    </xf>
    <xf numFmtId="0" fontId="48" fillId="19" borderId="39" xfId="1" applyFont="1"/>
    <xf numFmtId="14" fontId="48" fillId="19" borderId="39" xfId="1" applyNumberFormat="1" applyFont="1"/>
    <xf numFmtId="0" fontId="43" fillId="49" borderId="0" xfId="17" applyAlignment="1">
      <alignment horizontal="left"/>
    </xf>
    <xf numFmtId="0" fontId="43" fillId="49" borderId="0" xfId="17"/>
    <xf numFmtId="0" fontId="43" fillId="49" borderId="0" xfId="17" applyAlignment="1">
      <alignment horizontal="center"/>
    </xf>
    <xf numFmtId="0" fontId="42" fillId="49" borderId="0" xfId="17" applyFont="1" applyAlignment="1">
      <alignment horizontal="center"/>
    </xf>
    <xf numFmtId="0" fontId="44" fillId="19" borderId="39" xfId="1" applyFont="1" applyAlignment="1">
      <alignment horizontal="center"/>
    </xf>
    <xf numFmtId="0" fontId="48" fillId="19" borderId="39" xfId="1" applyFont="1" applyAlignment="1">
      <alignment horizontal="center"/>
    </xf>
    <xf numFmtId="0" fontId="42" fillId="20" borderId="59" xfId="2" applyFont="1" applyBorder="1"/>
    <xf numFmtId="0" fontId="42" fillId="49" borderId="59" xfId="17" applyFont="1" applyBorder="1" applyAlignment="1">
      <alignment horizontal="left"/>
    </xf>
    <xf numFmtId="0" fontId="42" fillId="49" borderId="63" xfId="17" applyFont="1" applyBorder="1" applyAlignment="1">
      <alignment horizontal="left"/>
    </xf>
    <xf numFmtId="0" fontId="42" fillId="49" borderId="65" xfId="17" applyFont="1" applyBorder="1"/>
    <xf numFmtId="0" fontId="42" fillId="49" borderId="64" xfId="17" applyFont="1" applyBorder="1"/>
    <xf numFmtId="0" fontId="42" fillId="49" borderId="65" xfId="17" applyFont="1" applyBorder="1" applyAlignment="1">
      <alignment horizontal="center"/>
    </xf>
    <xf numFmtId="0" fontId="42" fillId="49" borderId="64" xfId="17" applyFont="1" applyBorder="1" applyAlignment="1">
      <alignment horizontal="center"/>
    </xf>
    <xf numFmtId="0" fontId="42" fillId="25" borderId="66" xfId="7" applyBorder="1" applyAlignment="1">
      <alignment horizontal="center"/>
    </xf>
    <xf numFmtId="0" fontId="75" fillId="40" borderId="0" xfId="0" applyFont="1" applyFill="1" applyAlignment="1">
      <alignment horizontal="center" wrapText="1"/>
    </xf>
    <xf numFmtId="9" fontId="75" fillId="40" borderId="0" xfId="0" applyNumberFormat="1" applyFont="1" applyFill="1" applyAlignment="1">
      <alignment horizontal="center"/>
    </xf>
    <xf numFmtId="0" fontId="76" fillId="47" borderId="0" xfId="0" applyFont="1" applyFill="1" applyAlignment="1">
      <alignment horizontal="center" wrapText="1"/>
    </xf>
    <xf numFmtId="9" fontId="76" fillId="47" borderId="0" xfId="0" applyNumberFormat="1" applyFont="1" applyFill="1" applyAlignment="1">
      <alignment horizontal="center"/>
    </xf>
    <xf numFmtId="0" fontId="76" fillId="44" borderId="0" xfId="0" applyFont="1" applyFill="1" applyAlignment="1">
      <alignment horizontal="center" wrapText="1"/>
    </xf>
    <xf numFmtId="9" fontId="76" fillId="44" borderId="0" xfId="0" applyNumberFormat="1" applyFont="1" applyFill="1" applyAlignment="1">
      <alignment horizontal="center"/>
    </xf>
    <xf numFmtId="0" fontId="76" fillId="31" borderId="0" xfId="0" applyFont="1" applyFill="1" applyAlignment="1">
      <alignment horizontal="center" wrapText="1"/>
    </xf>
    <xf numFmtId="9" fontId="76" fillId="31" borderId="0" xfId="0" applyNumberFormat="1" applyFont="1" applyFill="1" applyAlignment="1">
      <alignment horizontal="center"/>
    </xf>
    <xf numFmtId="0" fontId="76" fillId="48" borderId="0" xfId="0" applyFont="1" applyFill="1" applyAlignment="1">
      <alignment horizontal="center" wrapText="1"/>
    </xf>
    <xf numFmtId="9" fontId="76" fillId="48" borderId="0" xfId="0" applyNumberFormat="1" applyFont="1" applyFill="1" applyAlignment="1">
      <alignment horizontal="center"/>
    </xf>
    <xf numFmtId="0" fontId="9" fillId="41" borderId="24" xfId="0" applyFont="1" applyFill="1" applyBorder="1" applyAlignment="1">
      <alignment horizontal="center"/>
    </xf>
    <xf numFmtId="0" fontId="9" fillId="42" borderId="24" xfId="0" applyFont="1" applyFill="1" applyBorder="1" applyAlignment="1">
      <alignment horizontal="center"/>
    </xf>
    <xf numFmtId="0" fontId="9" fillId="43" borderId="24" xfId="0" applyFont="1" applyFill="1" applyBorder="1" applyAlignment="1">
      <alignment horizontal="center"/>
    </xf>
    <xf numFmtId="0" fontId="9" fillId="46" borderId="24" xfId="0" applyFont="1" applyFill="1" applyBorder="1" applyAlignment="1">
      <alignment horizontal="center"/>
    </xf>
    <xf numFmtId="0" fontId="9" fillId="45" borderId="24" xfId="0" applyFont="1" applyFill="1" applyBorder="1" applyAlignment="1">
      <alignment horizontal="center"/>
    </xf>
    <xf numFmtId="0" fontId="77" fillId="24" borderId="61" xfId="16" applyFont="1"/>
    <xf numFmtId="0" fontId="0" fillId="0" borderId="0" xfId="0"/>
    <xf numFmtId="0" fontId="0" fillId="0" borderId="0" xfId="0" applyAlignment="1">
      <alignment horizontal="center"/>
    </xf>
    <xf numFmtId="0" fontId="42" fillId="20" borderId="0" xfId="2" applyFont="1" applyAlignment="1">
      <alignment horizontal="center"/>
    </xf>
    <xf numFmtId="0" fontId="20" fillId="16" borderId="26" xfId="0" applyFont="1" applyFill="1" applyBorder="1" applyAlignment="1">
      <alignment horizontal="center" vertical="center"/>
    </xf>
    <xf numFmtId="0" fontId="20" fillId="16" borderId="2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7" fillId="24" borderId="39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2" fillId="21" borderId="0" xfId="3" applyFont="1" applyAlignment="1">
      <alignment horizontal="center"/>
    </xf>
    <xf numFmtId="17" fontId="78" fillId="0" borderId="0" xfId="0" applyNumberFormat="1" applyFont="1" applyAlignment="1">
      <alignment horizontal="center"/>
    </xf>
    <xf numFmtId="0" fontId="79" fillId="42" borderId="0" xfId="0" applyFont="1" applyFill="1" applyAlignment="1">
      <alignment horizontal="center"/>
    </xf>
    <xf numFmtId="0" fontId="42" fillId="22" borderId="0" xfId="4" applyFont="1" applyAlignment="1">
      <alignment horizontal="center"/>
    </xf>
    <xf numFmtId="0" fontId="42" fillId="39" borderId="0" xfId="15" applyFont="1" applyAlignment="1">
      <alignment horizontal="center"/>
    </xf>
    <xf numFmtId="0" fontId="43" fillId="49" borderId="0" xfId="17" applyAlignment="1">
      <alignment horizontal="center" vertical="center"/>
    </xf>
    <xf numFmtId="0" fontId="42" fillId="51" borderId="0" xfId="2" applyFont="1" applyFill="1" applyBorder="1"/>
    <xf numFmtId="0" fontId="43" fillId="36" borderId="0" xfId="17" applyFill="1" applyAlignment="1">
      <alignment horizontal="center" vertical="center"/>
    </xf>
    <xf numFmtId="0" fontId="43" fillId="49" borderId="22" xfId="17" applyBorder="1" applyAlignment="1">
      <alignment horizontal="center" vertical="center"/>
    </xf>
    <xf numFmtId="0" fontId="10" fillId="26" borderId="43" xfId="8" applyFont="1" applyAlignment="1">
      <alignment horizontal="center" vertical="center"/>
    </xf>
    <xf numFmtId="0" fontId="42" fillId="20" borderId="0" xfId="2" applyFont="1" applyBorder="1"/>
    <xf numFmtId="14" fontId="0" fillId="0" borderId="0" xfId="0" applyNumberFormat="1"/>
    <xf numFmtId="0" fontId="10" fillId="0" borderId="0" xfId="0" applyFont="1" applyAlignment="1">
      <alignment horizontal="center"/>
    </xf>
    <xf numFmtId="0" fontId="10" fillId="0" borderId="0" xfId="0" applyFont="1"/>
    <xf numFmtId="0" fontId="47" fillId="24" borderId="39" xfId="6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3" fillId="53" borderId="0" xfId="19" applyAlignment="1">
      <alignment horizontal="center"/>
    </xf>
    <xf numFmtId="0" fontId="0" fillId="0" borderId="0" xfId="0"/>
    <xf numFmtId="0" fontId="47" fillId="24" borderId="39" xfId="6" applyAlignment="1">
      <alignment horizontal="center" vertical="center"/>
    </xf>
    <xf numFmtId="0" fontId="82" fillId="0" borderId="0" xfId="0" applyFont="1"/>
    <xf numFmtId="14" fontId="11" fillId="0" borderId="0" xfId="0" applyNumberFormat="1" applyFont="1" applyAlignment="1">
      <alignment horizontal="center"/>
    </xf>
    <xf numFmtId="20" fontId="11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11" fillId="0" borderId="0" xfId="0" applyNumberFormat="1" applyFont="1" applyBorder="1" applyAlignment="1">
      <alignment horizontal="center" vertical="center"/>
    </xf>
    <xf numFmtId="0" fontId="82" fillId="0" borderId="0" xfId="0" applyFont="1" applyBorder="1"/>
    <xf numFmtId="14" fontId="11" fillId="0" borderId="0" xfId="0" applyNumberFormat="1" applyFont="1" applyBorder="1" applyAlignment="1">
      <alignment horizontal="center"/>
    </xf>
    <xf numFmtId="0" fontId="47" fillId="24" borderId="39" xfId="6" applyAlignment="1">
      <alignment horizontal="center"/>
    </xf>
    <xf numFmtId="14" fontId="11" fillId="34" borderId="0" xfId="0" applyNumberFormat="1" applyFont="1" applyFill="1" applyAlignment="1">
      <alignment horizontal="center"/>
    </xf>
    <xf numFmtId="14" fontId="11" fillId="35" borderId="0" xfId="0" applyNumberFormat="1" applyFont="1" applyFill="1" applyAlignment="1">
      <alignment horizontal="center"/>
    </xf>
    <xf numFmtId="14" fontId="11" fillId="35" borderId="0" xfId="0" applyNumberFormat="1" applyFont="1" applyFill="1" applyBorder="1" applyAlignment="1">
      <alignment horizontal="center"/>
    </xf>
    <xf numFmtId="14" fontId="11" fillId="34" borderId="0" xfId="0" applyNumberFormat="1" applyFont="1" applyFill="1" applyBorder="1" applyAlignment="1">
      <alignment horizontal="center"/>
    </xf>
    <xf numFmtId="20" fontId="11" fillId="0" borderId="0" xfId="12" applyNumberFormat="1" applyFont="1" applyAlignment="1" applyProtection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9" fillId="54" borderId="0" xfId="0" applyFont="1" applyFill="1" applyAlignment="1">
      <alignment horizontal="center"/>
    </xf>
    <xf numFmtId="0" fontId="11" fillId="34" borderId="0" xfId="0" applyFont="1" applyFill="1" applyAlignment="1">
      <alignment horizontal="center"/>
    </xf>
    <xf numFmtId="0" fontId="83" fillId="0" borderId="0" xfId="12" applyFont="1" applyAlignment="1" applyProtection="1">
      <alignment horizontal="center"/>
    </xf>
    <xf numFmtId="0" fontId="83" fillId="0" borderId="0" xfId="12" applyFont="1" applyBorder="1" applyAlignment="1" applyProtection="1">
      <alignment horizontal="center"/>
    </xf>
    <xf numFmtId="0" fontId="83" fillId="34" borderId="0" xfId="12" applyFont="1" applyFill="1" applyAlignment="1" applyProtection="1">
      <alignment horizontal="center"/>
    </xf>
    <xf numFmtId="0" fontId="11" fillId="0" borderId="0" xfId="12" applyFont="1" applyBorder="1" applyAlignment="1" applyProtection="1">
      <alignment horizontal="center"/>
    </xf>
    <xf numFmtId="0" fontId="11" fillId="0" borderId="0" xfId="12" applyFont="1" applyAlignment="1" applyProtection="1">
      <alignment horizontal="center"/>
    </xf>
    <xf numFmtId="0" fontId="11" fillId="0" borderId="0" xfId="0" applyFont="1"/>
    <xf numFmtId="0" fontId="11" fillId="0" borderId="0" xfId="0" applyFont="1" applyBorder="1"/>
    <xf numFmtId="0" fontId="79" fillId="54" borderId="0" xfId="0" applyFont="1" applyFill="1"/>
    <xf numFmtId="0" fontId="11" fillId="34" borderId="0" xfId="0" applyFont="1" applyFill="1"/>
    <xf numFmtId="0" fontId="11" fillId="35" borderId="0" xfId="0" applyFont="1" applyFill="1" applyBorder="1"/>
    <xf numFmtId="0" fontId="11" fillId="34" borderId="0" xfId="0" applyFont="1" applyFill="1" applyBorder="1"/>
    <xf numFmtId="0" fontId="11" fillId="35" borderId="0" xfId="0" applyFont="1" applyFill="1"/>
    <xf numFmtId="0" fontId="20" fillId="16" borderId="26" xfId="0" applyFont="1" applyFill="1" applyBorder="1" applyAlignment="1">
      <alignment horizontal="center" vertical="center"/>
    </xf>
    <xf numFmtId="0" fontId="20" fillId="16" borderId="27" xfId="0" applyFont="1" applyFill="1" applyBorder="1" applyAlignment="1">
      <alignment horizontal="center" vertical="center" wrapText="1"/>
    </xf>
    <xf numFmtId="0" fontId="0" fillId="0" borderId="0" xfId="0"/>
    <xf numFmtId="0" fontId="47" fillId="24" borderId="39" xfId="6" applyAlignment="1">
      <alignment horizontal="center"/>
    </xf>
    <xf numFmtId="0" fontId="0" fillId="0" borderId="0" xfId="0"/>
    <xf numFmtId="0" fontId="47" fillId="24" borderId="67" xfId="6" applyBorder="1" applyAlignment="1">
      <alignment horizontal="center"/>
    </xf>
    <xf numFmtId="0" fontId="42" fillId="25" borderId="42" xfId="7" applyAlignment="1">
      <alignment horizontal="center" vertical="center"/>
    </xf>
    <xf numFmtId="0" fontId="47" fillId="24" borderId="39" xfId="6" applyAlignment="1">
      <alignment horizontal="center"/>
    </xf>
    <xf numFmtId="0" fontId="0" fillId="0" borderId="0" xfId="0"/>
    <xf numFmtId="17" fontId="78" fillId="0" borderId="0" xfId="0" applyNumberFormat="1" applyFont="1" applyAlignment="1">
      <alignment horizontal="center"/>
    </xf>
    <xf numFmtId="0" fontId="42" fillId="20" borderId="0" xfId="2" applyFont="1" applyAlignment="1">
      <alignment horizontal="center"/>
    </xf>
    <xf numFmtId="0" fontId="72" fillId="37" borderId="0" xfId="13" applyAlignment="1">
      <alignment horizontal="center" vertical="center"/>
    </xf>
    <xf numFmtId="0" fontId="43" fillId="20" borderId="0" xfId="2"/>
    <xf numFmtId="0" fontId="43" fillId="20" borderId="0" xfId="2" applyAlignment="1">
      <alignment textRotation="255"/>
    </xf>
    <xf numFmtId="0" fontId="10" fillId="0" borderId="0" xfId="0" applyFont="1" applyAlignment="1"/>
    <xf numFmtId="0" fontId="43" fillId="55" borderId="0" xfId="20" applyBorder="1"/>
    <xf numFmtId="0" fontId="81" fillId="37" borderId="0" xfId="13" applyFont="1" applyAlignment="1">
      <alignment horizontal="center" vertical="center"/>
    </xf>
    <xf numFmtId="0" fontId="47" fillId="24" borderId="39" xfId="6" applyAlignment="1">
      <alignment horizontal="center"/>
    </xf>
    <xf numFmtId="0" fontId="43" fillId="49" borderId="0" xfId="17" applyBorder="1" applyAlignment="1">
      <alignment horizontal="center" vertical="center"/>
    </xf>
    <xf numFmtId="0" fontId="42" fillId="32" borderId="0" xfId="3" applyFont="1" applyFill="1" applyAlignment="1">
      <alignment horizontal="center"/>
    </xf>
    <xf numFmtId="0" fontId="47" fillId="24" borderId="39" xfId="6" applyAlignment="1">
      <alignment horizontal="center"/>
    </xf>
    <xf numFmtId="0" fontId="43" fillId="57" borderId="39" xfId="22" applyBorder="1" applyAlignment="1">
      <alignment horizontal="center"/>
    </xf>
    <xf numFmtId="0" fontId="43" fillId="57" borderId="67" xfId="22" applyBorder="1" applyAlignment="1">
      <alignment horizontal="center"/>
    </xf>
    <xf numFmtId="0" fontId="43" fillId="39" borderId="7" xfId="15" applyBorder="1" applyAlignment="1">
      <alignment horizontal="center"/>
    </xf>
    <xf numFmtId="0" fontId="42" fillId="57" borderId="39" xfId="22" applyFont="1" applyBorder="1" applyAlignment="1">
      <alignment horizontal="center"/>
    </xf>
    <xf numFmtId="0" fontId="47" fillId="24" borderId="39" xfId="6" applyFont="1" applyAlignment="1">
      <alignment horizontal="center"/>
    </xf>
    <xf numFmtId="0" fontId="47" fillId="24" borderId="67" xfId="6" applyFont="1" applyBorder="1" applyAlignment="1">
      <alignment horizontal="center"/>
    </xf>
    <xf numFmtId="0" fontId="42" fillId="57" borderId="67" xfId="22" applyFont="1" applyBorder="1" applyAlignment="1">
      <alignment horizontal="center"/>
    </xf>
    <xf numFmtId="0" fontId="42" fillId="56" borderId="67" xfId="21" applyFont="1" applyBorder="1" applyAlignment="1">
      <alignment horizontal="center"/>
    </xf>
    <xf numFmtId="0" fontId="42" fillId="56" borderId="39" xfId="21" applyFont="1" applyBorder="1" applyAlignment="1">
      <alignment horizontal="center"/>
    </xf>
    <xf numFmtId="0" fontId="47" fillId="24" borderId="39" xfId="6" applyAlignment="1">
      <alignment horizontal="center"/>
    </xf>
    <xf numFmtId="0" fontId="0" fillId="0" borderId="0" xfId="0"/>
    <xf numFmtId="0" fontId="56" fillId="5" borderId="51" xfId="0" applyFont="1" applyFill="1" applyBorder="1" applyAlignment="1">
      <alignment horizontal="center"/>
    </xf>
    <xf numFmtId="0" fontId="56" fillId="5" borderId="52" xfId="0" applyFont="1" applyFill="1" applyBorder="1" applyAlignment="1">
      <alignment horizontal="center"/>
    </xf>
    <xf numFmtId="0" fontId="58" fillId="61" borderId="7" xfId="0" applyFont="1" applyFill="1" applyBorder="1" applyAlignment="1">
      <alignment horizontal="center" vertical="center" textRotation="255"/>
    </xf>
    <xf numFmtId="0" fontId="64" fillId="60" borderId="7" xfId="0" applyFont="1" applyFill="1" applyBorder="1" applyAlignment="1">
      <alignment horizontal="center" vertical="center" textRotation="255"/>
    </xf>
    <xf numFmtId="0" fontId="58" fillId="62" borderId="7" xfId="0" applyFont="1" applyFill="1" applyBorder="1" applyAlignment="1">
      <alignment horizontal="center" vertical="center" textRotation="255" wrapText="1"/>
    </xf>
    <xf numFmtId="0" fontId="63" fillId="62" borderId="19" xfId="0" applyFont="1" applyFill="1" applyBorder="1" applyAlignment="1">
      <alignment horizontal="center" vertical="center" textRotation="255"/>
    </xf>
    <xf numFmtId="0" fontId="57" fillId="0" borderId="8" xfId="0" applyFont="1" applyBorder="1" applyAlignment="1">
      <alignment horizontal="center"/>
    </xf>
    <xf numFmtId="0" fontId="57" fillId="0" borderId="11" xfId="0" applyFont="1" applyBorder="1" applyAlignment="1">
      <alignment horizontal="center"/>
    </xf>
    <xf numFmtId="0" fontId="58" fillId="58" borderId="72" xfId="0" applyFont="1" applyFill="1" applyBorder="1" applyAlignment="1">
      <alignment horizontal="center" vertical="center" textRotation="255"/>
    </xf>
    <xf numFmtId="0" fontId="58" fillId="59" borderId="75" xfId="0" applyFont="1" applyFill="1" applyBorder="1" applyAlignment="1">
      <alignment horizontal="left" textRotation="90"/>
    </xf>
    <xf numFmtId="0" fontId="58" fillId="59" borderId="76" xfId="0" applyFont="1" applyFill="1" applyBorder="1" applyAlignment="1">
      <alignment horizontal="left" textRotation="90"/>
    </xf>
    <xf numFmtId="0" fontId="62" fillId="10" borderId="16" xfId="0" applyFont="1" applyFill="1" applyBorder="1" applyAlignment="1"/>
    <xf numFmtId="0" fontId="88" fillId="0" borderId="0" xfId="0" applyFont="1" applyFill="1"/>
    <xf numFmtId="17" fontId="89" fillId="0" borderId="0" xfId="0" applyNumberFormat="1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  <xf numFmtId="0" fontId="90" fillId="0" borderId="0" xfId="0" applyFont="1" applyFill="1"/>
    <xf numFmtId="0" fontId="13" fillId="0" borderId="0" xfId="0" applyFont="1" applyFill="1"/>
    <xf numFmtId="0" fontId="17" fillId="0" borderId="28" xfId="0" applyFont="1" applyFill="1" applyBorder="1" applyAlignment="1">
      <alignment horizontal="center" vertical="center" textRotation="90"/>
    </xf>
    <xf numFmtId="0" fontId="13" fillId="0" borderId="0" xfId="0" applyFont="1" applyFill="1" applyBorder="1" applyAlignment="1">
      <alignment horizontal="center" vertical="center" textRotation="90"/>
    </xf>
    <xf numFmtId="0" fontId="13" fillId="0" borderId="29" xfId="0" applyFont="1" applyFill="1" applyBorder="1" applyAlignment="1">
      <alignment horizontal="left"/>
    </xf>
    <xf numFmtId="0" fontId="13" fillId="0" borderId="27" xfId="0" applyFont="1" applyFill="1" applyBorder="1" applyAlignment="1">
      <alignment vertical="center" wrapText="1"/>
    </xf>
    <xf numFmtId="0" fontId="22" fillId="0" borderId="27" xfId="0" applyFont="1" applyFill="1" applyBorder="1" applyAlignment="1">
      <alignment horizontal="center" vertical="center" wrapText="1"/>
    </xf>
    <xf numFmtId="0" fontId="13" fillId="0" borderId="30" xfId="0" applyFont="1" applyFill="1" applyBorder="1"/>
    <xf numFmtId="0" fontId="13" fillId="0" borderId="23" xfId="0" applyFont="1" applyFill="1" applyBorder="1"/>
    <xf numFmtId="0" fontId="13" fillId="0" borderId="27" xfId="0" applyFont="1" applyFill="1" applyBorder="1"/>
    <xf numFmtId="0" fontId="0" fillId="0" borderId="0" xfId="0" applyFill="1"/>
    <xf numFmtId="0" fontId="0" fillId="0" borderId="0" xfId="0"/>
    <xf numFmtId="0" fontId="0" fillId="0" borderId="0" xfId="0"/>
    <xf numFmtId="0" fontId="54" fillId="0" borderId="0" xfId="12" applyAlignment="1" applyProtection="1"/>
    <xf numFmtId="0" fontId="93" fillId="63" borderId="26" xfId="9" applyFont="1" applyFill="1" applyBorder="1" applyAlignment="1" applyProtection="1">
      <alignment horizontal="center" vertical="center" wrapText="1"/>
    </xf>
    <xf numFmtId="0" fontId="93" fillId="63" borderId="40" xfId="9" applyFont="1" applyFill="1" applyBorder="1" applyAlignment="1" applyProtection="1">
      <alignment horizontal="center" vertical="center" wrapText="1"/>
    </xf>
    <xf numFmtId="0" fontId="93" fillId="27" borderId="26" xfId="9" applyFont="1" applyBorder="1" applyAlignment="1" applyProtection="1">
      <alignment horizontal="left" vertical="center" wrapText="1"/>
    </xf>
    <xf numFmtId="0" fontId="93" fillId="27" borderId="40" xfId="9" applyFont="1" applyBorder="1" applyAlignment="1" applyProtection="1">
      <alignment horizontal="left" vertical="center" wrapText="1"/>
    </xf>
    <xf numFmtId="0" fontId="93" fillId="27" borderId="27" xfId="9" applyFont="1" applyBorder="1" applyAlignment="1" applyProtection="1">
      <alignment vertical="center" wrapText="1"/>
    </xf>
    <xf numFmtId="0" fontId="0" fillId="0" borderId="0" xfId="0"/>
    <xf numFmtId="0" fontId="54" fillId="0" borderId="0" xfId="12" applyAlignment="1" applyProtection="1"/>
    <xf numFmtId="0" fontId="54" fillId="0" borderId="0" xfId="12" applyFill="1" applyBorder="1" applyAlignment="1" applyProtection="1"/>
    <xf numFmtId="0" fontId="48" fillId="63" borderId="26" xfId="9" applyFont="1" applyFill="1" applyBorder="1" applyAlignment="1" applyProtection="1">
      <alignment horizontal="center" vertical="center" wrapText="1"/>
    </xf>
    <xf numFmtId="0" fontId="48" fillId="63" borderId="40" xfId="9" applyFont="1" applyFill="1" applyBorder="1" applyAlignment="1" applyProtection="1">
      <alignment horizontal="center" vertical="center" wrapText="1"/>
    </xf>
    <xf numFmtId="0" fontId="0" fillId="0" borderId="0" xfId="0"/>
    <xf numFmtId="0" fontId="48" fillId="63" borderId="26" xfId="9" applyFont="1" applyFill="1" applyBorder="1" applyAlignment="1" applyProtection="1">
      <alignment horizontal="center" vertical="center" wrapText="1"/>
    </xf>
    <xf numFmtId="0" fontId="48" fillId="63" borderId="40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88" fillId="0" borderId="0" xfId="0" applyFont="1"/>
    <xf numFmtId="0" fontId="54" fillId="63" borderId="40" xfId="12" applyFill="1" applyBorder="1" applyAlignment="1" applyProtection="1">
      <alignment horizontal="center" vertical="center" wrapText="1"/>
    </xf>
    <xf numFmtId="0" fontId="4" fillId="29" borderId="0" xfId="11" applyFont="1"/>
    <xf numFmtId="0" fontId="4" fillId="28" borderId="0" xfId="10" applyFont="1"/>
    <xf numFmtId="0" fontId="13" fillId="16" borderId="80" xfId="0" applyFont="1" applyFill="1" applyBorder="1"/>
    <xf numFmtId="0" fontId="48" fillId="63" borderId="26" xfId="9" applyFont="1" applyFill="1" applyBorder="1" applyAlignment="1" applyProtection="1">
      <alignment horizontal="center" wrapText="1"/>
    </xf>
    <xf numFmtId="0" fontId="48" fillId="63" borderId="40" xfId="9" applyFont="1" applyFill="1" applyBorder="1" applyAlignment="1" applyProtection="1">
      <alignment horizontal="center" wrapText="1"/>
    </xf>
    <xf numFmtId="0" fontId="4" fillId="28" borderId="26" xfId="10" applyFont="1" applyBorder="1"/>
    <xf numFmtId="0" fontId="4" fillId="28" borderId="40" xfId="10" applyFont="1" applyBorder="1"/>
    <xf numFmtId="0" fontId="4" fillId="28" borderId="27" xfId="10" applyFont="1" applyBorder="1"/>
    <xf numFmtId="0" fontId="12" fillId="63" borderId="26" xfId="0" applyFont="1" applyFill="1" applyBorder="1" applyAlignment="1">
      <alignment horizontal="center"/>
    </xf>
    <xf numFmtId="0" fontId="48" fillId="63" borderId="40" xfId="9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69" fillId="20" borderId="0" xfId="2" applyFont="1" applyBorder="1" applyAlignment="1"/>
    <xf numFmtId="0" fontId="69" fillId="20" borderId="36" xfId="2" applyFont="1" applyBorder="1" applyAlignment="1"/>
    <xf numFmtId="0" fontId="0" fillId="0" borderId="70" xfId="0" applyBorder="1"/>
    <xf numFmtId="0" fontId="32" fillId="0" borderId="81" xfId="0" applyFont="1" applyBorder="1" applyAlignment="1">
      <alignment vertical="center" wrapText="1"/>
    </xf>
    <xf numFmtId="0" fontId="32" fillId="0" borderId="40" xfId="0" applyFont="1" applyBorder="1" applyAlignment="1">
      <alignment vertical="center"/>
    </xf>
    <xf numFmtId="0" fontId="7" fillId="29" borderId="40" xfId="11" applyBorder="1"/>
    <xf numFmtId="0" fontId="70" fillId="21" borderId="40" xfId="3" applyFont="1" applyBorder="1"/>
    <xf numFmtId="0" fontId="4" fillId="28" borderId="40" xfId="10" applyFont="1" applyBorder="1" applyAlignment="1">
      <alignment horizontal="center"/>
    </xf>
    <xf numFmtId="0" fontId="7" fillId="28" borderId="40" xfId="10" applyBorder="1"/>
    <xf numFmtId="0" fontId="7" fillId="29" borderId="82" xfId="11" applyBorder="1"/>
    <xf numFmtId="165" fontId="32" fillId="32" borderId="26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32" fillId="0" borderId="28" xfId="0" applyFont="1" applyBorder="1" applyAlignment="1">
      <alignment vertical="center" wrapText="1"/>
    </xf>
    <xf numFmtId="0" fontId="32" fillId="0" borderId="83" xfId="0" applyFont="1" applyBorder="1" applyAlignment="1">
      <alignment vertical="center" wrapText="1"/>
    </xf>
    <xf numFmtId="0" fontId="32" fillId="0" borderId="27" xfId="0" applyFont="1" applyBorder="1" applyAlignment="1">
      <alignment vertical="center"/>
    </xf>
    <xf numFmtId="0" fontId="48" fillId="63" borderId="40" xfId="9" applyFont="1" applyFill="1" applyBorder="1" applyAlignment="1" applyProtection="1">
      <alignment wrapText="1"/>
    </xf>
    <xf numFmtId="0" fontId="48" fillId="63" borderId="27" xfId="9" applyFont="1" applyFill="1" applyBorder="1" applyAlignment="1" applyProtection="1">
      <alignment wrapText="1"/>
    </xf>
    <xf numFmtId="0" fontId="48" fillId="27" borderId="24" xfId="9" applyFont="1" applyBorder="1" applyAlignment="1" applyProtection="1">
      <alignment vertical="center" wrapText="1"/>
    </xf>
    <xf numFmtId="0" fontId="3" fillId="28" borderId="0" xfId="10" applyFont="1"/>
    <xf numFmtId="0" fontId="54" fillId="63" borderId="40" xfId="12" applyFill="1" applyBorder="1" applyAlignment="1" applyProtection="1">
      <alignment vertical="center" wrapText="1"/>
    </xf>
    <xf numFmtId="0" fontId="3" fillId="27" borderId="26" xfId="9" applyFont="1" applyBorder="1" applyAlignment="1">
      <alignment horizontal="center"/>
    </xf>
    <xf numFmtId="0" fontId="3" fillId="27" borderId="40" xfId="9" applyFont="1" applyBorder="1" applyAlignment="1">
      <alignment horizontal="center"/>
    </xf>
    <xf numFmtId="0" fontId="3" fillId="27" borderId="27" xfId="9" applyFont="1" applyBorder="1" applyAlignment="1">
      <alignment horizontal="center"/>
    </xf>
    <xf numFmtId="0" fontId="70" fillId="20" borderId="0" xfId="2" applyFont="1" applyAlignment="1">
      <alignment horizontal="center"/>
    </xf>
    <xf numFmtId="0" fontId="94" fillId="0" borderId="0" xfId="0" applyFont="1"/>
    <xf numFmtId="0" fontId="3" fillId="27" borderId="40" xfId="9" applyFont="1" applyBorder="1"/>
    <xf numFmtId="0" fontId="0" fillId="0" borderId="28" xfId="0" applyBorder="1"/>
    <xf numFmtId="0" fontId="3" fillId="27" borderId="26" xfId="9" applyFont="1" applyBorder="1"/>
    <xf numFmtId="0" fontId="54" fillId="27" borderId="40" xfId="12" applyFill="1" applyBorder="1" applyAlignment="1" applyProtection="1">
      <alignment horizontal="center" vertical="center"/>
    </xf>
    <xf numFmtId="0" fontId="0" fillId="0" borderId="70" xfId="0" applyBorder="1" applyAlignment="1">
      <alignment horizontal="center"/>
    </xf>
    <xf numFmtId="0" fontId="0" fillId="0" borderId="0" xfId="0"/>
    <xf numFmtId="0" fontId="43" fillId="21" borderId="0" xfId="3"/>
    <xf numFmtId="0" fontId="2" fillId="65" borderId="0" xfId="23" applyAlignment="1">
      <alignment horizontal="center" vertical="center"/>
    </xf>
    <xf numFmtId="0" fontId="43" fillId="53" borderId="0" xfId="19"/>
    <xf numFmtId="0" fontId="2" fillId="38" borderId="0" xfId="14" applyFont="1"/>
    <xf numFmtId="0" fontId="2" fillId="38" borderId="0" xfId="14" applyFont="1" applyAlignment="1">
      <alignment horizontal="left"/>
    </xf>
    <xf numFmtId="0" fontId="70" fillId="20" borderId="0" xfId="2" applyFont="1" applyBorder="1" applyAlignment="1"/>
    <xf numFmtId="0" fontId="54" fillId="63" borderId="27" xfId="12" applyFill="1" applyBorder="1" applyAlignment="1" applyProtection="1">
      <alignment horizontal="center" vertical="center" wrapText="1"/>
    </xf>
    <xf numFmtId="0" fontId="96" fillId="63" borderId="40" xfId="12" applyFont="1" applyFill="1" applyBorder="1" applyAlignment="1" applyProtection="1">
      <alignment horizontal="center" vertical="center" wrapText="1"/>
    </xf>
    <xf numFmtId="0" fontId="48" fillId="63" borderId="26" xfId="9" applyFont="1" applyFill="1" applyBorder="1" applyAlignment="1" applyProtection="1">
      <alignment horizontal="center" vertical="center" wrapText="1"/>
    </xf>
    <xf numFmtId="0" fontId="12" fillId="63" borderId="26" xfId="0" applyFont="1" applyFill="1" applyBorder="1" applyAlignment="1">
      <alignment horizontal="center"/>
    </xf>
    <xf numFmtId="0" fontId="0" fillId="0" borderId="0" xfId="0"/>
    <xf numFmtId="0" fontId="72" fillId="37" borderId="0" xfId="13"/>
    <xf numFmtId="0" fontId="98" fillId="67" borderId="0" xfId="24"/>
    <xf numFmtId="0" fontId="47" fillId="24" borderId="39" xfId="6"/>
    <xf numFmtId="0" fontId="70" fillId="20" borderId="0" xfId="2" applyFont="1" applyAlignment="1">
      <alignment horizontal="center"/>
    </xf>
    <xf numFmtId="0" fontId="70" fillId="20" borderId="0" xfId="2" applyFont="1" applyBorder="1" applyAlignment="1">
      <alignment horizontal="center"/>
    </xf>
    <xf numFmtId="0" fontId="2" fillId="38" borderId="0" xfId="14" applyFont="1" applyAlignment="1">
      <alignment horizontal="left"/>
    </xf>
    <xf numFmtId="0" fontId="0" fillId="0" borderId="0" xfId="0"/>
    <xf numFmtId="0" fontId="71" fillId="25" borderId="42" xfId="7" applyNumberFormat="1" applyFont="1" applyAlignment="1">
      <alignment horizontal="center" vertical="center"/>
    </xf>
    <xf numFmtId="0" fontId="12" fillId="63" borderId="26" xfId="0" applyFont="1" applyFill="1" applyBorder="1" applyAlignment="1"/>
    <xf numFmtId="0" fontId="54" fillId="63" borderId="40" xfId="12" applyFill="1" applyBorder="1" applyAlignment="1" applyProtection="1">
      <alignment horizontal="center" wrapText="1"/>
    </xf>
    <xf numFmtId="0" fontId="54" fillId="21" borderId="0" xfId="12" applyFill="1" applyAlignment="1" applyProtection="1">
      <alignment horizontal="center" vertical="center"/>
    </xf>
    <xf numFmtId="46" fontId="0" fillId="0" borderId="0" xfId="0" applyNumberFormat="1"/>
    <xf numFmtId="20" fontId="0" fillId="0" borderId="0" xfId="0" applyNumberFormat="1"/>
    <xf numFmtId="0" fontId="0" fillId="0" borderId="87" xfId="0" applyBorder="1"/>
    <xf numFmtId="46" fontId="0" fillId="0" borderId="44" xfId="0" applyNumberFormat="1" applyBorder="1"/>
    <xf numFmtId="0" fontId="0" fillId="0" borderId="88" xfId="0" applyBorder="1"/>
    <xf numFmtId="0" fontId="0" fillId="0" borderId="89" xfId="0" applyBorder="1"/>
    <xf numFmtId="46" fontId="0" fillId="0" borderId="0" xfId="0" applyNumberFormat="1" applyBorder="1"/>
    <xf numFmtId="0" fontId="0" fillId="0" borderId="90" xfId="0" applyBorder="1"/>
    <xf numFmtId="0" fontId="0" fillId="0" borderId="91" xfId="0" applyBorder="1"/>
    <xf numFmtId="46" fontId="0" fillId="0" borderId="22" xfId="0" applyNumberFormat="1" applyBorder="1"/>
    <xf numFmtId="0" fontId="0" fillId="0" borderId="92" xfId="0" applyBorder="1"/>
    <xf numFmtId="0" fontId="57" fillId="0" borderId="1" xfId="0" applyFont="1" applyFill="1" applyBorder="1"/>
    <xf numFmtId="0" fontId="57" fillId="0" borderId="17" xfId="0" applyFont="1" applyFill="1" applyBorder="1"/>
    <xf numFmtId="0" fontId="57" fillId="0" borderId="4" xfId="0" applyFont="1" applyFill="1" applyBorder="1"/>
    <xf numFmtId="0" fontId="57" fillId="0" borderId="0" xfId="0" applyFont="1" applyFill="1"/>
    <xf numFmtId="0" fontId="56" fillId="0" borderId="16" xfId="0" applyFont="1" applyFill="1" applyBorder="1" applyAlignment="1"/>
    <xf numFmtId="0" fontId="57" fillId="0" borderId="16" xfId="0" applyFont="1" applyFill="1" applyBorder="1" applyAlignment="1"/>
    <xf numFmtId="0" fontId="56" fillId="0" borderId="16" xfId="0" applyFont="1" applyFill="1" applyBorder="1" applyAlignment="1">
      <alignment horizontal="left"/>
    </xf>
    <xf numFmtId="0" fontId="1" fillId="28" borderId="26" xfId="10" applyFont="1" applyBorder="1"/>
    <xf numFmtId="0" fontId="1" fillId="28" borderId="27" xfId="10" applyFont="1" applyBorder="1"/>
    <xf numFmtId="0" fontId="54" fillId="63" borderId="103" xfId="12" applyFill="1" applyBorder="1" applyAlignment="1" applyProtection="1">
      <alignment horizontal="center" vertical="center" wrapText="1"/>
    </xf>
    <xf numFmtId="0" fontId="0" fillId="0" borderId="0" xfId="0"/>
    <xf numFmtId="0" fontId="62" fillId="10" borderId="14" xfId="0" applyFont="1" applyFill="1" applyBorder="1" applyAlignment="1">
      <alignment horizontal="center"/>
    </xf>
    <xf numFmtId="0" fontId="58" fillId="4" borderId="16" xfId="0" applyFont="1" applyFill="1" applyBorder="1" applyAlignment="1">
      <alignment horizontal="center"/>
    </xf>
    <xf numFmtId="0" fontId="56" fillId="0" borderId="16" xfId="0" applyFont="1" applyFill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1" fillId="9" borderId="14" xfId="0" applyFont="1" applyFill="1" applyBorder="1" applyAlignment="1">
      <alignment horizontal="center"/>
    </xf>
    <xf numFmtId="0" fontId="56" fillId="0" borderId="14" xfId="0" applyFont="1" applyFill="1" applyBorder="1" applyAlignment="1">
      <alignment horizontal="center"/>
    </xf>
    <xf numFmtId="0" fontId="0" fillId="0" borderId="0" xfId="0"/>
    <xf numFmtId="0" fontId="56" fillId="0" borderId="14" xfId="0" applyFont="1" applyFill="1" applyBorder="1" applyAlignment="1">
      <alignment horizontal="center"/>
    </xf>
    <xf numFmtId="0" fontId="56" fillId="0" borderId="16" xfId="0" applyFont="1" applyFill="1" applyBorder="1" applyAlignment="1">
      <alignment horizontal="center"/>
    </xf>
    <xf numFmtId="0" fontId="61" fillId="9" borderId="14" xfId="0" applyFont="1" applyFill="1" applyBorder="1" applyAlignment="1">
      <alignment horizontal="center"/>
    </xf>
    <xf numFmtId="0" fontId="58" fillId="4" borderId="16" xfId="0" applyFont="1" applyFill="1" applyBorder="1" applyAlignment="1">
      <alignment horizontal="center"/>
    </xf>
    <xf numFmtId="0" fontId="62" fillId="10" borderId="14" xfId="0" applyFont="1" applyFill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48" fillId="68" borderId="39" xfId="1" applyFont="1" applyFill="1" applyAlignment="1">
      <alignment horizontal="left"/>
    </xf>
    <xf numFmtId="0" fontId="48" fillId="68" borderId="39" xfId="1" applyFont="1" applyFill="1"/>
    <xf numFmtId="14" fontId="48" fillId="68" borderId="39" xfId="1" applyNumberFormat="1" applyFont="1" applyFill="1"/>
    <xf numFmtId="0" fontId="43" fillId="20" borderId="0" xfId="2" applyAlignment="1">
      <alignment horizontal="left"/>
    </xf>
    <xf numFmtId="0" fontId="41" fillId="19" borderId="39" xfId="1"/>
    <xf numFmtId="14" fontId="41" fillId="19" borderId="39" xfId="1" applyNumberFormat="1"/>
    <xf numFmtId="20" fontId="41" fillId="19" borderId="39" xfId="1" applyNumberFormat="1"/>
    <xf numFmtId="0" fontId="99" fillId="69" borderId="7" xfId="0" applyFont="1" applyFill="1" applyBorder="1" applyAlignment="1">
      <alignment horizontal="center" vertical="center" textRotation="90"/>
    </xf>
    <xf numFmtId="0" fontId="99" fillId="70" borderId="7" xfId="0" applyFont="1" applyFill="1" applyBorder="1" applyAlignment="1">
      <alignment horizontal="center" vertical="center" textRotation="255"/>
    </xf>
    <xf numFmtId="0" fontId="99" fillId="71" borderId="73" xfId="0" applyFont="1" applyFill="1" applyBorder="1" applyAlignment="1">
      <alignment horizontal="center" vertical="center" textRotation="255"/>
    </xf>
    <xf numFmtId="0" fontId="56" fillId="0" borderId="17" xfId="0" applyFont="1" applyBorder="1" applyAlignment="1">
      <alignment horizontal="center"/>
    </xf>
    <xf numFmtId="0" fontId="99" fillId="72" borderId="23" xfId="0" applyFont="1" applyFill="1" applyBorder="1" applyAlignment="1">
      <alignment horizontal="center" vertical="center" textRotation="255"/>
    </xf>
    <xf numFmtId="0" fontId="99" fillId="70" borderId="23" xfId="0" applyFont="1" applyFill="1" applyBorder="1" applyAlignment="1">
      <alignment horizontal="center" vertical="center" textRotation="255"/>
    </xf>
    <xf numFmtId="0" fontId="99" fillId="70" borderId="75" xfId="0" applyFont="1" applyFill="1" applyBorder="1" applyAlignment="1">
      <alignment horizontal="center" vertical="center" textRotation="255"/>
    </xf>
    <xf numFmtId="0" fontId="99" fillId="72" borderId="75" xfId="0" applyFont="1" applyFill="1" applyBorder="1" applyAlignment="1">
      <alignment horizontal="center" vertical="center" textRotation="255"/>
    </xf>
    <xf numFmtId="0" fontId="99" fillId="71" borderId="74" xfId="0" applyFont="1" applyFill="1" applyBorder="1" applyAlignment="1">
      <alignment horizontal="center" vertical="center" textRotation="255"/>
    </xf>
    <xf numFmtId="0" fontId="99" fillId="71" borderId="75" xfId="0" applyFont="1" applyFill="1" applyBorder="1" applyAlignment="1">
      <alignment horizontal="center" vertical="center" textRotation="255"/>
    </xf>
    <xf numFmtId="0" fontId="99" fillId="73" borderId="75" xfId="0" applyFont="1" applyFill="1" applyBorder="1" applyAlignment="1">
      <alignment horizontal="center" vertical="center" textRotation="255"/>
    </xf>
    <xf numFmtId="0" fontId="99" fillId="71" borderId="18" xfId="0" applyFont="1" applyFill="1" applyBorder="1" applyAlignment="1">
      <alignment horizontal="center" vertical="center" textRotation="255"/>
    </xf>
    <xf numFmtId="0" fontId="99" fillId="72" borderId="73" xfId="0" applyFont="1" applyFill="1" applyBorder="1" applyAlignment="1">
      <alignment horizontal="center" vertical="center" textRotation="255"/>
    </xf>
    <xf numFmtId="0" fontId="99" fillId="74" borderId="7" xfId="0" applyFont="1" applyFill="1" applyBorder="1" applyAlignment="1">
      <alignment horizontal="center" vertical="center" textRotation="255"/>
    </xf>
    <xf numFmtId="0" fontId="99" fillId="68" borderId="7" xfId="0" applyFont="1" applyFill="1" applyBorder="1" applyAlignment="1">
      <alignment horizontal="center" vertical="center" textRotation="255"/>
    </xf>
    <xf numFmtId="0" fontId="99" fillId="76" borderId="7" xfId="0" applyFont="1" applyFill="1" applyBorder="1" applyAlignment="1">
      <alignment horizontal="center" vertical="center" textRotation="255"/>
    </xf>
    <xf numFmtId="0" fontId="99" fillId="75" borderId="7" xfId="0" applyFont="1" applyFill="1" applyBorder="1" applyAlignment="1">
      <alignment horizontal="center" vertical="center" textRotation="255"/>
    </xf>
    <xf numFmtId="0" fontId="56" fillId="0" borderId="71" xfId="0" applyFont="1" applyBorder="1" applyAlignment="1">
      <alignment horizontal="center"/>
    </xf>
    <xf numFmtId="0" fontId="56" fillId="0" borderId="16" xfId="0" applyFont="1" applyBorder="1" applyAlignment="1">
      <alignment horizontal="center"/>
    </xf>
    <xf numFmtId="0" fontId="56" fillId="0" borderId="17" xfId="0" applyFont="1" applyBorder="1" applyAlignment="1">
      <alignment horizontal="center"/>
    </xf>
    <xf numFmtId="0" fontId="62" fillId="10" borderId="14" xfId="0" applyFont="1" applyFill="1" applyBorder="1" applyAlignment="1">
      <alignment horizontal="center"/>
    </xf>
    <xf numFmtId="0" fontId="56" fillId="0" borderId="5" xfId="0" applyFont="1" applyBorder="1" applyAlignment="1">
      <alignment horizontal="center"/>
    </xf>
    <xf numFmtId="0" fontId="56" fillId="0" borderId="112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6" fillId="0" borderId="113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0" fontId="56" fillId="0" borderId="51" xfId="0" applyFont="1" applyBorder="1" applyAlignment="1">
      <alignment horizontal="center" vertical="center" wrapText="1"/>
    </xf>
    <xf numFmtId="0" fontId="56" fillId="0" borderId="52" xfId="0" applyFont="1" applyBorder="1" applyAlignment="1">
      <alignment horizontal="center" vertical="center" wrapText="1"/>
    </xf>
    <xf numFmtId="0" fontId="56" fillId="0" borderId="53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111" xfId="0" applyFont="1" applyBorder="1" applyAlignment="1">
      <alignment horizontal="center" vertical="center" wrapText="1"/>
    </xf>
    <xf numFmtId="0" fontId="56" fillId="0" borderId="54" xfId="0" applyFont="1" applyBorder="1" applyAlignment="1">
      <alignment horizontal="center" vertical="center" wrapText="1"/>
    </xf>
    <xf numFmtId="0" fontId="56" fillId="0" borderId="55" xfId="0" applyFont="1" applyBorder="1" applyAlignment="1">
      <alignment horizontal="center" vertical="center" wrapText="1"/>
    </xf>
    <xf numFmtId="0" fontId="56" fillId="0" borderId="56" xfId="0" applyFont="1" applyBorder="1" applyAlignment="1">
      <alignment horizontal="center" vertical="center" wrapText="1"/>
    </xf>
    <xf numFmtId="0" fontId="56" fillId="0" borderId="71" xfId="0" applyFont="1" applyBorder="1" applyAlignment="1">
      <alignment horizontal="center" vertical="top" wrapText="1"/>
    </xf>
    <xf numFmtId="0" fontId="56" fillId="0" borderId="16" xfId="0" applyFont="1" applyBorder="1" applyAlignment="1">
      <alignment horizontal="center" vertical="top" wrapText="1"/>
    </xf>
    <xf numFmtId="0" fontId="56" fillId="0" borderId="17" xfId="0" applyFont="1" applyBorder="1" applyAlignment="1">
      <alignment horizontal="center" vertical="top" wrapText="1"/>
    </xf>
    <xf numFmtId="0" fontId="56" fillId="0" borderId="71" xfId="0" applyFont="1" applyBorder="1" applyAlignment="1">
      <alignment horizontal="center" vertical="center"/>
    </xf>
    <xf numFmtId="0" fontId="56" fillId="0" borderId="17" xfId="0" applyFont="1" applyBorder="1" applyAlignment="1">
      <alignment horizontal="center" vertical="center"/>
    </xf>
    <xf numFmtId="0" fontId="61" fillId="9" borderId="13" xfId="0" applyFont="1" applyFill="1" applyBorder="1" applyAlignment="1">
      <alignment horizontal="center"/>
    </xf>
    <xf numFmtId="0" fontId="61" fillId="9" borderId="14" xfId="0" applyFont="1" applyFill="1" applyBorder="1" applyAlignment="1">
      <alignment horizontal="center"/>
    </xf>
    <xf numFmtId="0" fontId="56" fillId="0" borderId="51" xfId="0" applyFont="1" applyBorder="1" applyAlignment="1">
      <alignment horizontal="center" vertical="center" textRotation="45" wrapText="1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57" fillId="0" borderId="71" xfId="0" applyFont="1" applyBorder="1" applyAlignment="1">
      <alignment horizontal="left" vertical="top" wrapText="1"/>
    </xf>
    <xf numFmtId="0" fontId="0" fillId="0" borderId="16" xfId="0" applyBorder="1"/>
    <xf numFmtId="0" fontId="0" fillId="0" borderId="17" xfId="0" applyBorder="1"/>
    <xf numFmtId="0" fontId="56" fillId="0" borderId="15" xfId="0" applyFont="1" applyBorder="1" applyAlignment="1">
      <alignment horizontal="center" vertical="center"/>
    </xf>
    <xf numFmtId="0" fontId="61" fillId="11" borderId="15" xfId="0" applyFont="1" applyFill="1" applyBorder="1" applyAlignment="1">
      <alignment horizontal="center" vertical="center"/>
    </xf>
    <xf numFmtId="0" fontId="61" fillId="11" borderId="16" xfId="0" applyFont="1" applyFill="1" applyBorder="1" applyAlignment="1">
      <alignment horizontal="center" vertical="center"/>
    </xf>
    <xf numFmtId="0" fontId="64" fillId="0" borderId="16" xfId="0" applyFont="1" applyBorder="1" applyAlignment="1">
      <alignment horizontal="center"/>
    </xf>
    <xf numFmtId="0" fontId="58" fillId="4" borderId="16" xfId="0" applyFont="1" applyFill="1" applyBorder="1" applyAlignment="1">
      <alignment horizontal="center"/>
    </xf>
    <xf numFmtId="0" fontId="58" fillId="4" borderId="16" xfId="0" applyFont="1" applyFill="1" applyBorder="1" applyAlignment="1">
      <alignment horizontal="center" vertical="top"/>
    </xf>
    <xf numFmtId="0" fontId="57" fillId="2" borderId="3" xfId="0" applyFont="1" applyFill="1" applyBorder="1" applyAlignment="1">
      <alignment horizontal="center" vertical="center"/>
    </xf>
    <xf numFmtId="0" fontId="57" fillId="3" borderId="3" xfId="0" applyFont="1" applyFill="1" applyBorder="1" applyAlignment="1">
      <alignment horizontal="center" vertical="center"/>
    </xf>
    <xf numFmtId="0" fontId="56" fillId="0" borderId="16" xfId="0" applyFont="1" applyFill="1" applyBorder="1" applyAlignment="1">
      <alignment horizontal="center"/>
    </xf>
    <xf numFmtId="0" fontId="56" fillId="0" borderId="16" xfId="0" applyFont="1" applyFill="1" applyBorder="1" applyAlignment="1">
      <alignment horizontal="center" vertical="top"/>
    </xf>
    <xf numFmtId="0" fontId="61" fillId="0" borderId="14" xfId="0" applyFont="1" applyBorder="1" applyAlignment="1">
      <alignment horizontal="center"/>
    </xf>
    <xf numFmtId="0" fontId="61" fillId="12" borderId="16" xfId="0" applyFont="1" applyFill="1" applyBorder="1" applyAlignment="1">
      <alignment horizontal="center" vertical="center"/>
    </xf>
    <xf numFmtId="0" fontId="58" fillId="4" borderId="16" xfId="0" applyFont="1" applyFill="1" applyBorder="1" applyAlignment="1">
      <alignment horizontal="center" vertical="center"/>
    </xf>
    <xf numFmtId="0" fontId="56" fillId="0" borderId="15" xfId="0" applyFont="1" applyFill="1" applyBorder="1" applyAlignment="1">
      <alignment horizontal="center"/>
    </xf>
    <xf numFmtId="0" fontId="56" fillId="0" borderId="108" xfId="0" applyFont="1" applyBorder="1" applyAlignment="1">
      <alignment horizontal="center" vertical="center"/>
    </xf>
    <xf numFmtId="0" fontId="56" fillId="0" borderId="109" xfId="0" applyFont="1" applyBorder="1" applyAlignment="1">
      <alignment horizontal="center" vertical="center"/>
    </xf>
    <xf numFmtId="0" fontId="56" fillId="0" borderId="110" xfId="0" applyFont="1" applyBorder="1" applyAlignment="1">
      <alignment horizontal="center" vertical="center"/>
    </xf>
    <xf numFmtId="0" fontId="0" fillId="0" borderId="1" xfId="0" applyBorder="1"/>
    <xf numFmtId="0" fontId="0" fillId="0" borderId="0" xfId="0"/>
    <xf numFmtId="0" fontId="56" fillId="0" borderId="17" xfId="0" applyFont="1" applyFill="1" applyBorder="1" applyAlignment="1">
      <alignment horizontal="center"/>
    </xf>
    <xf numFmtId="0" fontId="56" fillId="0" borderId="13" xfId="0" applyFont="1" applyFill="1" applyBorder="1" applyAlignment="1">
      <alignment horizontal="center"/>
    </xf>
    <xf numFmtId="0" fontId="56" fillId="0" borderId="14" xfId="0" applyFont="1" applyFill="1" applyBorder="1" applyAlignment="1">
      <alignment horizontal="center"/>
    </xf>
    <xf numFmtId="0" fontId="57" fillId="2" borderId="2" xfId="0" applyFont="1" applyFill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0" fillId="0" borderId="3" xfId="0" applyBorder="1"/>
    <xf numFmtId="0" fontId="0" fillId="0" borderId="49" xfId="0" applyBorder="1"/>
    <xf numFmtId="0" fontId="57" fillId="0" borderId="3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1" fillId="52" borderId="24" xfId="2" applyFont="1" applyFill="1" applyBorder="1" applyAlignment="1">
      <alignment horizontal="center" vertical="center"/>
    </xf>
    <xf numFmtId="0" fontId="27" fillId="16" borderId="24" xfId="0" applyFont="1" applyFill="1" applyBorder="1" applyAlignment="1">
      <alignment horizontal="center" vertical="center" wrapText="1"/>
    </xf>
    <xf numFmtId="0" fontId="20" fillId="16" borderId="24" xfId="0" applyFont="1" applyFill="1" applyBorder="1" applyAlignment="1">
      <alignment horizontal="center" vertical="center" wrapText="1"/>
    </xf>
    <xf numFmtId="0" fontId="53" fillId="16" borderId="24" xfId="0" applyFont="1" applyFill="1" applyBorder="1" applyAlignment="1">
      <alignment horizontal="center" vertical="center" wrapText="1"/>
    </xf>
    <xf numFmtId="0" fontId="27" fillId="16" borderId="26" xfId="0" applyFont="1" applyFill="1" applyBorder="1" applyAlignment="1">
      <alignment horizontal="center" vertical="center"/>
    </xf>
    <xf numFmtId="0" fontId="27" fillId="16" borderId="40" xfId="0" applyFont="1" applyFill="1" applyBorder="1" applyAlignment="1">
      <alignment horizontal="center" vertical="center"/>
    </xf>
    <xf numFmtId="0" fontId="27" fillId="16" borderId="27" xfId="0" applyFont="1" applyFill="1" applyBorder="1" applyAlignment="1">
      <alignment horizontal="center" vertical="center"/>
    </xf>
    <xf numFmtId="0" fontId="13" fillId="16" borderId="26" xfId="0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13" fillId="16" borderId="27" xfId="0" applyFont="1" applyFill="1" applyBorder="1" applyAlignment="1">
      <alignment horizontal="center" vertical="center" wrapText="1"/>
    </xf>
    <xf numFmtId="0" fontId="20" fillId="17" borderId="24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left"/>
    </xf>
    <xf numFmtId="0" fontId="16" fillId="14" borderId="24" xfId="0" applyFont="1" applyFill="1" applyBorder="1" applyAlignment="1">
      <alignment horizontal="center" vertical="center"/>
    </xf>
    <xf numFmtId="0" fontId="53" fillId="16" borderId="24" xfId="0" applyFont="1" applyFill="1" applyBorder="1" applyAlignment="1">
      <alignment horizontal="center" vertical="center"/>
    </xf>
    <xf numFmtId="0" fontId="53" fillId="16" borderId="26" xfId="0" applyFont="1" applyFill="1" applyBorder="1" applyAlignment="1">
      <alignment horizontal="center" vertical="center"/>
    </xf>
    <xf numFmtId="0" fontId="54" fillId="0" borderId="43" xfId="12" applyFill="1" applyBorder="1" applyAlignment="1" applyProtection="1">
      <alignment horizontal="center" vertical="center"/>
    </xf>
    <xf numFmtId="0" fontId="16" fillId="14" borderId="26" xfId="0" applyFont="1" applyFill="1" applyBorder="1" applyAlignment="1">
      <alignment horizontal="center" vertical="center"/>
    </xf>
    <xf numFmtId="0" fontId="16" fillId="14" borderId="40" xfId="0" applyFont="1" applyFill="1" applyBorder="1" applyAlignment="1">
      <alignment horizontal="center" vertical="center"/>
    </xf>
    <xf numFmtId="0" fontId="16" fillId="14" borderId="27" xfId="0" applyFont="1" applyFill="1" applyBorder="1" applyAlignment="1">
      <alignment horizontal="center" vertical="center"/>
    </xf>
    <xf numFmtId="0" fontId="13" fillId="16" borderId="24" xfId="0" applyFont="1" applyFill="1" applyBorder="1" applyAlignment="1">
      <alignment horizontal="center" vertical="center"/>
    </xf>
    <xf numFmtId="0" fontId="51" fillId="20" borderId="24" xfId="2" applyFont="1" applyBorder="1" applyAlignment="1">
      <alignment horizontal="center" vertical="center"/>
    </xf>
    <xf numFmtId="0" fontId="51" fillId="55" borderId="26" xfId="20" applyFont="1" applyBorder="1" applyAlignment="1">
      <alignment horizontal="center" vertical="center" textRotation="45"/>
    </xf>
    <xf numFmtId="0" fontId="51" fillId="55" borderId="40" xfId="20" applyFont="1" applyBorder="1" applyAlignment="1">
      <alignment horizontal="center" vertical="center" textRotation="45"/>
    </xf>
    <xf numFmtId="0" fontId="51" fillId="55" borderId="27" xfId="20" applyFont="1" applyBorder="1" applyAlignment="1">
      <alignment horizontal="center" vertical="center" textRotation="45"/>
    </xf>
    <xf numFmtId="0" fontId="16" fillId="14" borderId="25" xfId="0" applyFont="1" applyFill="1" applyBorder="1" applyAlignment="1">
      <alignment horizontal="center" vertical="center"/>
    </xf>
    <xf numFmtId="0" fontId="16" fillId="14" borderId="70" xfId="0" applyFont="1" applyFill="1" applyBorder="1" applyAlignment="1">
      <alignment horizontal="center" vertical="center"/>
    </xf>
    <xf numFmtId="0" fontId="16" fillId="14" borderId="29" xfId="0" applyFont="1" applyFill="1" applyBorder="1" applyAlignment="1">
      <alignment horizontal="center" vertical="center"/>
    </xf>
    <xf numFmtId="0" fontId="13" fillId="16" borderId="26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3" fillId="16" borderId="27" xfId="0" applyFont="1" applyFill="1" applyBorder="1" applyAlignment="1">
      <alignment horizontal="center" vertical="center"/>
    </xf>
    <xf numFmtId="17" fontId="14" fillId="14" borderId="0" xfId="0" applyNumberFormat="1" applyFont="1" applyFill="1" applyBorder="1" applyAlignment="1">
      <alignment horizontal="center" vertical="center"/>
    </xf>
    <xf numFmtId="0" fontId="85" fillId="55" borderId="24" xfId="20" applyFont="1" applyBorder="1" applyAlignment="1">
      <alignment horizontal="center" vertical="center"/>
    </xf>
    <xf numFmtId="0" fontId="80" fillId="21" borderId="58" xfId="3" applyFont="1" applyBorder="1" applyAlignment="1" applyProtection="1">
      <alignment horizontal="center" vertical="center" wrapText="1"/>
    </xf>
    <xf numFmtId="0" fontId="80" fillId="21" borderId="40" xfId="3" applyFont="1" applyBorder="1" applyAlignment="1" applyProtection="1">
      <alignment horizontal="center" vertical="center" wrapText="1"/>
    </xf>
    <xf numFmtId="0" fontId="80" fillId="21" borderId="27" xfId="3" applyFont="1" applyBorder="1" applyAlignment="1" applyProtection="1">
      <alignment horizontal="center" vertical="center" wrapText="1"/>
    </xf>
    <xf numFmtId="0" fontId="51" fillId="20" borderId="69" xfId="2" applyFont="1" applyBorder="1" applyAlignment="1">
      <alignment horizontal="center" vertical="center"/>
    </xf>
    <xf numFmtId="0" fontId="51" fillId="20" borderId="25" xfId="2" applyFont="1" applyBorder="1" applyAlignment="1">
      <alignment horizontal="center" vertical="center"/>
    </xf>
    <xf numFmtId="0" fontId="51" fillId="20" borderId="45" xfId="2" applyFont="1" applyBorder="1" applyAlignment="1">
      <alignment horizontal="center" vertical="center"/>
    </xf>
    <xf numFmtId="0" fontId="51" fillId="20" borderId="70" xfId="2" applyFont="1" applyBorder="1" applyAlignment="1">
      <alignment horizontal="center" vertical="center"/>
    </xf>
    <xf numFmtId="0" fontId="51" fillId="20" borderId="30" xfId="2" applyFont="1" applyBorder="1" applyAlignment="1">
      <alignment horizontal="center" vertical="center"/>
    </xf>
    <xf numFmtId="0" fontId="51" fillId="20" borderId="29" xfId="2" applyFont="1" applyBorder="1" applyAlignment="1">
      <alignment horizontal="center" vertical="center"/>
    </xf>
    <xf numFmtId="0" fontId="27" fillId="16" borderId="26" xfId="0" applyFont="1" applyFill="1" applyBorder="1" applyAlignment="1">
      <alignment horizontal="center" vertical="center" wrapText="1"/>
    </xf>
    <xf numFmtId="0" fontId="27" fillId="16" borderId="40" xfId="0" applyFont="1" applyFill="1" applyBorder="1" applyAlignment="1">
      <alignment horizontal="center" vertical="center" wrapText="1"/>
    </xf>
    <xf numFmtId="0" fontId="27" fillId="16" borderId="27" xfId="0" applyFont="1" applyFill="1" applyBorder="1" applyAlignment="1">
      <alignment horizontal="center" vertical="center" wrapText="1"/>
    </xf>
    <xf numFmtId="0" fontId="20" fillId="16" borderId="26" xfId="0" applyFont="1" applyFill="1" applyBorder="1" applyAlignment="1">
      <alignment horizontal="center" vertical="center" wrapText="1"/>
    </xf>
    <xf numFmtId="0" fontId="20" fillId="16" borderId="27" xfId="0" applyFont="1" applyFill="1" applyBorder="1" applyAlignment="1">
      <alignment horizontal="center" vertical="center" wrapText="1"/>
    </xf>
    <xf numFmtId="0" fontId="53" fillId="16" borderId="26" xfId="0" applyFont="1" applyFill="1" applyBorder="1" applyAlignment="1">
      <alignment horizontal="center" vertical="center" wrapText="1"/>
    </xf>
    <xf numFmtId="0" fontId="53" fillId="16" borderId="27" xfId="0" applyFont="1" applyFill="1" applyBorder="1" applyAlignment="1">
      <alignment horizontal="center" vertical="center" wrapText="1"/>
    </xf>
    <xf numFmtId="0" fontId="43" fillId="39" borderId="45" xfId="15" applyBorder="1" applyAlignment="1">
      <alignment horizontal="center" vertical="center"/>
    </xf>
    <xf numFmtId="0" fontId="43" fillId="39" borderId="0" xfId="15" applyBorder="1" applyAlignment="1">
      <alignment horizontal="center" vertical="center"/>
    </xf>
    <xf numFmtId="0" fontId="43" fillId="39" borderId="70" xfId="15" applyBorder="1" applyAlignment="1">
      <alignment horizontal="center" vertical="center"/>
    </xf>
    <xf numFmtId="0" fontId="43" fillId="39" borderId="30" xfId="15" applyBorder="1" applyAlignment="1">
      <alignment horizontal="center" vertical="center"/>
    </xf>
    <xf numFmtId="0" fontId="43" fillId="39" borderId="32" xfId="15" applyBorder="1" applyAlignment="1">
      <alignment horizontal="center" vertical="center"/>
    </xf>
    <xf numFmtId="0" fontId="43" fillId="39" borderId="29" xfId="15" applyBorder="1" applyAlignment="1">
      <alignment horizontal="center" vertical="center"/>
    </xf>
    <xf numFmtId="0" fontId="51" fillId="52" borderId="69" xfId="2" applyFont="1" applyFill="1" applyBorder="1" applyAlignment="1">
      <alignment horizontal="center" vertical="center"/>
    </xf>
    <xf numFmtId="0" fontId="51" fillId="52" borderId="25" xfId="2" applyFont="1" applyFill="1" applyBorder="1" applyAlignment="1">
      <alignment horizontal="center" vertical="center"/>
    </xf>
    <xf numFmtId="0" fontId="51" fillId="52" borderId="45" xfId="2" applyFont="1" applyFill="1" applyBorder="1" applyAlignment="1">
      <alignment horizontal="center" vertical="center"/>
    </xf>
    <xf numFmtId="0" fontId="51" fillId="52" borderId="70" xfId="2" applyFont="1" applyFill="1" applyBorder="1" applyAlignment="1">
      <alignment horizontal="center" vertical="center"/>
    </xf>
    <xf numFmtId="0" fontId="51" fillId="52" borderId="30" xfId="2" applyFont="1" applyFill="1" applyBorder="1" applyAlignment="1">
      <alignment horizontal="center" vertical="center"/>
    </xf>
    <xf numFmtId="0" fontId="51" fillId="52" borderId="29" xfId="2" applyFont="1" applyFill="1" applyBorder="1" applyAlignment="1">
      <alignment horizontal="center" vertical="center"/>
    </xf>
    <xf numFmtId="0" fontId="17" fillId="16" borderId="22" xfId="0" applyFont="1" applyFill="1" applyBorder="1" applyAlignment="1">
      <alignment horizontal="center" vertical="center"/>
    </xf>
    <xf numFmtId="0" fontId="13" fillId="31" borderId="68" xfId="0" applyFont="1" applyFill="1" applyBorder="1" applyAlignment="1">
      <alignment horizontal="center"/>
    </xf>
    <xf numFmtId="0" fontId="17" fillId="16" borderId="31" xfId="0" applyNumberFormat="1" applyFont="1" applyFill="1" applyBorder="1" applyAlignment="1">
      <alignment horizontal="center" vertical="center"/>
    </xf>
    <xf numFmtId="0" fontId="26" fillId="15" borderId="26" xfId="0" applyFont="1" applyFill="1" applyBorder="1" applyAlignment="1">
      <alignment horizontal="center" vertical="center" textRotation="90"/>
    </xf>
    <xf numFmtId="0" fontId="26" fillId="15" borderId="40" xfId="0" applyFont="1" applyFill="1" applyBorder="1" applyAlignment="1">
      <alignment horizontal="center" vertical="center" textRotation="90"/>
    </xf>
    <xf numFmtId="0" fontId="26" fillId="15" borderId="27" xfId="0" applyFont="1" applyFill="1" applyBorder="1" applyAlignment="1">
      <alignment horizontal="center" vertical="center" textRotation="90"/>
    </xf>
    <xf numFmtId="0" fontId="19" fillId="16" borderId="26" xfId="0" applyFont="1" applyFill="1" applyBorder="1" applyAlignment="1">
      <alignment horizontal="center" vertical="center" textRotation="90"/>
    </xf>
    <xf numFmtId="0" fontId="19" fillId="16" borderId="40" xfId="0" applyFont="1" applyFill="1" applyBorder="1" applyAlignment="1">
      <alignment horizontal="center" vertical="center" textRotation="90"/>
    </xf>
    <xf numFmtId="0" fontId="19" fillId="16" borderId="27" xfId="0" applyFont="1" applyFill="1" applyBorder="1" applyAlignment="1">
      <alignment horizontal="center" vertical="center" textRotation="90"/>
    </xf>
    <xf numFmtId="0" fontId="53" fillId="16" borderId="40" xfId="0" applyFont="1" applyFill="1" applyBorder="1" applyAlignment="1">
      <alignment horizontal="center" vertical="center"/>
    </xf>
    <xf numFmtId="0" fontId="53" fillId="16" borderId="27" xfId="0" applyFont="1" applyFill="1" applyBorder="1" applyAlignment="1">
      <alignment horizontal="center" vertical="center"/>
    </xf>
    <xf numFmtId="0" fontId="54" fillId="0" borderId="58" xfId="12" applyFill="1" applyBorder="1" applyAlignment="1" applyProtection="1">
      <alignment horizontal="center" vertical="center"/>
    </xf>
    <xf numFmtId="0" fontId="54" fillId="0" borderId="40" xfId="12" applyFill="1" applyBorder="1" applyAlignment="1" applyProtection="1">
      <alignment horizontal="center" vertical="center"/>
    </xf>
    <xf numFmtId="0" fontId="54" fillId="0" borderId="27" xfId="12" applyFill="1" applyBorder="1" applyAlignment="1" applyProtection="1">
      <alignment horizontal="center" vertical="center"/>
    </xf>
    <xf numFmtId="0" fontId="20" fillId="16" borderId="26" xfId="0" applyFont="1" applyFill="1" applyBorder="1" applyAlignment="1">
      <alignment horizontal="center" vertical="center"/>
    </xf>
    <xf numFmtId="0" fontId="20" fillId="16" borderId="40" xfId="0" applyFont="1" applyFill="1" applyBorder="1" applyAlignment="1">
      <alignment horizontal="center" vertical="center"/>
    </xf>
    <xf numFmtId="0" fontId="20" fillId="16" borderId="27" xfId="0" applyFont="1" applyFill="1" applyBorder="1" applyAlignment="1">
      <alignment horizontal="center" vertical="center"/>
    </xf>
    <xf numFmtId="0" fontId="48" fillId="0" borderId="26" xfId="9" applyFont="1" applyFill="1" applyBorder="1" applyAlignment="1">
      <alignment horizontal="center" vertical="center"/>
    </xf>
    <xf numFmtId="0" fontId="48" fillId="0" borderId="40" xfId="9" applyFont="1" applyFill="1" applyBorder="1" applyAlignment="1">
      <alignment horizontal="center" vertical="center"/>
    </xf>
    <xf numFmtId="0" fontId="48" fillId="0" borderId="27" xfId="9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/>
    </xf>
    <xf numFmtId="0" fontId="13" fillId="31" borderId="44" xfId="0" applyFont="1" applyFill="1" applyBorder="1" applyAlignment="1">
      <alignment horizontal="center"/>
    </xf>
    <xf numFmtId="0" fontId="19" fillId="16" borderId="24" xfId="0" applyFont="1" applyFill="1" applyBorder="1" applyAlignment="1">
      <alignment horizontal="center" vertical="center" textRotation="90"/>
    </xf>
    <xf numFmtId="0" fontId="26" fillId="15" borderId="24" xfId="0" applyFont="1" applyFill="1" applyBorder="1" applyAlignment="1">
      <alignment horizontal="center" vertical="center" textRotation="90"/>
    </xf>
    <xf numFmtId="0" fontId="13" fillId="0" borderId="22" xfId="0" applyFont="1" applyBorder="1" applyAlignment="1">
      <alignment horizontal="center"/>
    </xf>
    <xf numFmtId="0" fontId="48" fillId="0" borderId="24" xfId="9" applyFont="1" applyFill="1" applyBorder="1" applyAlignment="1">
      <alignment horizontal="center" vertical="center"/>
    </xf>
    <xf numFmtId="0" fontId="20" fillId="16" borderId="24" xfId="0" applyFont="1" applyFill="1" applyBorder="1" applyAlignment="1">
      <alignment horizontal="center" vertical="center"/>
    </xf>
    <xf numFmtId="0" fontId="54" fillId="26" borderId="43" xfId="12" applyFill="1" applyBorder="1" applyAlignment="1" applyProtection="1">
      <alignment horizontal="center" vertical="center"/>
    </xf>
    <xf numFmtId="0" fontId="91" fillId="33" borderId="26" xfId="5" applyFont="1" applyFill="1" applyBorder="1" applyAlignment="1">
      <alignment horizontal="center" vertical="center" wrapText="1"/>
    </xf>
    <xf numFmtId="0" fontId="91" fillId="33" borderId="40" xfId="5" applyFont="1" applyFill="1" applyBorder="1" applyAlignment="1">
      <alignment horizontal="center" vertical="center" wrapText="1"/>
    </xf>
    <xf numFmtId="0" fontId="91" fillId="33" borderId="27" xfId="5" applyFont="1" applyFill="1" applyBorder="1" applyAlignment="1">
      <alignment horizontal="center" vertical="center" wrapText="1"/>
    </xf>
    <xf numFmtId="0" fontId="17" fillId="16" borderId="46" xfId="0" applyFont="1" applyFill="1" applyBorder="1" applyAlignment="1">
      <alignment horizontal="center" vertical="center"/>
    </xf>
    <xf numFmtId="0" fontId="18" fillId="15" borderId="27" xfId="0" applyFont="1" applyFill="1" applyBorder="1" applyAlignment="1">
      <alignment horizontal="center" vertical="center" textRotation="90"/>
    </xf>
    <xf numFmtId="0" fontId="12" fillId="44" borderId="26" xfId="0" applyFont="1" applyFill="1" applyBorder="1" applyAlignment="1">
      <alignment horizontal="center" vertical="center"/>
    </xf>
    <xf numFmtId="0" fontId="12" fillId="44" borderId="27" xfId="0" applyFont="1" applyFill="1" applyBorder="1" applyAlignment="1">
      <alignment horizontal="center" vertical="center"/>
    </xf>
    <xf numFmtId="0" fontId="48" fillId="27" borderId="26" xfId="9" applyFont="1" applyBorder="1" applyAlignment="1" applyProtection="1">
      <alignment horizontal="center" vertical="center" wrapText="1"/>
    </xf>
    <xf numFmtId="0" fontId="48" fillId="27" borderId="40" xfId="9" applyFont="1" applyBorder="1" applyAlignment="1" applyProtection="1">
      <alignment horizontal="center" vertical="center" wrapText="1"/>
    </xf>
    <xf numFmtId="0" fontId="48" fillId="27" borderId="27" xfId="9" applyFont="1" applyBorder="1" applyAlignment="1" applyProtection="1">
      <alignment horizontal="center" vertical="center" wrapText="1"/>
    </xf>
    <xf numFmtId="0" fontId="12" fillId="44" borderId="100" xfId="0" applyFont="1" applyFill="1" applyBorder="1" applyAlignment="1">
      <alignment horizontal="center" vertical="center"/>
    </xf>
    <xf numFmtId="0" fontId="12" fillId="44" borderId="96" xfId="0" applyFont="1" applyFill="1" applyBorder="1" applyAlignment="1">
      <alignment horizontal="center" vertical="center"/>
    </xf>
    <xf numFmtId="0" fontId="12" fillId="44" borderId="102" xfId="0" applyFont="1" applyFill="1" applyBorder="1" applyAlignment="1">
      <alignment horizontal="center" vertical="center"/>
    </xf>
    <xf numFmtId="0" fontId="48" fillId="27" borderId="95" xfId="9" applyFont="1" applyBorder="1" applyAlignment="1" applyProtection="1">
      <alignment horizontal="center" vertical="center" wrapText="1"/>
    </xf>
    <xf numFmtId="0" fontId="48" fillId="27" borderId="97" xfId="9" applyFont="1" applyBorder="1" applyAlignment="1" applyProtection="1">
      <alignment horizontal="center" vertical="center" wrapText="1"/>
    </xf>
    <xf numFmtId="0" fontId="48" fillId="27" borderId="99" xfId="9" applyFont="1" applyBorder="1" applyAlignment="1" applyProtection="1">
      <alignment horizontal="center" vertical="center" wrapText="1"/>
    </xf>
    <xf numFmtId="0" fontId="18" fillId="15" borderId="26" xfId="0" applyFont="1" applyFill="1" applyBorder="1" applyAlignment="1">
      <alignment horizontal="center" vertical="center" textRotation="90"/>
    </xf>
    <xf numFmtId="0" fontId="18" fillId="15" borderId="40" xfId="0" applyFont="1" applyFill="1" applyBorder="1" applyAlignment="1">
      <alignment horizontal="center" vertical="center" textRotation="90"/>
    </xf>
    <xf numFmtId="0" fontId="55" fillId="14" borderId="24" xfId="0" applyFont="1" applyFill="1" applyBorder="1" applyAlignment="1">
      <alignment horizontal="center" vertical="center"/>
    </xf>
    <xf numFmtId="0" fontId="18" fillId="15" borderId="24" xfId="0" applyFont="1" applyFill="1" applyBorder="1" applyAlignment="1">
      <alignment horizontal="center" vertical="center" textRotation="90"/>
    </xf>
    <xf numFmtId="0" fontId="17" fillId="14" borderId="24" xfId="0" applyFont="1" applyFill="1" applyBorder="1" applyAlignment="1">
      <alignment horizontal="center" vertical="center"/>
    </xf>
    <xf numFmtId="0" fontId="54" fillId="44" borderId="26" xfId="12" applyFill="1" applyBorder="1" applyAlignment="1" applyProtection="1">
      <alignment horizontal="center" vertical="center"/>
    </xf>
    <xf numFmtId="0" fontId="54" fillId="44" borderId="27" xfId="12" applyFill="1" applyBorder="1" applyAlignment="1" applyProtection="1">
      <alignment horizontal="center" vertical="center"/>
    </xf>
    <xf numFmtId="0" fontId="12" fillId="44" borderId="26" xfId="0" applyFont="1" applyFill="1" applyBorder="1" applyAlignment="1">
      <alignment horizontal="center" vertical="center" wrapText="1"/>
    </xf>
    <xf numFmtId="0" fontId="12" fillId="44" borderId="40" xfId="0" applyFont="1" applyFill="1" applyBorder="1" applyAlignment="1">
      <alignment horizontal="center" vertical="center" wrapText="1"/>
    </xf>
    <xf numFmtId="0" fontId="12" fillId="44" borderId="27" xfId="0" applyFont="1" applyFill="1" applyBorder="1" applyAlignment="1">
      <alignment horizontal="center" vertical="center" wrapText="1"/>
    </xf>
    <xf numFmtId="0" fontId="54" fillId="27" borderId="26" xfId="12" applyFill="1" applyBorder="1" applyAlignment="1" applyProtection="1">
      <alignment horizontal="center" vertical="center" wrapText="1"/>
    </xf>
    <xf numFmtId="0" fontId="54" fillId="27" borderId="27" xfId="12" applyFill="1" applyBorder="1" applyAlignment="1" applyProtection="1">
      <alignment horizontal="center" vertical="center" wrapText="1"/>
    </xf>
    <xf numFmtId="0" fontId="54" fillId="27" borderId="40" xfId="12" applyFill="1" applyBorder="1" applyAlignment="1" applyProtection="1">
      <alignment horizontal="center" vertical="center" wrapText="1"/>
    </xf>
    <xf numFmtId="0" fontId="19" fillId="16" borderId="69" xfId="0" applyFont="1" applyFill="1" applyBorder="1" applyAlignment="1">
      <alignment horizontal="center" vertical="center" textRotation="90"/>
    </xf>
    <xf numFmtId="0" fontId="19" fillId="16" borderId="45" xfId="0" applyFont="1" applyFill="1" applyBorder="1" applyAlignment="1">
      <alignment horizontal="center" vertical="center" textRotation="90"/>
    </xf>
    <xf numFmtId="0" fontId="19" fillId="16" borderId="30" xfId="0" applyFont="1" applyFill="1" applyBorder="1" applyAlignment="1">
      <alignment horizontal="center" vertical="center" textRotation="90"/>
    </xf>
    <xf numFmtId="0" fontId="48" fillId="27" borderId="93" xfId="9" applyFont="1" applyBorder="1" applyAlignment="1" applyProtection="1">
      <alignment horizontal="center" vertical="center" wrapText="1"/>
    </xf>
    <xf numFmtId="0" fontId="48" fillId="27" borderId="96" xfId="9" applyFont="1" applyBorder="1" applyAlignment="1" applyProtection="1">
      <alignment horizontal="center" vertical="center" wrapText="1"/>
    </xf>
    <xf numFmtId="0" fontId="48" fillId="27" borderId="98" xfId="9" applyFont="1" applyBorder="1" applyAlignment="1" applyProtection="1">
      <alignment horizontal="center" vertical="center" wrapText="1"/>
    </xf>
    <xf numFmtId="0" fontId="12" fillId="63" borderId="26" xfId="0" applyFont="1" applyFill="1" applyBorder="1" applyAlignment="1">
      <alignment horizontal="center" vertical="center" wrapText="1"/>
    </xf>
    <xf numFmtId="0" fontId="12" fillId="63" borderId="40" xfId="0" applyFont="1" applyFill="1" applyBorder="1" applyAlignment="1">
      <alignment horizontal="center" vertical="center" wrapText="1"/>
    </xf>
    <xf numFmtId="0" fontId="92" fillId="31" borderId="77" xfId="0" applyFont="1" applyFill="1" applyBorder="1" applyAlignment="1">
      <alignment horizontal="center" vertical="center" textRotation="255"/>
    </xf>
    <xf numFmtId="0" fontId="92" fillId="31" borderId="78" xfId="0" applyFont="1" applyFill="1" applyBorder="1" applyAlignment="1">
      <alignment horizontal="center" vertical="center" textRotation="255"/>
    </xf>
    <xf numFmtId="0" fontId="92" fillId="31" borderId="79" xfId="0" applyFont="1" applyFill="1" applyBorder="1" applyAlignment="1">
      <alignment horizontal="center" vertical="center" textRotation="255"/>
    </xf>
    <xf numFmtId="0" fontId="48" fillId="63" borderId="26" xfId="9" applyFont="1" applyFill="1" applyBorder="1" applyAlignment="1" applyProtection="1">
      <alignment horizontal="center" vertical="center" wrapText="1"/>
    </xf>
    <xf numFmtId="0" fontId="48" fillId="63" borderId="40" xfId="9" applyFont="1" applyFill="1" applyBorder="1" applyAlignment="1" applyProtection="1">
      <alignment horizontal="center" vertical="center" wrapText="1"/>
    </xf>
    <xf numFmtId="0" fontId="48" fillId="63" borderId="27" xfId="9" applyFont="1" applyFill="1" applyBorder="1" applyAlignment="1" applyProtection="1">
      <alignment horizontal="center" vertical="center" wrapText="1"/>
    </xf>
    <xf numFmtId="0" fontId="12" fillId="44" borderId="101" xfId="0" applyFont="1" applyFill="1" applyBorder="1" applyAlignment="1">
      <alignment horizontal="center" vertical="center"/>
    </xf>
    <xf numFmtId="0" fontId="12" fillId="44" borderId="97" xfId="0" applyFont="1" applyFill="1" applyBorder="1" applyAlignment="1">
      <alignment horizontal="center" vertical="center"/>
    </xf>
    <xf numFmtId="0" fontId="12" fillId="44" borderId="104" xfId="0" applyFont="1" applyFill="1" applyBorder="1" applyAlignment="1">
      <alignment horizontal="center" vertical="center"/>
    </xf>
    <xf numFmtId="0" fontId="16" fillId="17" borderId="69" xfId="0" applyFont="1" applyFill="1" applyBorder="1" applyAlignment="1">
      <alignment horizontal="center" vertical="center"/>
    </xf>
    <xf numFmtId="0" fontId="16" fillId="17" borderId="25" xfId="0" applyFont="1" applyFill="1" applyBorder="1" applyAlignment="1">
      <alignment horizontal="center" vertical="center"/>
    </xf>
    <xf numFmtId="0" fontId="16" fillId="17" borderId="45" xfId="0" applyFont="1" applyFill="1" applyBorder="1" applyAlignment="1">
      <alignment horizontal="center" vertical="center"/>
    </xf>
    <xf numFmtId="0" fontId="16" fillId="17" borderId="70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97" fillId="66" borderId="77" xfId="0" applyFont="1" applyFill="1" applyBorder="1" applyAlignment="1">
      <alignment horizontal="center" vertical="center" textRotation="255"/>
    </xf>
    <xf numFmtId="0" fontId="97" fillId="66" borderId="78" xfId="0" applyFont="1" applyFill="1" applyBorder="1" applyAlignment="1">
      <alignment horizontal="center" vertical="center" textRotation="255"/>
    </xf>
    <xf numFmtId="0" fontId="97" fillId="66" borderId="79" xfId="0" applyFont="1" applyFill="1" applyBorder="1" applyAlignment="1">
      <alignment horizontal="center" vertical="center" textRotation="255"/>
    </xf>
    <xf numFmtId="0" fontId="27" fillId="66" borderId="77" xfId="0" applyFont="1" applyFill="1" applyBorder="1" applyAlignment="1">
      <alignment horizontal="center" vertical="center" textRotation="255"/>
    </xf>
    <xf numFmtId="0" fontId="27" fillId="66" borderId="78" xfId="0" applyFont="1" applyFill="1" applyBorder="1" applyAlignment="1">
      <alignment horizontal="center" vertical="center" textRotation="255"/>
    </xf>
    <xf numFmtId="0" fontId="27" fillId="66" borderId="79" xfId="0" applyFont="1" applyFill="1" applyBorder="1" applyAlignment="1">
      <alignment horizontal="center" vertical="center" textRotation="255"/>
    </xf>
    <xf numFmtId="0" fontId="12" fillId="63" borderId="26" xfId="0" applyFont="1" applyFill="1" applyBorder="1" applyAlignment="1">
      <alignment horizontal="center" vertical="center"/>
    </xf>
    <xf numFmtId="0" fontId="12" fillId="63" borderId="40" xfId="0" applyFont="1" applyFill="1" applyBorder="1" applyAlignment="1">
      <alignment horizontal="center" vertical="center"/>
    </xf>
    <xf numFmtId="0" fontId="54" fillId="63" borderId="40" xfId="12" applyFill="1" applyBorder="1" applyAlignment="1" applyProtection="1">
      <alignment horizontal="center" vertical="center" wrapText="1"/>
    </xf>
    <xf numFmtId="0" fontId="54" fillId="63" borderId="27" xfId="12" applyFill="1" applyBorder="1" applyAlignment="1" applyProtection="1">
      <alignment horizontal="center" vertical="center" wrapText="1"/>
    </xf>
    <xf numFmtId="0" fontId="12" fillId="44" borderId="40" xfId="0" applyFont="1" applyFill="1" applyBorder="1" applyAlignment="1">
      <alignment horizontal="center" vertical="center"/>
    </xf>
    <xf numFmtId="0" fontId="12" fillId="44" borderId="94" xfId="0" applyFont="1" applyFill="1" applyBorder="1" applyAlignment="1">
      <alignment horizontal="center" vertical="center"/>
    </xf>
    <xf numFmtId="0" fontId="93" fillId="64" borderId="26" xfId="9" applyFont="1" applyFill="1" applyBorder="1" applyAlignment="1" applyProtection="1">
      <alignment horizontal="center" vertical="center" wrapText="1"/>
    </xf>
    <xf numFmtId="0" fontId="93" fillId="64" borderId="40" xfId="9" applyFont="1" applyFill="1" applyBorder="1" applyAlignment="1" applyProtection="1">
      <alignment horizontal="center" vertical="center" wrapText="1"/>
    </xf>
    <xf numFmtId="0" fontId="93" fillId="64" borderId="27" xfId="9" applyFont="1" applyFill="1" applyBorder="1" applyAlignment="1" applyProtection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42" fillId="25" borderId="42" xfId="7" applyAlignment="1">
      <alignment horizontal="center"/>
    </xf>
    <xf numFmtId="0" fontId="47" fillId="24" borderId="39" xfId="6" applyAlignment="1">
      <alignment horizontal="center"/>
    </xf>
    <xf numFmtId="0" fontId="43" fillId="21" borderId="41" xfId="3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27" borderId="33" xfId="9" applyBorder="1" applyAlignment="1">
      <alignment horizontal="center"/>
    </xf>
    <xf numFmtId="0" fontId="7" fillId="27" borderId="34" xfId="9" applyBorder="1"/>
    <xf numFmtId="0" fontId="7" fillId="27" borderId="35" xfId="9" applyBorder="1" applyAlignment="1">
      <alignment horizontal="center"/>
    </xf>
    <xf numFmtId="0" fontId="7" fillId="27" borderId="36" xfId="9" applyBorder="1"/>
    <xf numFmtId="0" fontId="7" fillId="27" borderId="37" xfId="9" applyBorder="1" applyAlignment="1">
      <alignment horizontal="center"/>
    </xf>
    <xf numFmtId="0" fontId="7" fillId="27" borderId="38" xfId="9" applyBorder="1"/>
    <xf numFmtId="0" fontId="27" fillId="0" borderId="0" xfId="0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26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" fillId="38" borderId="0" xfId="14" applyFont="1" applyAlignment="1">
      <alignment horizontal="left"/>
    </xf>
    <xf numFmtId="0" fontId="2" fillId="65" borderId="0" xfId="23" applyAlignment="1">
      <alignment horizontal="left"/>
    </xf>
    <xf numFmtId="0" fontId="70" fillId="20" borderId="32" xfId="2" applyFont="1" applyBorder="1" applyAlignment="1">
      <alignment horizontal="center"/>
    </xf>
    <xf numFmtId="0" fontId="3" fillId="27" borderId="69" xfId="9" applyFont="1" applyBorder="1" applyAlignment="1">
      <alignment horizontal="left"/>
    </xf>
    <xf numFmtId="0" fontId="0" fillId="0" borderId="28" xfId="0" applyBorder="1"/>
    <xf numFmtId="0" fontId="0" fillId="0" borderId="25" xfId="0" applyBorder="1"/>
    <xf numFmtId="0" fontId="3" fillId="27" borderId="45" xfId="9" applyFont="1" applyBorder="1" applyAlignment="1">
      <alignment horizontal="left"/>
    </xf>
    <xf numFmtId="0" fontId="0" fillId="0" borderId="70" xfId="0" applyBorder="1"/>
    <xf numFmtId="0" fontId="3" fillId="27" borderId="30" xfId="9" applyFont="1" applyBorder="1" applyAlignment="1">
      <alignment horizontal="left"/>
    </xf>
    <xf numFmtId="0" fontId="0" fillId="0" borderId="32" xfId="0" applyBorder="1"/>
    <xf numFmtId="0" fontId="0" fillId="0" borderId="29" xfId="0" applyBorder="1"/>
    <xf numFmtId="0" fontId="3" fillId="27" borderId="105" xfId="9" applyFont="1" applyBorder="1" applyAlignment="1">
      <alignment horizontal="left"/>
    </xf>
    <xf numFmtId="0" fontId="0" fillId="0" borderId="106" xfId="0" applyBorder="1"/>
    <xf numFmtId="0" fontId="0" fillId="0" borderId="107" xfId="0" applyBorder="1"/>
    <xf numFmtId="0" fontId="3" fillId="27" borderId="84" xfId="9" applyFont="1" applyBorder="1" applyAlignment="1">
      <alignment horizontal="left"/>
    </xf>
    <xf numFmtId="0" fontId="0" fillId="0" borderId="85" xfId="0" applyBorder="1"/>
    <xf numFmtId="0" fontId="0" fillId="0" borderId="86" xfId="0" applyBorder="1"/>
    <xf numFmtId="0" fontId="70" fillId="20" borderId="0" xfId="2" applyFont="1" applyBorder="1" applyAlignment="1">
      <alignment horizontal="center"/>
    </xf>
    <xf numFmtId="0" fontId="3" fillId="27" borderId="0" xfId="9" applyFont="1" applyBorder="1" applyAlignment="1">
      <alignment horizontal="left"/>
    </xf>
    <xf numFmtId="0" fontId="3" fillId="27" borderId="70" xfId="9" applyFont="1" applyBorder="1" applyAlignment="1">
      <alignment horizontal="left"/>
    </xf>
    <xf numFmtId="0" fontId="3" fillId="27" borderId="32" xfId="9" applyFont="1" applyBorder="1" applyAlignment="1">
      <alignment horizontal="left"/>
    </xf>
    <xf numFmtId="0" fontId="3" fillId="27" borderId="29" xfId="9" applyFont="1" applyBorder="1" applyAlignment="1">
      <alignment horizontal="left"/>
    </xf>
    <xf numFmtId="0" fontId="3" fillId="27" borderId="28" xfId="9" applyFont="1" applyBorder="1" applyAlignment="1">
      <alignment horizontal="left"/>
    </xf>
    <xf numFmtId="0" fontId="3" fillId="27" borderId="25" xfId="9" applyFont="1" applyBorder="1" applyAlignment="1">
      <alignment horizontal="left"/>
    </xf>
    <xf numFmtId="0" fontId="70" fillId="2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27" borderId="85" xfId="9" applyFont="1" applyBorder="1" applyAlignment="1">
      <alignment horizontal="left"/>
    </xf>
    <xf numFmtId="0" fontId="3" fillId="27" borderId="86" xfId="9" applyFont="1" applyBorder="1" applyAlignment="1">
      <alignment horizontal="left"/>
    </xf>
    <xf numFmtId="0" fontId="95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top" textRotation="255"/>
    </xf>
    <xf numFmtId="0" fontId="0" fillId="0" borderId="0" xfId="0" applyFont="1" applyAlignment="1">
      <alignment horizontal="justify" vertical="center"/>
    </xf>
    <xf numFmtId="0" fontId="8" fillId="0" borderId="0" xfId="0" applyFont="1" applyAlignment="1">
      <alignment horizontal="center" vertical="top" textRotation="255"/>
    </xf>
    <xf numFmtId="0" fontId="43" fillId="21" borderId="0" xfId="3" applyAlignment="1">
      <alignment horizontal="center"/>
    </xf>
    <xf numFmtId="0" fontId="43" fillId="20" borderId="0" xfId="2" applyAlignment="1">
      <alignment horizontal="center"/>
    </xf>
    <xf numFmtId="0" fontId="41" fillId="19" borderId="41" xfId="1" applyBorder="1" applyAlignment="1">
      <alignment horizontal="center" wrapText="1"/>
    </xf>
    <xf numFmtId="0" fontId="41" fillId="19" borderId="0" xfId="1" applyBorder="1" applyAlignment="1">
      <alignment horizontal="center" wrapText="1"/>
    </xf>
    <xf numFmtId="0" fontId="44" fillId="19" borderId="39" xfId="1" applyFont="1" applyAlignment="1">
      <alignment horizontal="center" vertical="center" wrapText="1"/>
    </xf>
    <xf numFmtId="0" fontId="42" fillId="20" borderId="26" xfId="2" applyFont="1" applyBorder="1" applyAlignment="1">
      <alignment horizontal="center" vertical="center"/>
    </xf>
    <xf numFmtId="0" fontId="42" fillId="20" borderId="40" xfId="2" applyFont="1" applyBorder="1" applyAlignment="1">
      <alignment horizontal="center" vertical="center"/>
    </xf>
    <xf numFmtId="0" fontId="42" fillId="20" borderId="27" xfId="2" applyFont="1" applyBorder="1" applyAlignment="1">
      <alignment horizontal="center" vertical="center"/>
    </xf>
    <xf numFmtId="0" fontId="43" fillId="21" borderId="26" xfId="3" applyBorder="1" applyAlignment="1">
      <alignment horizontal="center" vertical="center"/>
    </xf>
    <xf numFmtId="0" fontId="43" fillId="21" borderId="40" xfId="3" applyBorder="1" applyAlignment="1">
      <alignment horizontal="center" vertical="center"/>
    </xf>
    <xf numFmtId="0" fontId="43" fillId="21" borderId="27" xfId="3" applyBorder="1" applyAlignment="1">
      <alignment horizontal="center" vertical="center"/>
    </xf>
    <xf numFmtId="0" fontId="43" fillId="22" borderId="0" xfId="4" applyAlignment="1">
      <alignment horizontal="center"/>
    </xf>
    <xf numFmtId="0" fontId="16" fillId="17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25" fillId="18" borderId="25" xfId="0" applyFont="1" applyFill="1" applyBorder="1" applyAlignment="1">
      <alignment horizontal="center" vertical="center"/>
    </xf>
    <xf numFmtId="0" fontId="42" fillId="22" borderId="26" xfId="4" applyFont="1" applyBorder="1" applyAlignment="1">
      <alignment horizontal="center" vertical="center"/>
    </xf>
    <xf numFmtId="0" fontId="42" fillId="22" borderId="40" xfId="4" applyFont="1" applyBorder="1" applyAlignment="1">
      <alignment horizontal="center" vertical="center"/>
    </xf>
    <xf numFmtId="0" fontId="42" fillId="22" borderId="27" xfId="4" applyFont="1" applyBorder="1" applyAlignment="1">
      <alignment horizontal="center" vertical="center"/>
    </xf>
    <xf numFmtId="0" fontId="21" fillId="17" borderId="24" xfId="0" applyFont="1" applyFill="1" applyBorder="1" applyAlignment="1">
      <alignment horizontal="center" vertical="center"/>
    </xf>
    <xf numFmtId="0" fontId="46" fillId="23" borderId="0" xfId="5" applyAlignment="1">
      <alignment horizontal="center"/>
    </xf>
    <xf numFmtId="0" fontId="80" fillId="50" borderId="0" xfId="18" applyFont="1" applyAlignment="1">
      <alignment horizontal="center" vertical="center" textRotation="90"/>
    </xf>
    <xf numFmtId="17" fontId="78" fillId="0" borderId="0" xfId="0" applyNumberFormat="1" applyFont="1" applyAlignment="1">
      <alignment horizontal="center"/>
    </xf>
    <xf numFmtId="0" fontId="80" fillId="22" borderId="0" xfId="4" applyFont="1" applyAlignment="1">
      <alignment horizontal="center" vertical="center" textRotation="90"/>
    </xf>
    <xf numFmtId="0" fontId="6" fillId="38" borderId="0" xfId="14" applyAlignment="1">
      <alignment horizontal="center"/>
    </xf>
    <xf numFmtId="0" fontId="84" fillId="23" borderId="0" xfId="5" applyFont="1" applyAlignment="1">
      <alignment horizontal="center" vertical="center" textRotation="90"/>
    </xf>
    <xf numFmtId="0" fontId="10" fillId="0" borderId="0" xfId="0" applyFont="1" applyAlignment="1">
      <alignment horizontal="left"/>
    </xf>
    <xf numFmtId="0" fontId="76" fillId="48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76" fillId="47" borderId="0" xfId="0" applyFont="1" applyFill="1" applyAlignment="1">
      <alignment horizontal="center"/>
    </xf>
    <xf numFmtId="0" fontId="76" fillId="44" borderId="0" xfId="0" applyFont="1" applyFill="1" applyAlignment="1">
      <alignment horizontal="center"/>
    </xf>
    <xf numFmtId="0" fontId="76" fillId="31" borderId="0" xfId="0" applyFont="1" applyFill="1" applyAlignment="1">
      <alignment horizontal="center"/>
    </xf>
    <xf numFmtId="0" fontId="42" fillId="49" borderId="0" xfId="17" applyFont="1" applyAlignment="1">
      <alignment horizontal="center" vertical="center"/>
    </xf>
    <xf numFmtId="0" fontId="42" fillId="49" borderId="62" xfId="17" applyFont="1" applyBorder="1" applyAlignment="1">
      <alignment horizontal="center" vertical="center"/>
    </xf>
    <xf numFmtId="0" fontId="42" fillId="20" borderId="0" xfId="2" applyFont="1" applyBorder="1" applyAlignment="1">
      <alignment horizontal="center"/>
    </xf>
    <xf numFmtId="0" fontId="42" fillId="20" borderId="59" xfId="2" applyFont="1" applyBorder="1" applyAlignment="1">
      <alignment horizontal="center"/>
    </xf>
    <xf numFmtId="0" fontId="42" fillId="20" borderId="0" xfId="2" applyFont="1" applyAlignment="1">
      <alignment horizontal="center"/>
    </xf>
    <xf numFmtId="0" fontId="54" fillId="0" borderId="0" xfId="12" applyAlignment="1" applyProtection="1"/>
    <xf numFmtId="0" fontId="41" fillId="19" borderId="39" xfId="1" applyAlignment="1">
      <alignment horizontal="center"/>
    </xf>
    <xf numFmtId="0" fontId="41" fillId="19" borderId="39" xfId="1" applyAlignment="1">
      <alignment horizontal="left"/>
    </xf>
    <xf numFmtId="0" fontId="42" fillId="20" borderId="0" xfId="2" applyFont="1" applyBorder="1" applyAlignment="1">
      <alignment horizontal="center" vertical="center"/>
    </xf>
    <xf numFmtId="0" fontId="99" fillId="74" borderId="24" xfId="0" applyFont="1" applyFill="1" applyBorder="1" applyAlignment="1">
      <alignment vertical="top" textRotation="255" wrapText="1"/>
    </xf>
    <xf numFmtId="0" fontId="99" fillId="72" borderId="70" xfId="0" applyFont="1" applyFill="1" applyBorder="1" applyAlignment="1">
      <alignment horizontal="center" vertical="center" textRotation="255"/>
    </xf>
    <xf numFmtId="164" fontId="60" fillId="77" borderId="8" xfId="0" applyNumberFormat="1" applyFont="1" applyFill="1" applyBorder="1"/>
    <xf numFmtId="0" fontId="57" fillId="77" borderId="0" xfId="0" applyFont="1" applyFill="1"/>
    <xf numFmtId="0" fontId="60" fillId="77" borderId="0" xfId="0" applyFont="1" applyFill="1" applyBorder="1" applyAlignment="1">
      <alignment horizontal="center" vertical="center" wrapText="1"/>
    </xf>
    <xf numFmtId="164" fontId="60" fillId="77" borderId="11" xfId="0" applyNumberFormat="1" applyFont="1" applyFill="1" applyBorder="1"/>
    <xf numFmtId="164" fontId="100" fillId="77" borderId="11" xfId="0" applyNumberFormat="1" applyFont="1" applyFill="1" applyBorder="1"/>
    <xf numFmtId="0" fontId="39" fillId="0" borderId="52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top" textRotation="255"/>
    </xf>
    <xf numFmtId="0" fontId="38" fillId="0" borderId="5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top" textRotation="255"/>
    </xf>
    <xf numFmtId="0" fontId="38" fillId="0" borderId="0" xfId="0" applyFont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left" vertical="center"/>
    </xf>
    <xf numFmtId="0" fontId="101" fillId="0" borderId="0" xfId="0" applyFont="1" applyAlignment="1">
      <alignment horizontal="center" vertical="center" textRotation="255"/>
    </xf>
    <xf numFmtId="0" fontId="12" fillId="0" borderId="0" xfId="0" applyFont="1" applyAlignment="1">
      <alignment horizontal="center" vertical="center" wrapText="1"/>
    </xf>
  </cellXfs>
  <cellStyles count="25">
    <cellStyle name="20% - Énfasis1" xfId="9" builtinId="30"/>
    <cellStyle name="20% - Énfasis2" xfId="14" builtinId="34"/>
    <cellStyle name="20% - Énfasis3" xfId="11" builtinId="38"/>
    <cellStyle name="20% - Énfasis4" xfId="23" builtinId="42"/>
    <cellStyle name="40% - Énfasis1" xfId="10" builtinId="31"/>
    <cellStyle name="40% - Énfasis3" xfId="21" builtinId="39"/>
    <cellStyle name="60% - Énfasis1" xfId="17" builtinId="32"/>
    <cellStyle name="60% - Énfasis3" xfId="22" builtinId="40"/>
    <cellStyle name="60% - Énfasis4" xfId="18" builtinId="44"/>
    <cellStyle name="60% - Énfasis6" xfId="20" builtinId="52"/>
    <cellStyle name="Buena" xfId="13" builtinId="26"/>
    <cellStyle name="Cálculo" xfId="6" builtinId="22"/>
    <cellStyle name="Celda de comprobación" xfId="7" builtinId="23"/>
    <cellStyle name="Énfasis1" xfId="2" builtinId="29"/>
    <cellStyle name="Énfasis2" xfId="3" builtinId="33"/>
    <cellStyle name="Énfasis3" xfId="4" builtinId="37"/>
    <cellStyle name="Énfasis4" xfId="19" builtinId="41"/>
    <cellStyle name="Énfasis6" xfId="15" builtinId="49"/>
    <cellStyle name="Entrada" xfId="1" builtinId="20"/>
    <cellStyle name="Hipervínculo" xfId="12" builtinId="8"/>
    <cellStyle name="Incorrecto" xfId="24" builtinId="27"/>
    <cellStyle name="Neutral" xfId="5" builtinId="28"/>
    <cellStyle name="Normal" xfId="0" builtinId="0"/>
    <cellStyle name="Notas" xfId="8" builtinId="10"/>
    <cellStyle name="Salida" xfId="16" builtinId="2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</font>
      <alignment horizontal="center" vertical="bottom" textRotation="0" wrapText="0" indent="0" relativeIndent="255" justifyLastLine="0" shrinkToFit="0" mergeCell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25" formatCode="h:mm"/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9" formatCode="dd/mm/yyyy"/>
      <alignment horizontal="center" vertical="bottom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CCCC00"/>
      <rgbColor rgb="003366FF"/>
      <rgbColor rgb="0023B8DC"/>
      <rgbColor rgb="00B3B3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A39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47</xdr:row>
      <xdr:rowOff>1</xdr:rowOff>
    </xdr:from>
    <xdr:to>
      <xdr:col>3</xdr:col>
      <xdr:colOff>228600</xdr:colOff>
      <xdr:row>60</xdr:row>
      <xdr:rowOff>95251</xdr:rowOff>
    </xdr:to>
    <xdr:cxnSp macro="">
      <xdr:nvCxnSpPr>
        <xdr:cNvPr id="4" name="3 Conector recto de flecha"/>
        <xdr:cNvCxnSpPr/>
      </xdr:nvCxnSpPr>
      <xdr:spPr>
        <a:xfrm rot="5400000">
          <a:off x="509588" y="8977313"/>
          <a:ext cx="2705100" cy="1762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76201</xdr:colOff>
      <xdr:row>10</xdr:row>
      <xdr:rowOff>66676</xdr:rowOff>
    </xdr:from>
    <xdr:to>
      <xdr:col>8</xdr:col>
      <xdr:colOff>47625</xdr:colOff>
      <xdr:row>22</xdr:row>
      <xdr:rowOff>104775</xdr:rowOff>
    </xdr:to>
    <xdr:cxnSp macro="">
      <xdr:nvCxnSpPr>
        <xdr:cNvPr id="11" name="10 Conector recto de flecha"/>
        <xdr:cNvCxnSpPr/>
      </xdr:nvCxnSpPr>
      <xdr:spPr>
        <a:xfrm rot="16200000" flipV="1">
          <a:off x="5629276" y="2867026"/>
          <a:ext cx="2105024" cy="2190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57151</xdr:colOff>
      <xdr:row>10</xdr:row>
      <xdr:rowOff>28576</xdr:rowOff>
    </xdr:from>
    <xdr:to>
      <xdr:col>12</xdr:col>
      <xdr:colOff>28575</xdr:colOff>
      <xdr:row>22</xdr:row>
      <xdr:rowOff>66675</xdr:rowOff>
    </xdr:to>
    <xdr:cxnSp macro="">
      <xdr:nvCxnSpPr>
        <xdr:cNvPr id="5" name="4 Conector recto de flecha"/>
        <xdr:cNvCxnSpPr/>
      </xdr:nvCxnSpPr>
      <xdr:spPr>
        <a:xfrm rot="16200000" flipV="1">
          <a:off x="9153526" y="2781301"/>
          <a:ext cx="2105024" cy="3143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133350</xdr:rowOff>
    </xdr:from>
    <xdr:to>
      <xdr:col>12</xdr:col>
      <xdr:colOff>517525</xdr:colOff>
      <xdr:row>13</xdr:row>
      <xdr:rowOff>47625</xdr:rowOff>
    </xdr:to>
    <xdr:pic>
      <xdr:nvPicPr>
        <xdr:cNvPr id="2" name="1 Imagen" descr="burpe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0" y="133350"/>
          <a:ext cx="8128000" cy="201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8</xdr:row>
      <xdr:rowOff>85724</xdr:rowOff>
    </xdr:from>
    <xdr:to>
      <xdr:col>6</xdr:col>
      <xdr:colOff>438150</xdr:colOff>
      <xdr:row>25</xdr:row>
      <xdr:rowOff>123824</xdr:rowOff>
    </xdr:to>
    <xdr:pic>
      <xdr:nvPicPr>
        <xdr:cNvPr id="3" name="Graphics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409699"/>
          <a:ext cx="4505325" cy="27908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7</xdr:row>
      <xdr:rowOff>85724</xdr:rowOff>
    </xdr:from>
    <xdr:to>
      <xdr:col>13</xdr:col>
      <xdr:colOff>371475</xdr:colOff>
      <xdr:row>26</xdr:row>
      <xdr:rowOff>28574</xdr:rowOff>
    </xdr:to>
    <xdr:pic>
      <xdr:nvPicPr>
        <xdr:cNvPr id="4" name="Graphics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49" y="1247774"/>
          <a:ext cx="4781551" cy="3019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697320</xdr:colOff>
      <xdr:row>2</xdr:row>
      <xdr:rowOff>57240</xdr:rowOff>
    </xdr:from>
    <xdr:to>
      <xdr:col>10</xdr:col>
      <xdr:colOff>373680</xdr:colOff>
      <xdr:row>10</xdr:row>
      <xdr:rowOff>43560</xdr:rowOff>
    </xdr:to>
    <xdr:pic>
      <xdr:nvPicPr>
        <xdr:cNvPr id="3" name="Graphics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3840" y="380880"/>
          <a:ext cx="2927880" cy="1845000"/>
        </a:xfrm>
        <a:prstGeom prst="rect">
          <a:avLst/>
        </a:prstGeom>
      </xdr:spPr>
    </xdr:pic>
    <xdr:clientData/>
  </xdr:twoCellAnchor>
  <xdr:twoCellAnchor editAs="oneCell">
    <xdr:from>
      <xdr:col>7</xdr:col>
      <xdr:colOff>29880</xdr:colOff>
      <xdr:row>14</xdr:row>
      <xdr:rowOff>45720</xdr:rowOff>
    </xdr:from>
    <xdr:to>
      <xdr:col>10</xdr:col>
      <xdr:colOff>423360</xdr:colOff>
      <xdr:row>20</xdr:row>
      <xdr:rowOff>79560</xdr:rowOff>
    </xdr:to>
    <xdr:pic>
      <xdr:nvPicPr>
        <xdr:cNvPr id="4" name="Graphics 5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280" y="2876040"/>
          <a:ext cx="2832120" cy="171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168120</xdr:colOff>
      <xdr:row>24</xdr:row>
      <xdr:rowOff>66960</xdr:rowOff>
    </xdr:from>
    <xdr:to>
      <xdr:col>10</xdr:col>
      <xdr:colOff>383400</xdr:colOff>
      <xdr:row>31</xdr:row>
      <xdr:rowOff>30600</xdr:rowOff>
    </xdr:to>
    <xdr:pic>
      <xdr:nvPicPr>
        <xdr:cNvPr id="5" name="Graphics 6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7520" y="5221440"/>
          <a:ext cx="2653920" cy="18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8:K31" totalsRowShown="0" headerRowCellStyle="Normal" dataCellStyle="Normal">
  <autoFilter ref="C8:K31"/>
  <tableColumns count="9">
    <tableColumn id="1" name="DNI" dataCellStyle="Normal"/>
    <tableColumn id="2" name="Nombre" dataCellStyle="Normal"/>
    <tableColumn id="3" name="Apellido" dataCellStyle="Normal"/>
    <tableColumn id="4" name="Columna1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DxfId="10" dataCellStyle="Normal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D11:L27" totalsRowShown="0" headerRowCellStyle="Neutral" dataCellStyle="Neutral">
  <autoFilter ref="D11:L27"/>
  <tableColumns count="9">
    <tableColumn id="1" name="DNI" dataCellStyle="Normal"/>
    <tableColumn id="2" name="Nombre" dataCellStyle="Normal"/>
    <tableColumn id="3" name="Apellido" dataCellStyle="Normal"/>
    <tableColumn id="4" name="Apellido  2" dataCellStyle="Normal"/>
    <tableColumn id="5" name="Direccion" dataCellStyle="Normal"/>
    <tableColumn id="6" name="Columna2" dataCellStyle="Normal"/>
    <tableColumn id="7" name="C.P" dataCellStyle="Normal"/>
    <tableColumn id="8" name="Telefono" dataCellStyle="Normal"/>
    <tableColumn id="9" name="Fecha de Nacimento" dataCellStyle="Norm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C8:L20" totalsRowShown="0" dataDxfId="9">
  <autoFilter ref="C8:L20">
    <filterColumn colId="9"/>
  </autoFilter>
  <tableColumns count="10">
    <tableColumn id="1" name="jornada" dataDxfId="8"/>
    <tableColumn id="2" name="fecha" dataDxfId="7"/>
    <tableColumn id="3" name="hora" dataDxfId="6"/>
    <tableColumn id="4" name="Equipo" dataDxfId="5"/>
    <tableColumn id="5" name="Desplazamiento"/>
    <tableColumn id="6" name="polideportivo" dataDxfId="4"/>
    <tableColumn id="7" name="direccion" dataDxfId="3"/>
    <tableColumn id="8" name="Telefono" dataDxfId="2"/>
    <tableColumn id="9" name="google maps" dataDxfId="1" dataCellStyle="Hipervínculo"/>
    <tableColumn id="10" name="salida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ibanmartiarena@hotmail.com" TargetMode="External"/><Relationship Id="rId3" Type="http://schemas.openxmlformats.org/officeDocument/2006/relationships/hyperlink" Target="mailto:gorkainigo@euskalnet.net" TargetMode="External"/><Relationship Id="rId7" Type="http://schemas.openxmlformats.org/officeDocument/2006/relationships/hyperlink" Target="mailto:etxebarria@hotmail.com" TargetMode="External"/><Relationship Id="rId2" Type="http://schemas.openxmlformats.org/officeDocument/2006/relationships/hyperlink" Target="mailto:Tello_unai@hotmail.com" TargetMode="External"/><Relationship Id="rId1" Type="http://schemas.openxmlformats.org/officeDocument/2006/relationships/hyperlink" Target="mailto:imartinez5@hotmail.com" TargetMode="External"/><Relationship Id="rId6" Type="http://schemas.openxmlformats.org/officeDocument/2006/relationships/hyperlink" Target="mailto:oionberges@gmail.com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mailto:olazabaljon@gmail.com" TargetMode="External"/><Relationship Id="rId10" Type="http://schemas.openxmlformats.org/officeDocument/2006/relationships/hyperlink" Target="mailto:Jon_apache@hotmail.com" TargetMode="External"/><Relationship Id="rId4" Type="http://schemas.openxmlformats.org/officeDocument/2006/relationships/hyperlink" Target="mailto:svenson69@hotmail.com" TargetMode="External"/><Relationship Id="rId9" Type="http://schemas.openxmlformats.org/officeDocument/2006/relationships/hyperlink" Target="mailto:li7s@hot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lbh-sesiones-agosto.xlsx" TargetMode="External"/><Relationship Id="rId1" Type="http://schemas.openxmlformats.org/officeDocument/2006/relationships/hyperlink" Target="lbh-sesiones-agosto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autocares-aizpurua.es" TargetMode="External"/><Relationship Id="rId2" Type="http://schemas.openxmlformats.org/officeDocument/2006/relationships/hyperlink" Target="http://maps.google.es/maps?f=q&amp;hl=es&amp;q=IBARRA+Z/G,BERGARA,Espa%C3%B1a&amp;ie=UTF8&amp;z=16&amp;om=1" TargetMode="External"/><Relationship Id="rId1" Type="http://schemas.openxmlformats.org/officeDocument/2006/relationships/hyperlink" Target="http://maps.google.es/maps?f=q&amp;hl=es&amp;q=IBARRA+Z/G,BERGARA,Espa%C3%B1a&amp;ie=UTF8&amp;z=16&amp;om=1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imagenes-circuitos-afg\burpee.jp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Z27"/>
  <sheetViews>
    <sheetView topLeftCell="B1" zoomScale="110" zoomScaleNormal="110" zoomScalePageLayoutView="60" workbookViewId="0">
      <selection activeCell="U20" sqref="A1:XFD20"/>
    </sheetView>
  </sheetViews>
  <sheetFormatPr baseColWidth="10" defaultColWidth="5.140625" defaultRowHeight="9"/>
  <cols>
    <col min="1" max="1" width="5.140625" style="65"/>
    <col min="2" max="20" width="1.42578125" style="65" customWidth="1"/>
    <col min="21" max="21" width="5" style="65" customWidth="1"/>
    <col min="22" max="22" width="4.85546875" style="65" customWidth="1"/>
    <col min="23" max="23" width="4.42578125" style="65" customWidth="1"/>
    <col min="24" max="29" width="4.28515625" style="65" customWidth="1"/>
    <col min="30" max="30" width="4.5703125" style="65" customWidth="1"/>
    <col min="31" max="74" width="4.28515625" style="65" customWidth="1"/>
    <col min="75" max="16384" width="5.140625" style="65"/>
  </cols>
  <sheetData>
    <row r="2" spans="1:78" ht="9.75" thickBot="1"/>
    <row r="3" spans="1:78" ht="12" customHeight="1" thickTop="1" thickBot="1">
      <c r="A3" s="66"/>
      <c r="B3" s="502" t="s">
        <v>0</v>
      </c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4"/>
      <c r="U3" s="510" t="s">
        <v>1</v>
      </c>
      <c r="V3" s="494"/>
      <c r="W3" s="494"/>
      <c r="X3" s="495" t="s">
        <v>2</v>
      </c>
      <c r="Y3" s="495"/>
      <c r="Z3" s="495"/>
      <c r="AA3" s="495"/>
      <c r="AB3" s="494" t="s">
        <v>3</v>
      </c>
      <c r="AC3" s="494"/>
      <c r="AD3" s="494"/>
      <c r="AE3" s="494"/>
      <c r="AF3" s="494"/>
      <c r="AG3" s="494"/>
      <c r="AH3" s="495" t="s">
        <v>4</v>
      </c>
      <c r="AI3" s="495"/>
      <c r="AJ3" s="495"/>
      <c r="AK3" s="495"/>
      <c r="AL3" s="494" t="s">
        <v>5</v>
      </c>
      <c r="AM3" s="494"/>
      <c r="AN3" s="494"/>
      <c r="AO3" s="494"/>
      <c r="AP3" s="495" t="s">
        <v>6</v>
      </c>
      <c r="AQ3" s="495"/>
      <c r="AR3" s="495"/>
      <c r="AS3" s="495"/>
      <c r="AT3" s="495"/>
      <c r="AU3" s="514" t="s">
        <v>179</v>
      </c>
      <c r="AV3" s="512"/>
      <c r="AW3" s="512"/>
      <c r="AX3" s="513"/>
      <c r="AY3" s="511" t="s">
        <v>7</v>
      </c>
      <c r="AZ3" s="514"/>
      <c r="BA3" s="514"/>
      <c r="BB3" s="515"/>
      <c r="BC3" s="511" t="s">
        <v>8</v>
      </c>
      <c r="BD3" s="512"/>
      <c r="BE3" s="512"/>
      <c r="BF3" s="513"/>
      <c r="BG3" s="511" t="s">
        <v>9</v>
      </c>
      <c r="BH3" s="512"/>
      <c r="BI3" s="512"/>
      <c r="BJ3" s="512"/>
      <c r="BK3" s="513"/>
      <c r="BL3" s="511" t="s">
        <v>10</v>
      </c>
      <c r="BM3" s="512"/>
      <c r="BN3" s="512"/>
      <c r="BO3" s="513"/>
      <c r="BP3" s="511" t="s">
        <v>11</v>
      </c>
      <c r="BQ3" s="512"/>
      <c r="BR3" s="512"/>
      <c r="BS3" s="513"/>
      <c r="BT3" s="511" t="s">
        <v>1</v>
      </c>
      <c r="BU3" s="513"/>
      <c r="BV3" s="115"/>
      <c r="BW3" s="67"/>
    </row>
    <row r="4" spans="1:78" ht="12" customHeight="1">
      <c r="A4" s="66"/>
      <c r="B4" s="463" t="s">
        <v>12</v>
      </c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68">
        <v>1</v>
      </c>
      <c r="V4" s="69">
        <f t="shared" ref="V4:BB4" si="0">+U4+1</f>
        <v>2</v>
      </c>
      <c r="W4" s="69">
        <f t="shared" si="0"/>
        <v>3</v>
      </c>
      <c r="X4" s="69">
        <f t="shared" si="0"/>
        <v>4</v>
      </c>
      <c r="Y4" s="69">
        <f t="shared" si="0"/>
        <v>5</v>
      </c>
      <c r="Z4" s="69">
        <f t="shared" si="0"/>
        <v>6</v>
      </c>
      <c r="AA4" s="69">
        <f t="shared" si="0"/>
        <v>7</v>
      </c>
      <c r="AB4" s="69">
        <f t="shared" si="0"/>
        <v>8</v>
      </c>
      <c r="AC4" s="69"/>
      <c r="AD4" s="69">
        <f>+AB4+1</f>
        <v>9</v>
      </c>
      <c r="AE4" s="69">
        <f t="shared" si="0"/>
        <v>10</v>
      </c>
      <c r="AF4" s="69">
        <f t="shared" si="0"/>
        <v>11</v>
      </c>
      <c r="AG4" s="69">
        <f t="shared" si="0"/>
        <v>12</v>
      </c>
      <c r="AH4" s="69">
        <f t="shared" si="0"/>
        <v>13</v>
      </c>
      <c r="AI4" s="69">
        <f t="shared" si="0"/>
        <v>14</v>
      </c>
      <c r="AJ4" s="69">
        <f t="shared" si="0"/>
        <v>15</v>
      </c>
      <c r="AK4" s="69">
        <f t="shared" si="0"/>
        <v>16</v>
      </c>
      <c r="AL4" s="69">
        <f t="shared" si="0"/>
        <v>17</v>
      </c>
      <c r="AM4" s="69">
        <f t="shared" si="0"/>
        <v>18</v>
      </c>
      <c r="AN4" s="69">
        <f t="shared" si="0"/>
        <v>19</v>
      </c>
      <c r="AO4" s="69">
        <f t="shared" si="0"/>
        <v>20</v>
      </c>
      <c r="AP4" s="69">
        <f t="shared" si="0"/>
        <v>21</v>
      </c>
      <c r="AQ4" s="69">
        <f t="shared" si="0"/>
        <v>22</v>
      </c>
      <c r="AR4" s="69">
        <f t="shared" si="0"/>
        <v>23</v>
      </c>
      <c r="AS4" s="69">
        <f t="shared" si="0"/>
        <v>24</v>
      </c>
      <c r="AT4" s="69">
        <f t="shared" si="0"/>
        <v>25</v>
      </c>
      <c r="AU4" s="69">
        <f t="shared" si="0"/>
        <v>26</v>
      </c>
      <c r="AV4" s="69">
        <f t="shared" si="0"/>
        <v>27</v>
      </c>
      <c r="AW4" s="69">
        <f t="shared" si="0"/>
        <v>28</v>
      </c>
      <c r="AX4" s="69">
        <f t="shared" si="0"/>
        <v>29</v>
      </c>
      <c r="AY4" s="69">
        <f t="shared" si="0"/>
        <v>30</v>
      </c>
      <c r="AZ4" s="69">
        <f t="shared" si="0"/>
        <v>31</v>
      </c>
      <c r="BA4" s="69">
        <f t="shared" si="0"/>
        <v>32</v>
      </c>
      <c r="BB4" s="69">
        <f t="shared" si="0"/>
        <v>33</v>
      </c>
      <c r="BC4" s="69">
        <f t="shared" ref="BC4:BS4" si="1">+BB4+1</f>
        <v>34</v>
      </c>
      <c r="BD4" s="69">
        <f t="shared" si="1"/>
        <v>35</v>
      </c>
      <c r="BE4" s="69">
        <f t="shared" si="1"/>
        <v>36</v>
      </c>
      <c r="BF4" s="69">
        <f t="shared" si="1"/>
        <v>37</v>
      </c>
      <c r="BG4" s="69">
        <f t="shared" si="1"/>
        <v>38</v>
      </c>
      <c r="BH4" s="69">
        <f t="shared" si="1"/>
        <v>39</v>
      </c>
      <c r="BI4" s="69">
        <f t="shared" si="1"/>
        <v>40</v>
      </c>
      <c r="BJ4" s="69">
        <f t="shared" si="1"/>
        <v>41</v>
      </c>
      <c r="BK4" s="69">
        <f t="shared" si="1"/>
        <v>42</v>
      </c>
      <c r="BL4" s="69">
        <f t="shared" si="1"/>
        <v>43</v>
      </c>
      <c r="BM4" s="69">
        <f t="shared" si="1"/>
        <v>44</v>
      </c>
      <c r="BN4" s="69">
        <f t="shared" si="1"/>
        <v>45</v>
      </c>
      <c r="BO4" s="69">
        <f t="shared" si="1"/>
        <v>46</v>
      </c>
      <c r="BP4" s="69">
        <f t="shared" si="1"/>
        <v>47</v>
      </c>
      <c r="BQ4" s="69">
        <f t="shared" si="1"/>
        <v>48</v>
      </c>
      <c r="BR4" s="69">
        <f t="shared" si="1"/>
        <v>49</v>
      </c>
      <c r="BS4" s="69">
        <f t="shared" si="1"/>
        <v>50</v>
      </c>
      <c r="BT4" s="69">
        <v>51</v>
      </c>
      <c r="BU4" s="70">
        <v>52</v>
      </c>
      <c r="BV4" s="67"/>
      <c r="BW4" s="67"/>
      <c r="BX4" s="71"/>
    </row>
    <row r="5" spans="1:78" ht="12" customHeight="1">
      <c r="A5" s="66"/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72">
        <v>15</v>
      </c>
      <c r="V5" s="73">
        <f t="shared" ref="V5:BB5" si="2">U5+7</f>
        <v>22</v>
      </c>
      <c r="W5" s="73">
        <f t="shared" si="2"/>
        <v>29</v>
      </c>
      <c r="X5" s="73">
        <f t="shared" si="2"/>
        <v>36</v>
      </c>
      <c r="Y5" s="73">
        <f t="shared" si="2"/>
        <v>43</v>
      </c>
      <c r="Z5" s="73">
        <f t="shared" si="2"/>
        <v>50</v>
      </c>
      <c r="AA5" s="73">
        <f t="shared" si="2"/>
        <v>57</v>
      </c>
      <c r="AB5" s="73">
        <f>AA5+6</f>
        <v>63</v>
      </c>
      <c r="AC5" s="770">
        <f>AB5+7</f>
        <v>70</v>
      </c>
      <c r="AD5" s="771">
        <v>13</v>
      </c>
      <c r="AE5" s="73">
        <f>AC5+7</f>
        <v>77</v>
      </c>
      <c r="AF5" s="73">
        <f t="shared" si="2"/>
        <v>84</v>
      </c>
      <c r="AG5" s="73">
        <f t="shared" si="2"/>
        <v>91</v>
      </c>
      <c r="AH5" s="73">
        <f t="shared" si="2"/>
        <v>98</v>
      </c>
      <c r="AI5" s="73">
        <f t="shared" si="2"/>
        <v>105</v>
      </c>
      <c r="AJ5" s="73">
        <f t="shared" si="2"/>
        <v>112</v>
      </c>
      <c r="AK5" s="73">
        <f t="shared" si="2"/>
        <v>119</v>
      </c>
      <c r="AL5" s="73">
        <f t="shared" si="2"/>
        <v>126</v>
      </c>
      <c r="AM5" s="73">
        <f t="shared" si="2"/>
        <v>133</v>
      </c>
      <c r="AN5" s="73">
        <f t="shared" si="2"/>
        <v>140</v>
      </c>
      <c r="AO5" s="73">
        <f t="shared" si="2"/>
        <v>147</v>
      </c>
      <c r="AP5" s="73">
        <f t="shared" si="2"/>
        <v>154</v>
      </c>
      <c r="AQ5" s="73">
        <f t="shared" si="2"/>
        <v>161</v>
      </c>
      <c r="AR5" s="73">
        <f t="shared" si="2"/>
        <v>168</v>
      </c>
      <c r="AS5" s="73">
        <f t="shared" si="2"/>
        <v>175</v>
      </c>
      <c r="AT5" s="73">
        <f t="shared" si="2"/>
        <v>182</v>
      </c>
      <c r="AU5" s="73">
        <f>AT5+6</f>
        <v>188</v>
      </c>
      <c r="AV5" s="73">
        <f t="shared" si="2"/>
        <v>195</v>
      </c>
      <c r="AW5" s="73">
        <f t="shared" si="2"/>
        <v>202</v>
      </c>
      <c r="AX5" s="73">
        <f t="shared" si="2"/>
        <v>209</v>
      </c>
      <c r="AY5" s="73">
        <v>5</v>
      </c>
      <c r="AZ5" s="73">
        <f t="shared" si="2"/>
        <v>12</v>
      </c>
      <c r="BA5" s="73">
        <f t="shared" si="2"/>
        <v>19</v>
      </c>
      <c r="BB5" s="73">
        <f t="shared" si="2"/>
        <v>26</v>
      </c>
      <c r="BC5" s="73">
        <f t="shared" ref="BC5:BU5" si="3">BB5+7</f>
        <v>33</v>
      </c>
      <c r="BD5" s="73">
        <v>9</v>
      </c>
      <c r="BE5" s="73">
        <f>BD5+7</f>
        <v>16</v>
      </c>
      <c r="BF5" s="73">
        <f t="shared" si="3"/>
        <v>23</v>
      </c>
      <c r="BG5" s="73">
        <f t="shared" si="3"/>
        <v>30</v>
      </c>
      <c r="BH5" s="73">
        <v>7</v>
      </c>
      <c r="BI5" s="73">
        <f t="shared" si="3"/>
        <v>14</v>
      </c>
      <c r="BJ5" s="73">
        <f t="shared" si="3"/>
        <v>21</v>
      </c>
      <c r="BK5" s="73">
        <f t="shared" si="3"/>
        <v>28</v>
      </c>
      <c r="BL5" s="73">
        <f t="shared" si="3"/>
        <v>35</v>
      </c>
      <c r="BM5" s="73">
        <f t="shared" si="3"/>
        <v>42</v>
      </c>
      <c r="BN5" s="73">
        <f t="shared" si="3"/>
        <v>49</v>
      </c>
      <c r="BO5" s="73">
        <f t="shared" si="3"/>
        <v>56</v>
      </c>
      <c r="BP5" s="73">
        <v>2</v>
      </c>
      <c r="BQ5" s="73">
        <f t="shared" si="3"/>
        <v>9</v>
      </c>
      <c r="BR5" s="73">
        <f t="shared" si="3"/>
        <v>16</v>
      </c>
      <c r="BS5" s="73">
        <f t="shared" si="3"/>
        <v>23</v>
      </c>
      <c r="BT5" s="73">
        <f t="shared" si="3"/>
        <v>30</v>
      </c>
      <c r="BU5" s="73">
        <f t="shared" si="3"/>
        <v>37</v>
      </c>
      <c r="BV5" s="74"/>
      <c r="BW5" s="67"/>
      <c r="BX5" s="71"/>
    </row>
    <row r="6" spans="1:78" ht="12" customHeight="1">
      <c r="A6" s="66"/>
      <c r="B6" s="505"/>
      <c r="C6" s="506"/>
      <c r="D6" s="506"/>
      <c r="E6" s="506"/>
      <c r="F6" s="506"/>
      <c r="G6" s="506"/>
      <c r="H6" s="506"/>
      <c r="I6" s="506"/>
      <c r="J6" s="506"/>
      <c r="K6" s="506"/>
      <c r="L6" s="506"/>
      <c r="M6" s="506"/>
      <c r="N6" s="506"/>
      <c r="O6" s="506"/>
      <c r="P6" s="506"/>
      <c r="Q6" s="506"/>
      <c r="R6" s="506"/>
      <c r="S6" s="506"/>
      <c r="T6" s="506"/>
      <c r="U6" s="75" t="s">
        <v>13</v>
      </c>
      <c r="V6" s="76" t="s">
        <v>13</v>
      </c>
      <c r="W6" s="76" t="s">
        <v>13</v>
      </c>
      <c r="X6" s="76" t="s">
        <v>13</v>
      </c>
      <c r="Y6" s="76" t="s">
        <v>13</v>
      </c>
      <c r="Z6" s="76" t="s">
        <v>13</v>
      </c>
      <c r="AA6" s="76" t="s">
        <v>13</v>
      </c>
      <c r="AB6" s="76" t="s">
        <v>13</v>
      </c>
      <c r="AC6" s="772"/>
      <c r="AD6" s="772" t="s">
        <v>13</v>
      </c>
      <c r="AE6" s="76" t="s">
        <v>13</v>
      </c>
      <c r="AF6" s="76" t="s">
        <v>13</v>
      </c>
      <c r="AG6" s="76" t="s">
        <v>13</v>
      </c>
      <c r="AH6" s="76" t="s">
        <v>13</v>
      </c>
      <c r="AI6" s="76" t="s">
        <v>13</v>
      </c>
      <c r="AJ6" s="76" t="s">
        <v>13</v>
      </c>
      <c r="AK6" s="76" t="s">
        <v>13</v>
      </c>
      <c r="AL6" s="76" t="s">
        <v>13</v>
      </c>
      <c r="AM6" s="76" t="s">
        <v>13</v>
      </c>
      <c r="AN6" s="76" t="s">
        <v>13</v>
      </c>
      <c r="AO6" s="76" t="s">
        <v>13</v>
      </c>
      <c r="AP6" s="76" t="s">
        <v>13</v>
      </c>
      <c r="AQ6" s="76" t="s">
        <v>13</v>
      </c>
      <c r="AR6" s="76" t="s">
        <v>13</v>
      </c>
      <c r="AS6" s="76" t="s">
        <v>13</v>
      </c>
      <c r="AT6" s="76" t="s">
        <v>13</v>
      </c>
      <c r="AU6" s="76" t="s">
        <v>13</v>
      </c>
      <c r="AV6" s="76" t="s">
        <v>13</v>
      </c>
      <c r="AW6" s="76" t="s">
        <v>13</v>
      </c>
      <c r="AX6" s="76" t="s">
        <v>13</v>
      </c>
      <c r="AY6" s="76" t="s">
        <v>13</v>
      </c>
      <c r="AZ6" s="76" t="s">
        <v>13</v>
      </c>
      <c r="BA6" s="76" t="s">
        <v>13</v>
      </c>
      <c r="BB6" s="76" t="s">
        <v>13</v>
      </c>
      <c r="BC6" s="76" t="s">
        <v>13</v>
      </c>
      <c r="BD6" s="76" t="s">
        <v>13</v>
      </c>
      <c r="BE6" s="76" t="s">
        <v>13</v>
      </c>
      <c r="BF6" s="76" t="s">
        <v>13</v>
      </c>
      <c r="BG6" s="76" t="s">
        <v>13</v>
      </c>
      <c r="BH6" s="76" t="s">
        <v>13</v>
      </c>
      <c r="BI6" s="76" t="s">
        <v>13</v>
      </c>
      <c r="BJ6" s="76" t="s">
        <v>13</v>
      </c>
      <c r="BK6" s="76" t="s">
        <v>13</v>
      </c>
      <c r="BL6" s="76" t="s">
        <v>13</v>
      </c>
      <c r="BM6" s="76" t="s">
        <v>13</v>
      </c>
      <c r="BN6" s="76" t="s">
        <v>13</v>
      </c>
      <c r="BO6" s="76" t="s">
        <v>13</v>
      </c>
      <c r="BP6" s="76" t="s">
        <v>13</v>
      </c>
      <c r="BQ6" s="76" t="s">
        <v>13</v>
      </c>
      <c r="BR6" s="76" t="s">
        <v>13</v>
      </c>
      <c r="BS6" s="76" t="s">
        <v>13</v>
      </c>
      <c r="BT6" s="76" t="s">
        <v>13</v>
      </c>
      <c r="BU6" s="76" t="s">
        <v>13</v>
      </c>
      <c r="BV6" s="77"/>
      <c r="BW6" s="67"/>
      <c r="BX6" s="71"/>
    </row>
    <row r="7" spans="1:78" ht="12" customHeight="1" thickBot="1">
      <c r="A7" s="66"/>
      <c r="B7" s="482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483"/>
      <c r="T7" s="483"/>
      <c r="U7" s="78">
        <v>21</v>
      </c>
      <c r="V7" s="79">
        <f t="shared" ref="V7:AQ7" si="4">U7+7</f>
        <v>28</v>
      </c>
      <c r="W7" s="79">
        <f t="shared" si="4"/>
        <v>35</v>
      </c>
      <c r="X7" s="79">
        <f t="shared" si="4"/>
        <v>42</v>
      </c>
      <c r="Y7" s="79">
        <f t="shared" si="4"/>
        <v>49</v>
      </c>
      <c r="Z7" s="79">
        <f t="shared" si="4"/>
        <v>56</v>
      </c>
      <c r="AA7" s="79">
        <f>Z7+6</f>
        <v>62</v>
      </c>
      <c r="AB7" s="79">
        <f t="shared" si="4"/>
        <v>69</v>
      </c>
      <c r="AC7" s="774">
        <v>12</v>
      </c>
      <c r="AD7" s="773">
        <f>AB7+7</f>
        <v>76</v>
      </c>
      <c r="AE7" s="79">
        <f t="shared" si="4"/>
        <v>83</v>
      </c>
      <c r="AF7" s="79">
        <f t="shared" si="4"/>
        <v>90</v>
      </c>
      <c r="AG7" s="79">
        <f t="shared" si="4"/>
        <v>97</v>
      </c>
      <c r="AH7" s="79">
        <f t="shared" si="4"/>
        <v>104</v>
      </c>
      <c r="AI7" s="79">
        <f t="shared" si="4"/>
        <v>111</v>
      </c>
      <c r="AJ7" s="79">
        <f t="shared" si="4"/>
        <v>118</v>
      </c>
      <c r="AK7" s="79">
        <f t="shared" si="4"/>
        <v>125</v>
      </c>
      <c r="AL7" s="79">
        <f t="shared" si="4"/>
        <v>132</v>
      </c>
      <c r="AM7" s="79">
        <f t="shared" si="4"/>
        <v>139</v>
      </c>
      <c r="AN7" s="79">
        <f t="shared" si="4"/>
        <v>146</v>
      </c>
      <c r="AO7" s="79">
        <f t="shared" si="4"/>
        <v>153</v>
      </c>
      <c r="AP7" s="79">
        <f t="shared" si="4"/>
        <v>160</v>
      </c>
      <c r="AQ7" s="79">
        <f t="shared" si="4"/>
        <v>167</v>
      </c>
      <c r="AR7" s="79">
        <f t="shared" ref="AR7:BU7" si="5">AQ7+7</f>
        <v>174</v>
      </c>
      <c r="AS7" s="79">
        <f t="shared" si="5"/>
        <v>181</v>
      </c>
      <c r="AT7" s="79">
        <f>AS7+6</f>
        <v>187</v>
      </c>
      <c r="AU7" s="79">
        <f t="shared" si="5"/>
        <v>194</v>
      </c>
      <c r="AV7" s="79">
        <f t="shared" si="5"/>
        <v>201</v>
      </c>
      <c r="AW7" s="79">
        <f t="shared" si="5"/>
        <v>208</v>
      </c>
      <c r="AX7" s="79">
        <v>4</v>
      </c>
      <c r="AY7" s="79">
        <f t="shared" si="5"/>
        <v>11</v>
      </c>
      <c r="AZ7" s="79">
        <f t="shared" si="5"/>
        <v>18</v>
      </c>
      <c r="BA7" s="79">
        <f t="shared" si="5"/>
        <v>25</v>
      </c>
      <c r="BB7" s="79">
        <f t="shared" si="5"/>
        <v>32</v>
      </c>
      <c r="BC7" s="79">
        <f t="shared" si="5"/>
        <v>39</v>
      </c>
      <c r="BD7" s="79">
        <f t="shared" si="5"/>
        <v>46</v>
      </c>
      <c r="BE7" s="79">
        <f t="shared" si="5"/>
        <v>53</v>
      </c>
      <c r="BF7" s="79">
        <f t="shared" si="5"/>
        <v>60</v>
      </c>
      <c r="BG7" s="79">
        <f>BF7+6</f>
        <v>66</v>
      </c>
      <c r="BH7" s="79">
        <f t="shared" si="5"/>
        <v>73</v>
      </c>
      <c r="BI7" s="79">
        <f t="shared" si="5"/>
        <v>80</v>
      </c>
      <c r="BJ7" s="79">
        <f t="shared" si="5"/>
        <v>87</v>
      </c>
      <c r="BK7" s="79">
        <f t="shared" si="5"/>
        <v>94</v>
      </c>
      <c r="BL7" s="79">
        <f t="shared" si="5"/>
        <v>101</v>
      </c>
      <c r="BM7" s="79">
        <f t="shared" si="5"/>
        <v>108</v>
      </c>
      <c r="BN7" s="79">
        <f t="shared" si="5"/>
        <v>115</v>
      </c>
      <c r="BO7" s="79">
        <f t="shared" si="5"/>
        <v>122</v>
      </c>
      <c r="BP7" s="79">
        <f t="shared" si="5"/>
        <v>129</v>
      </c>
      <c r="BQ7" s="79">
        <f t="shared" si="5"/>
        <v>136</v>
      </c>
      <c r="BR7" s="79">
        <f t="shared" si="5"/>
        <v>143</v>
      </c>
      <c r="BS7" s="79">
        <f t="shared" si="5"/>
        <v>150</v>
      </c>
      <c r="BT7" s="79">
        <f t="shared" si="5"/>
        <v>157</v>
      </c>
      <c r="BU7" s="79">
        <f t="shared" si="5"/>
        <v>164</v>
      </c>
      <c r="BV7" s="80"/>
      <c r="BW7" s="67"/>
      <c r="BX7" s="71"/>
    </row>
    <row r="8" spans="1:78" s="409" customFormat="1" ht="12" customHeight="1" thickBot="1">
      <c r="A8" s="406"/>
      <c r="B8" s="501" t="s">
        <v>14</v>
      </c>
      <c r="C8" s="496"/>
      <c r="D8" s="496"/>
      <c r="E8" s="496"/>
      <c r="F8" s="496"/>
      <c r="G8" s="496"/>
      <c r="H8" s="496"/>
      <c r="I8" s="496"/>
      <c r="J8" s="496"/>
      <c r="K8" s="496"/>
      <c r="L8" s="496"/>
      <c r="M8" s="496"/>
      <c r="N8" s="496"/>
      <c r="O8" s="496"/>
      <c r="P8" s="496"/>
      <c r="Q8" s="496"/>
      <c r="R8" s="496"/>
      <c r="S8" s="496"/>
      <c r="T8" s="507"/>
      <c r="U8" s="508" t="s">
        <v>468</v>
      </c>
      <c r="V8" s="509"/>
      <c r="W8" s="509"/>
      <c r="X8" s="509"/>
      <c r="Y8" s="509"/>
      <c r="Z8" s="422"/>
      <c r="AA8" s="509" t="s">
        <v>16</v>
      </c>
      <c r="AB8" s="509"/>
      <c r="AC8" s="509"/>
      <c r="AD8" s="509"/>
      <c r="AE8" s="509"/>
      <c r="AF8" s="509"/>
      <c r="AG8" s="509"/>
      <c r="AH8" s="509"/>
      <c r="AI8" s="509"/>
      <c r="AJ8" s="509"/>
      <c r="AK8" s="509"/>
      <c r="AL8" s="509"/>
      <c r="AM8" s="422" t="s">
        <v>17</v>
      </c>
      <c r="AN8" s="509" t="s">
        <v>18</v>
      </c>
      <c r="AO8" s="509"/>
      <c r="AP8" s="509" t="s">
        <v>19</v>
      </c>
      <c r="AQ8" s="509"/>
      <c r="AR8" s="509"/>
      <c r="AS8" s="509"/>
      <c r="AT8" s="509"/>
      <c r="AU8" s="509"/>
      <c r="AV8" s="509"/>
      <c r="AW8" s="509"/>
      <c r="AX8" s="509"/>
      <c r="AY8" s="509"/>
      <c r="AZ8" s="509"/>
      <c r="BA8" s="509"/>
      <c r="BB8" s="509"/>
      <c r="BC8" s="509"/>
      <c r="BD8" s="509"/>
      <c r="BE8" s="509"/>
      <c r="BF8" s="509"/>
      <c r="BG8" s="422"/>
      <c r="BH8" s="422"/>
      <c r="BI8" s="422"/>
      <c r="BJ8" s="422"/>
      <c r="BK8" s="422"/>
      <c r="BL8" s="422"/>
      <c r="BM8" s="422"/>
      <c r="BN8" s="509" t="s">
        <v>20</v>
      </c>
      <c r="BO8" s="509"/>
      <c r="BP8" s="509"/>
      <c r="BQ8" s="509"/>
      <c r="BR8" s="509"/>
      <c r="BS8" s="509"/>
      <c r="BT8" s="509"/>
      <c r="BU8" s="509"/>
      <c r="BV8" s="408"/>
      <c r="BW8" s="408"/>
    </row>
    <row r="9" spans="1:78" s="409" customFormat="1" ht="12" customHeight="1" thickBot="1">
      <c r="A9" s="406"/>
      <c r="B9" s="501" t="s">
        <v>21</v>
      </c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7"/>
      <c r="U9" s="501" t="s">
        <v>22</v>
      </c>
      <c r="V9" s="486"/>
      <c r="W9" s="496" t="s">
        <v>23</v>
      </c>
      <c r="X9" s="496"/>
      <c r="Y9" s="496" t="s">
        <v>24</v>
      </c>
      <c r="Z9" s="496"/>
      <c r="AA9" s="496" t="s">
        <v>25</v>
      </c>
      <c r="AB9" s="496"/>
      <c r="AC9" s="496"/>
      <c r="AD9" s="496"/>
      <c r="AE9" s="496" t="s">
        <v>26</v>
      </c>
      <c r="AF9" s="496"/>
      <c r="AG9" s="496"/>
      <c r="AH9" s="496"/>
      <c r="AI9" s="496"/>
      <c r="AJ9" s="496" t="s">
        <v>27</v>
      </c>
      <c r="AK9" s="496"/>
      <c r="AL9" s="496"/>
      <c r="AM9" s="496" t="s">
        <v>28</v>
      </c>
      <c r="AN9" s="496"/>
      <c r="AO9" s="496"/>
      <c r="AP9" s="496"/>
      <c r="AQ9" s="496" t="s">
        <v>29</v>
      </c>
      <c r="AR9" s="496"/>
      <c r="AS9" s="496" t="s">
        <v>23</v>
      </c>
      <c r="AT9" s="496"/>
      <c r="AU9" s="496" t="s">
        <v>24</v>
      </c>
      <c r="AV9" s="496"/>
      <c r="AW9" s="410" t="s">
        <v>25</v>
      </c>
      <c r="AX9" s="410"/>
      <c r="AY9" s="410"/>
      <c r="AZ9" s="410"/>
      <c r="BA9" s="410" t="s">
        <v>30</v>
      </c>
      <c r="BB9" s="411"/>
      <c r="BC9" s="411"/>
      <c r="BD9" s="411"/>
      <c r="BE9" s="410" t="s">
        <v>31</v>
      </c>
      <c r="BF9" s="410"/>
      <c r="BG9" s="410"/>
      <c r="BH9" s="410"/>
      <c r="BI9" s="412" t="s">
        <v>32</v>
      </c>
      <c r="BJ9" s="419"/>
      <c r="BK9" s="419"/>
      <c r="BL9" s="419"/>
      <c r="BM9" s="419"/>
      <c r="BN9" s="496" t="s">
        <v>33</v>
      </c>
      <c r="BO9" s="496"/>
      <c r="BP9" s="496"/>
      <c r="BQ9" s="496"/>
      <c r="BR9" s="497" t="s">
        <v>34</v>
      </c>
      <c r="BS9" s="497"/>
      <c r="BT9" s="497"/>
      <c r="BU9" s="497"/>
      <c r="BV9" s="407"/>
      <c r="BW9" s="408"/>
    </row>
    <row r="10" spans="1:78" s="99" customFormat="1" ht="12" customHeight="1" thickBot="1">
      <c r="A10" s="93"/>
      <c r="B10" s="284"/>
      <c r="C10" s="285"/>
      <c r="D10" s="285"/>
      <c r="E10" s="285"/>
      <c r="F10" s="285"/>
      <c r="G10" s="285"/>
      <c r="H10" s="285"/>
      <c r="I10" s="285"/>
      <c r="J10" s="454" t="s">
        <v>469</v>
      </c>
      <c r="K10" s="455"/>
      <c r="L10" s="455"/>
      <c r="M10" s="455"/>
      <c r="N10" s="455"/>
      <c r="O10" s="455"/>
      <c r="P10" s="455"/>
      <c r="Q10" s="455"/>
      <c r="R10" s="455"/>
      <c r="S10" s="455"/>
      <c r="T10" s="456"/>
      <c r="U10" s="94"/>
      <c r="V10" s="95"/>
      <c r="W10" s="95"/>
      <c r="X10" s="95"/>
      <c r="Y10" s="95"/>
      <c r="Z10" s="95">
        <v>1</v>
      </c>
      <c r="AA10" s="95">
        <v>2</v>
      </c>
      <c r="AB10" s="95">
        <v>3</v>
      </c>
      <c r="AC10" s="290">
        <v>4</v>
      </c>
      <c r="AD10" s="290">
        <v>5</v>
      </c>
      <c r="AE10" s="290">
        <v>6</v>
      </c>
      <c r="AF10" s="290">
        <v>7</v>
      </c>
      <c r="AG10" s="290">
        <v>8</v>
      </c>
      <c r="AH10" s="290">
        <v>9</v>
      </c>
      <c r="AI10" s="290">
        <v>10</v>
      </c>
      <c r="AJ10" s="290">
        <v>11</v>
      </c>
      <c r="AK10" s="290">
        <v>12</v>
      </c>
      <c r="AL10" s="290">
        <v>13</v>
      </c>
      <c r="AM10" s="290">
        <v>14</v>
      </c>
      <c r="AN10" s="290"/>
      <c r="AO10" s="290"/>
      <c r="AP10" s="95"/>
      <c r="AQ10" s="95">
        <v>15</v>
      </c>
      <c r="AR10" s="95">
        <v>16</v>
      </c>
      <c r="AS10" s="95">
        <v>17</v>
      </c>
      <c r="AT10" s="95">
        <v>18</v>
      </c>
      <c r="AU10" s="95">
        <v>19</v>
      </c>
      <c r="AV10" s="95">
        <v>20</v>
      </c>
      <c r="AW10" s="95">
        <v>21</v>
      </c>
      <c r="AX10" s="95">
        <v>22</v>
      </c>
      <c r="AY10" s="95">
        <v>23</v>
      </c>
      <c r="AZ10" s="95">
        <v>24</v>
      </c>
      <c r="BA10" s="95">
        <v>25</v>
      </c>
      <c r="BB10" s="95">
        <v>26</v>
      </c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6"/>
      <c r="BW10" s="97"/>
      <c r="BX10" s="98"/>
      <c r="BY10" s="98"/>
      <c r="BZ10" s="98"/>
    </row>
    <row r="11" spans="1:78" ht="99.95" customHeight="1" thickBot="1">
      <c r="A11" s="66"/>
      <c r="B11" s="479" t="s">
        <v>35</v>
      </c>
      <c r="C11" s="480"/>
      <c r="D11" s="480"/>
      <c r="E11" s="480"/>
      <c r="F11" s="480"/>
      <c r="G11" s="480"/>
      <c r="H11" s="480"/>
      <c r="I11" s="481"/>
      <c r="J11" s="485" t="s">
        <v>36</v>
      </c>
      <c r="K11" s="486"/>
      <c r="L11" s="486"/>
      <c r="M11" s="486"/>
      <c r="N11" s="486"/>
      <c r="O11" s="486"/>
      <c r="P11" s="486"/>
      <c r="Q11" s="486"/>
      <c r="R11" s="486"/>
      <c r="S11" s="486"/>
      <c r="T11" s="487"/>
      <c r="U11" s="81"/>
      <c r="V11" s="81"/>
      <c r="W11" s="81"/>
      <c r="X11" s="82"/>
      <c r="Y11" s="81"/>
      <c r="Z11" s="437" t="s">
        <v>668</v>
      </c>
      <c r="AA11" s="438" t="s">
        <v>669</v>
      </c>
      <c r="AB11" s="439" t="s">
        <v>670</v>
      </c>
      <c r="AC11" s="769" t="s">
        <v>675</v>
      </c>
      <c r="AD11" s="768" t="s">
        <v>674</v>
      </c>
      <c r="AE11" s="441" t="s">
        <v>38</v>
      </c>
      <c r="AF11" s="442" t="s">
        <v>672</v>
      </c>
      <c r="AG11" s="445" t="s">
        <v>40</v>
      </c>
      <c r="AH11" s="443" t="s">
        <v>43</v>
      </c>
      <c r="AI11" s="446" t="s">
        <v>41</v>
      </c>
      <c r="AJ11" s="443" t="s">
        <v>44</v>
      </c>
      <c r="AK11" s="447" t="s">
        <v>39</v>
      </c>
      <c r="AL11" s="444" t="s">
        <v>42</v>
      </c>
      <c r="AM11" s="443" t="s">
        <v>45</v>
      </c>
      <c r="AN11" s="293"/>
      <c r="AO11" s="294"/>
      <c r="AP11" s="292"/>
      <c r="AQ11" s="448" t="s">
        <v>673</v>
      </c>
      <c r="AR11" s="449" t="s">
        <v>670</v>
      </c>
      <c r="AS11" s="450" t="s">
        <v>671</v>
      </c>
      <c r="AT11" s="438" t="s">
        <v>37</v>
      </c>
      <c r="AU11" s="450" t="s">
        <v>38</v>
      </c>
      <c r="AV11" s="451" t="s">
        <v>49</v>
      </c>
      <c r="AW11" s="452" t="s">
        <v>40</v>
      </c>
      <c r="AX11" s="453" t="s">
        <v>43</v>
      </c>
      <c r="AY11" s="452" t="s">
        <v>41</v>
      </c>
      <c r="AZ11" s="453" t="s">
        <v>44</v>
      </c>
      <c r="BA11" s="452" t="s">
        <v>39</v>
      </c>
      <c r="BB11" s="451" t="s">
        <v>42</v>
      </c>
      <c r="BC11" s="286"/>
      <c r="BD11" s="287"/>
      <c r="BE11" s="288"/>
      <c r="BF11" s="289"/>
      <c r="BG11" s="87"/>
      <c r="BH11" s="89"/>
      <c r="BI11" s="87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90"/>
      <c r="BU11" s="90"/>
      <c r="BV11" s="91"/>
      <c r="BW11" s="92"/>
      <c r="BX11" s="71"/>
    </row>
    <row r="12" spans="1:78" s="99" customFormat="1" ht="12" customHeight="1" thickBot="1">
      <c r="A12" s="93"/>
      <c r="B12" s="482"/>
      <c r="C12" s="483"/>
      <c r="D12" s="483"/>
      <c r="E12" s="483"/>
      <c r="F12" s="483"/>
      <c r="G12" s="483"/>
      <c r="H12" s="483"/>
      <c r="I12" s="484"/>
      <c r="J12" s="454" t="s">
        <v>50</v>
      </c>
      <c r="K12" s="455"/>
      <c r="L12" s="455"/>
      <c r="M12" s="455"/>
      <c r="N12" s="455"/>
      <c r="O12" s="455"/>
      <c r="P12" s="455"/>
      <c r="Q12" s="455"/>
      <c r="R12" s="455"/>
      <c r="S12" s="455"/>
      <c r="T12" s="456"/>
      <c r="U12" s="94"/>
      <c r="V12" s="95"/>
      <c r="W12" s="95"/>
      <c r="X12" s="95"/>
      <c r="Y12" s="95"/>
      <c r="Z12" s="95"/>
      <c r="AA12" s="95">
        <v>3</v>
      </c>
      <c r="AB12" s="95">
        <v>2</v>
      </c>
      <c r="AC12" s="291"/>
      <c r="AD12" s="291">
        <v>3</v>
      </c>
      <c r="AE12" s="291">
        <v>3</v>
      </c>
      <c r="AF12" s="291">
        <v>4</v>
      </c>
      <c r="AG12" s="291"/>
      <c r="AH12" s="291">
        <v>4</v>
      </c>
      <c r="AI12" s="291">
        <v>4</v>
      </c>
      <c r="AJ12" s="291">
        <v>5</v>
      </c>
      <c r="AK12" s="291"/>
      <c r="AL12" s="291">
        <v>3</v>
      </c>
      <c r="AM12" s="291">
        <v>4</v>
      </c>
      <c r="AN12" s="291"/>
      <c r="AO12" s="291"/>
      <c r="AP12" s="95">
        <v>3</v>
      </c>
      <c r="AQ12" s="95">
        <v>3</v>
      </c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6"/>
      <c r="BW12" s="97"/>
      <c r="BX12" s="98"/>
      <c r="BY12" s="98"/>
      <c r="BZ12" s="98"/>
    </row>
    <row r="13" spans="1:78" ht="12" customHeight="1" thickBot="1">
      <c r="A13" s="66"/>
      <c r="B13" s="462" t="s">
        <v>14</v>
      </c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6"/>
      <c r="U13" s="477" t="s">
        <v>15</v>
      </c>
      <c r="V13" s="478"/>
      <c r="W13" s="478"/>
      <c r="X13" s="478"/>
      <c r="Y13" s="478"/>
      <c r="Z13" s="421"/>
      <c r="AA13" s="457" t="s">
        <v>16</v>
      </c>
      <c r="AB13" s="457"/>
      <c r="AC13" s="457"/>
      <c r="AD13" s="457"/>
      <c r="AE13" s="457"/>
      <c r="AF13" s="457"/>
      <c r="AG13" s="457"/>
      <c r="AH13" s="457"/>
      <c r="AI13" s="457"/>
      <c r="AJ13" s="457"/>
      <c r="AK13" s="457"/>
      <c r="AL13" s="457"/>
      <c r="AM13" s="457"/>
      <c r="AN13" s="478" t="s">
        <v>18</v>
      </c>
      <c r="AO13" s="478"/>
      <c r="AP13" s="457" t="s">
        <v>19</v>
      </c>
      <c r="AQ13" s="457"/>
      <c r="AR13" s="457"/>
      <c r="AS13" s="457"/>
      <c r="AT13" s="457"/>
      <c r="AU13" s="457"/>
      <c r="AV13" s="457"/>
      <c r="AW13" s="457"/>
      <c r="AX13" s="457"/>
      <c r="AY13" s="457"/>
      <c r="AZ13" s="457"/>
      <c r="BA13" s="457"/>
      <c r="BB13" s="457"/>
      <c r="BC13" s="457"/>
      <c r="BD13" s="457"/>
      <c r="BE13" s="457"/>
      <c r="BF13" s="457"/>
      <c r="BG13" s="100"/>
      <c r="BH13" s="100"/>
      <c r="BI13" s="100"/>
      <c r="BJ13" s="100"/>
      <c r="BK13" s="100"/>
      <c r="BL13" s="100"/>
      <c r="BM13" s="100"/>
      <c r="BN13" s="498" t="s">
        <v>20</v>
      </c>
      <c r="BO13" s="498"/>
      <c r="BP13" s="498"/>
      <c r="BQ13" s="498"/>
      <c r="BR13" s="498"/>
      <c r="BS13" s="498"/>
      <c r="BT13" s="498"/>
      <c r="BU13" s="498"/>
      <c r="BV13" s="67"/>
      <c r="BW13" s="67"/>
    </row>
    <row r="14" spans="1:78" ht="12" customHeight="1" thickBot="1">
      <c r="A14" s="66"/>
      <c r="B14" s="488" t="s">
        <v>51</v>
      </c>
      <c r="C14" s="460"/>
      <c r="D14" s="460"/>
      <c r="E14" s="460"/>
      <c r="F14" s="460"/>
      <c r="G14" s="460"/>
      <c r="H14" s="460"/>
      <c r="I14" s="460"/>
      <c r="J14" s="460"/>
      <c r="K14" s="460"/>
      <c r="L14" s="460"/>
      <c r="M14" s="460"/>
      <c r="N14" s="460"/>
      <c r="O14" s="460"/>
      <c r="P14" s="460"/>
      <c r="Q14" s="460"/>
      <c r="R14" s="460"/>
      <c r="S14" s="476"/>
      <c r="T14" s="64"/>
      <c r="U14" s="489" t="s">
        <v>52</v>
      </c>
      <c r="V14" s="490"/>
      <c r="W14" s="490"/>
      <c r="X14" s="499" t="s">
        <v>53</v>
      </c>
      <c r="Y14" s="499"/>
      <c r="Z14" s="499"/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421"/>
      <c r="AO14" s="421"/>
      <c r="AP14" s="417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0"/>
      <c r="BH14" s="100"/>
      <c r="BI14" s="100"/>
      <c r="BJ14" s="100"/>
      <c r="BK14" s="100"/>
      <c r="BL14" s="100"/>
      <c r="BM14" s="100"/>
      <c r="BN14" s="420"/>
      <c r="BO14" s="420"/>
      <c r="BP14" s="420"/>
      <c r="BQ14" s="420"/>
      <c r="BR14" s="420"/>
      <c r="BS14" s="420"/>
      <c r="BT14" s="420"/>
      <c r="BU14" s="420"/>
      <c r="BV14" s="67"/>
      <c r="BW14" s="67"/>
    </row>
    <row r="15" spans="1:78" ht="12" customHeight="1" thickBot="1">
      <c r="A15" s="66"/>
      <c r="B15" s="462" t="s">
        <v>21</v>
      </c>
      <c r="C15" s="455"/>
      <c r="D15" s="455"/>
      <c r="E15" s="455"/>
      <c r="F15" s="455"/>
      <c r="G15" s="455"/>
      <c r="H15" s="455"/>
      <c r="I15" s="455"/>
      <c r="J15" s="455"/>
      <c r="K15" s="455"/>
      <c r="L15" s="455"/>
      <c r="M15" s="455"/>
      <c r="N15" s="455"/>
      <c r="O15" s="455"/>
      <c r="P15" s="455"/>
      <c r="Q15" s="455"/>
      <c r="R15" s="455"/>
      <c r="S15" s="455"/>
      <c r="T15" s="456"/>
      <c r="U15" s="102" t="s">
        <v>54</v>
      </c>
      <c r="V15" s="500" t="s">
        <v>55</v>
      </c>
      <c r="W15" s="500"/>
      <c r="X15" s="500" t="s">
        <v>56</v>
      </c>
      <c r="Y15" s="500"/>
      <c r="Z15" s="418" t="s">
        <v>57</v>
      </c>
      <c r="AA15" s="491" t="s">
        <v>25</v>
      </c>
      <c r="AB15" s="491"/>
      <c r="AC15" s="491"/>
      <c r="AD15" s="491"/>
      <c r="AE15" s="492" t="s">
        <v>26</v>
      </c>
      <c r="AF15" s="492"/>
      <c r="AG15" s="492"/>
      <c r="AH15" s="492"/>
      <c r="AI15" s="492"/>
      <c r="AJ15" s="491" t="s">
        <v>27</v>
      </c>
      <c r="AK15" s="491"/>
      <c r="AL15" s="491"/>
      <c r="AM15" s="492" t="s">
        <v>28</v>
      </c>
      <c r="AN15" s="492"/>
      <c r="AO15" s="492"/>
      <c r="AP15" s="492"/>
      <c r="AQ15" s="491" t="s">
        <v>29</v>
      </c>
      <c r="AR15" s="491"/>
      <c r="AS15" s="491" t="s">
        <v>23</v>
      </c>
      <c r="AT15" s="491"/>
      <c r="AU15" s="492" t="s">
        <v>24</v>
      </c>
      <c r="AV15" s="492"/>
      <c r="AW15" s="103" t="s">
        <v>25</v>
      </c>
      <c r="AX15" s="103"/>
      <c r="AY15" s="103"/>
      <c r="AZ15" s="103"/>
      <c r="BA15" s="104" t="s">
        <v>30</v>
      </c>
      <c r="BB15" s="105"/>
      <c r="BC15" s="105"/>
      <c r="BD15" s="105"/>
      <c r="BE15" s="103" t="s">
        <v>31</v>
      </c>
      <c r="BF15" s="103"/>
      <c r="BG15" s="103"/>
      <c r="BH15" s="103"/>
      <c r="BI15" s="106" t="s">
        <v>32</v>
      </c>
      <c r="BJ15" s="418"/>
      <c r="BK15" s="418"/>
      <c r="BL15" s="418"/>
      <c r="BM15" s="418"/>
      <c r="BN15" s="491" t="s">
        <v>33</v>
      </c>
      <c r="BO15" s="491"/>
      <c r="BP15" s="491"/>
      <c r="BQ15" s="491"/>
      <c r="BR15" s="493" t="s">
        <v>34</v>
      </c>
      <c r="BS15" s="493"/>
      <c r="BT15" s="493"/>
      <c r="BU15" s="493"/>
      <c r="BV15" s="107"/>
      <c r="BW15" s="67"/>
    </row>
    <row r="16" spans="1:78" ht="9.75" thickBot="1">
      <c r="B16" s="459" t="s">
        <v>58</v>
      </c>
      <c r="C16" s="460"/>
      <c r="D16" s="460"/>
      <c r="E16" s="460"/>
      <c r="F16" s="460"/>
      <c r="G16" s="460"/>
      <c r="H16" s="460"/>
      <c r="I16" s="460"/>
      <c r="J16" s="460"/>
      <c r="K16" s="460"/>
      <c r="L16" s="460"/>
      <c r="M16" s="460"/>
      <c r="N16" s="460"/>
      <c r="O16" s="460"/>
      <c r="P16" s="460"/>
      <c r="Q16" s="460"/>
      <c r="R16" s="460"/>
      <c r="S16" s="461"/>
      <c r="U16" s="68">
        <v>1</v>
      </c>
      <c r="V16" s="69">
        <f t="shared" ref="V16:BB16" si="6">+U16+1</f>
        <v>2</v>
      </c>
      <c r="W16" s="69">
        <f t="shared" si="6"/>
        <v>3</v>
      </c>
      <c r="X16" s="69">
        <f t="shared" si="6"/>
        <v>4</v>
      </c>
      <c r="Y16" s="69">
        <f t="shared" si="6"/>
        <v>5</v>
      </c>
      <c r="Z16" s="69">
        <f t="shared" si="6"/>
        <v>6</v>
      </c>
      <c r="AA16" s="69">
        <f t="shared" si="6"/>
        <v>7</v>
      </c>
      <c r="AB16" s="69">
        <f t="shared" si="6"/>
        <v>8</v>
      </c>
      <c r="AC16" s="69"/>
      <c r="AD16" s="69">
        <f>+AB16+1</f>
        <v>9</v>
      </c>
      <c r="AE16" s="69">
        <f t="shared" si="6"/>
        <v>10</v>
      </c>
      <c r="AF16" s="69">
        <f t="shared" si="6"/>
        <v>11</v>
      </c>
      <c r="AG16" s="69">
        <f t="shared" si="6"/>
        <v>12</v>
      </c>
      <c r="AH16" s="69">
        <f t="shared" si="6"/>
        <v>13</v>
      </c>
      <c r="AI16" s="69">
        <f t="shared" si="6"/>
        <v>14</v>
      </c>
      <c r="AJ16" s="69">
        <f t="shared" si="6"/>
        <v>15</v>
      </c>
      <c r="AK16" s="69">
        <f t="shared" si="6"/>
        <v>16</v>
      </c>
      <c r="AL16" s="69">
        <f t="shared" si="6"/>
        <v>17</v>
      </c>
      <c r="AM16" s="69">
        <f t="shared" si="6"/>
        <v>18</v>
      </c>
      <c r="AN16" s="69">
        <f t="shared" si="6"/>
        <v>19</v>
      </c>
      <c r="AO16" s="69">
        <f t="shared" si="6"/>
        <v>20</v>
      </c>
      <c r="AP16" s="69">
        <f t="shared" si="6"/>
        <v>21</v>
      </c>
      <c r="AQ16" s="69">
        <f t="shared" si="6"/>
        <v>22</v>
      </c>
      <c r="AR16" s="69">
        <f t="shared" si="6"/>
        <v>23</v>
      </c>
      <c r="AS16" s="69">
        <f t="shared" si="6"/>
        <v>24</v>
      </c>
      <c r="AT16" s="69">
        <f t="shared" si="6"/>
        <v>25</v>
      </c>
      <c r="AU16" s="69">
        <f t="shared" si="6"/>
        <v>26</v>
      </c>
      <c r="AV16" s="69">
        <f t="shared" si="6"/>
        <v>27</v>
      </c>
      <c r="AW16" s="69">
        <f t="shared" si="6"/>
        <v>28</v>
      </c>
      <c r="AX16" s="69">
        <f t="shared" si="6"/>
        <v>29</v>
      </c>
      <c r="AY16" s="69">
        <f t="shared" si="6"/>
        <v>30</v>
      </c>
      <c r="AZ16" s="69">
        <f t="shared" si="6"/>
        <v>31</v>
      </c>
      <c r="BA16" s="69">
        <f t="shared" si="6"/>
        <v>32</v>
      </c>
      <c r="BB16" s="69">
        <f t="shared" si="6"/>
        <v>33</v>
      </c>
      <c r="BC16" s="69">
        <f t="shared" ref="BC16:BS16" si="7">+BB16+1</f>
        <v>34</v>
      </c>
      <c r="BD16" s="69">
        <f t="shared" si="7"/>
        <v>35</v>
      </c>
      <c r="BE16" s="69">
        <f t="shared" si="7"/>
        <v>36</v>
      </c>
      <c r="BF16" s="69">
        <f t="shared" si="7"/>
        <v>37</v>
      </c>
      <c r="BG16" s="69">
        <f t="shared" si="7"/>
        <v>38</v>
      </c>
      <c r="BH16" s="69">
        <f t="shared" si="7"/>
        <v>39</v>
      </c>
      <c r="BI16" s="69">
        <f t="shared" si="7"/>
        <v>40</v>
      </c>
      <c r="BJ16" s="69">
        <f t="shared" si="7"/>
        <v>41</v>
      </c>
      <c r="BK16" s="69">
        <f t="shared" si="7"/>
        <v>42</v>
      </c>
      <c r="BL16" s="69">
        <f t="shared" si="7"/>
        <v>43</v>
      </c>
      <c r="BM16" s="69">
        <f t="shared" si="7"/>
        <v>44</v>
      </c>
      <c r="BN16" s="69">
        <f t="shared" si="7"/>
        <v>45</v>
      </c>
      <c r="BO16" s="69">
        <f t="shared" si="7"/>
        <v>46</v>
      </c>
      <c r="BP16" s="69">
        <f t="shared" si="7"/>
        <v>47</v>
      </c>
      <c r="BQ16" s="69">
        <f t="shared" si="7"/>
        <v>48</v>
      </c>
      <c r="BR16" s="69">
        <f t="shared" si="7"/>
        <v>49</v>
      </c>
      <c r="BS16" s="69">
        <f t="shared" si="7"/>
        <v>50</v>
      </c>
      <c r="BT16" s="69">
        <v>51</v>
      </c>
      <c r="BU16" s="70">
        <v>52</v>
      </c>
      <c r="BV16" s="67"/>
      <c r="BW16" s="67"/>
    </row>
    <row r="17" spans="2:75" ht="9.75" thickBot="1">
      <c r="B17" s="462" t="s">
        <v>59</v>
      </c>
      <c r="C17" s="455"/>
      <c r="D17" s="455"/>
      <c r="E17" s="455"/>
      <c r="F17" s="455"/>
      <c r="G17" s="455"/>
      <c r="H17" s="455"/>
      <c r="I17" s="455"/>
      <c r="J17" s="455"/>
      <c r="K17" s="455"/>
      <c r="L17" s="455"/>
      <c r="M17" s="455"/>
      <c r="N17" s="455"/>
      <c r="O17" s="455"/>
      <c r="P17" s="455"/>
      <c r="Q17" s="455"/>
      <c r="R17" s="455"/>
      <c r="S17" s="455"/>
      <c r="T17" s="456"/>
      <c r="U17" s="108">
        <v>4</v>
      </c>
      <c r="V17" s="108">
        <v>5</v>
      </c>
      <c r="W17" s="109">
        <v>5</v>
      </c>
      <c r="X17" s="109">
        <v>3</v>
      </c>
      <c r="Y17" s="109">
        <v>3</v>
      </c>
      <c r="Z17" s="109">
        <v>3</v>
      </c>
      <c r="AA17" s="109">
        <v>3</v>
      </c>
      <c r="AB17" s="109">
        <v>3</v>
      </c>
      <c r="AC17" s="109"/>
      <c r="AD17" s="109">
        <v>3</v>
      </c>
      <c r="AE17" s="109">
        <v>3</v>
      </c>
      <c r="AF17" s="109">
        <v>3</v>
      </c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10"/>
      <c r="BL17" s="109"/>
      <c r="BM17" s="109"/>
      <c r="BN17" s="109"/>
      <c r="BO17" s="109"/>
      <c r="BP17" s="109"/>
      <c r="BQ17" s="109"/>
      <c r="BR17" s="109"/>
      <c r="BS17" s="109"/>
      <c r="BT17" s="109"/>
      <c r="BU17" s="111"/>
      <c r="BV17" s="112"/>
      <c r="BW17" s="112"/>
    </row>
    <row r="18" spans="2:75" ht="12.75" customHeight="1" thickBot="1">
      <c r="B18" s="463" t="s">
        <v>60</v>
      </c>
      <c r="C18" s="464"/>
      <c r="D18" s="464"/>
      <c r="E18" s="464"/>
      <c r="F18" s="464"/>
      <c r="G18" s="464"/>
      <c r="H18" s="464"/>
      <c r="I18" s="465"/>
      <c r="J18" s="472" t="s">
        <v>52</v>
      </c>
      <c r="K18" s="473"/>
      <c r="L18" s="473"/>
      <c r="M18" s="473"/>
      <c r="N18" s="473"/>
      <c r="O18" s="473"/>
      <c r="P18" s="473"/>
      <c r="Q18" s="473"/>
      <c r="R18" s="473"/>
      <c r="S18" s="473"/>
      <c r="T18" s="474"/>
      <c r="U18" s="113">
        <v>1</v>
      </c>
      <c r="V18" s="114">
        <v>0.75</v>
      </c>
      <c r="W18" s="114">
        <v>0.75</v>
      </c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</row>
    <row r="19" spans="2:75" ht="9.75" thickBot="1">
      <c r="B19" s="466"/>
      <c r="C19" s="467"/>
      <c r="D19" s="467"/>
      <c r="E19" s="467"/>
      <c r="F19" s="467"/>
      <c r="G19" s="467"/>
      <c r="H19" s="467"/>
      <c r="I19" s="468"/>
      <c r="J19" s="475" t="s">
        <v>61</v>
      </c>
      <c r="K19" s="460"/>
      <c r="L19" s="460"/>
      <c r="M19" s="460"/>
      <c r="N19" s="460"/>
      <c r="O19" s="460"/>
      <c r="P19" s="460"/>
      <c r="Q19" s="460"/>
      <c r="R19" s="460"/>
      <c r="S19" s="460"/>
      <c r="T19" s="476"/>
      <c r="U19" s="114"/>
      <c r="V19" s="114">
        <v>0.25</v>
      </c>
      <c r="W19" s="114">
        <v>0.25</v>
      </c>
      <c r="X19" s="114">
        <v>0.75</v>
      </c>
      <c r="Y19" s="114">
        <v>0.5</v>
      </c>
      <c r="Z19" s="114">
        <v>0.25</v>
      </c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</row>
    <row r="20" spans="2:75" ht="9.75" thickBot="1">
      <c r="B20" s="469"/>
      <c r="C20" s="470"/>
      <c r="D20" s="470"/>
      <c r="E20" s="470"/>
      <c r="F20" s="470"/>
      <c r="G20" s="470"/>
      <c r="H20" s="470"/>
      <c r="I20" s="471"/>
      <c r="J20" s="475" t="s">
        <v>62</v>
      </c>
      <c r="K20" s="460"/>
      <c r="L20" s="460"/>
      <c r="M20" s="460"/>
      <c r="N20" s="460"/>
      <c r="O20" s="460"/>
      <c r="P20" s="460"/>
      <c r="Q20" s="460"/>
      <c r="R20" s="460"/>
      <c r="S20" s="460"/>
      <c r="T20" s="476"/>
      <c r="U20" s="114"/>
      <c r="V20" s="114"/>
      <c r="W20" s="114"/>
      <c r="X20" s="114">
        <v>0.25</v>
      </c>
      <c r="Y20" s="114">
        <v>0.5</v>
      </c>
      <c r="Z20" s="114">
        <v>0.75</v>
      </c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</row>
    <row r="26" spans="2:75" ht="9.75" thickBot="1"/>
    <row r="27" spans="2:75" ht="15.75" thickBot="1">
      <c r="B27" s="458" t="s">
        <v>460</v>
      </c>
      <c r="C27" s="458"/>
      <c r="D27" s="458"/>
      <c r="E27" s="458"/>
      <c r="F27" s="458"/>
      <c r="G27" s="458"/>
      <c r="H27" s="458"/>
      <c r="I27" s="458"/>
      <c r="J27" s="458"/>
      <c r="K27" s="458"/>
      <c r="L27" s="458"/>
      <c r="M27" s="458"/>
      <c r="N27" s="458"/>
      <c r="O27" s="458"/>
      <c r="P27" s="458"/>
      <c r="Q27" s="458"/>
      <c r="R27" s="458"/>
      <c r="S27" s="458"/>
      <c r="T27" s="458"/>
      <c r="U27" s="108"/>
      <c r="V27" s="108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 t="s">
        <v>461</v>
      </c>
      <c r="AJ27" s="109" t="s">
        <v>462</v>
      </c>
      <c r="AK27" s="109" t="s">
        <v>463</v>
      </c>
      <c r="AL27" s="109" t="s">
        <v>464</v>
      </c>
      <c r="AM27" s="109" t="s">
        <v>465</v>
      </c>
      <c r="AN27" s="275"/>
      <c r="AO27" s="275"/>
      <c r="AP27" s="109" t="s">
        <v>466</v>
      </c>
      <c r="AQ27" s="109" t="s">
        <v>461</v>
      </c>
      <c r="AR27" s="109" t="s">
        <v>462</v>
      </c>
      <c r="AS27" s="109" t="s">
        <v>463</v>
      </c>
      <c r="AT27" s="109" t="s">
        <v>464</v>
      </c>
      <c r="AU27" s="109" t="s">
        <v>465</v>
      </c>
      <c r="AV27" s="109" t="s">
        <v>461</v>
      </c>
      <c r="AW27" s="109" t="s">
        <v>462</v>
      </c>
      <c r="AX27" s="109" t="s">
        <v>463</v>
      </c>
      <c r="AY27" s="109" t="s">
        <v>464</v>
      </c>
      <c r="AZ27" s="109" t="s">
        <v>465</v>
      </c>
      <c r="BA27" s="109" t="s">
        <v>461</v>
      </c>
      <c r="BB27" s="109" t="s">
        <v>462</v>
      </c>
      <c r="BC27" s="109" t="s">
        <v>463</v>
      </c>
      <c r="BD27" s="109" t="s">
        <v>464</v>
      </c>
      <c r="BE27" s="109" t="s">
        <v>465</v>
      </c>
      <c r="BF27" s="109" t="s">
        <v>461</v>
      </c>
      <c r="BG27" s="109" t="s">
        <v>462</v>
      </c>
      <c r="BH27" s="109" t="s">
        <v>463</v>
      </c>
      <c r="BI27" s="109"/>
      <c r="BJ27" s="109"/>
      <c r="BK27" s="110"/>
      <c r="BL27" s="109"/>
      <c r="BM27" s="109"/>
      <c r="BN27" s="109"/>
      <c r="BO27" s="109"/>
      <c r="BP27" s="109"/>
      <c r="BQ27" s="109"/>
      <c r="BR27" s="109"/>
      <c r="BS27" s="109"/>
      <c r="BT27" s="109"/>
      <c r="BU27" s="111"/>
      <c r="BV27" s="112"/>
      <c r="BW27" s="112"/>
    </row>
  </sheetData>
  <mergeCells count="66">
    <mergeCell ref="BC3:BF3"/>
    <mergeCell ref="BG3:BK3"/>
    <mergeCell ref="BL3:BO3"/>
    <mergeCell ref="AP8:BF8"/>
    <mergeCell ref="BN8:BU8"/>
    <mergeCell ref="AU3:AX3"/>
    <mergeCell ref="BP3:BS3"/>
    <mergeCell ref="BT3:BU3"/>
    <mergeCell ref="AY3:BB3"/>
    <mergeCell ref="AL3:AO3"/>
    <mergeCell ref="AP3:AT3"/>
    <mergeCell ref="B3:T3"/>
    <mergeCell ref="B4:T7"/>
    <mergeCell ref="B8:T8"/>
    <mergeCell ref="U8:Y8"/>
    <mergeCell ref="AA8:AL8"/>
    <mergeCell ref="AN8:AO8"/>
    <mergeCell ref="U3:W3"/>
    <mergeCell ref="X3:AA3"/>
    <mergeCell ref="B9:T9"/>
    <mergeCell ref="U9:V9"/>
    <mergeCell ref="W9:X9"/>
    <mergeCell ref="Y9:Z9"/>
    <mergeCell ref="AA9:AD9"/>
    <mergeCell ref="AE9:AI9"/>
    <mergeCell ref="AJ9:AL9"/>
    <mergeCell ref="AM9:AP9"/>
    <mergeCell ref="AQ9:AR9"/>
    <mergeCell ref="AS9:AT9"/>
    <mergeCell ref="X14:Z14"/>
    <mergeCell ref="B15:T15"/>
    <mergeCell ref="V15:W15"/>
    <mergeCell ref="X15:Y15"/>
    <mergeCell ref="AN13:AO13"/>
    <mergeCell ref="AS15:AT15"/>
    <mergeCell ref="AU15:AV15"/>
    <mergeCell ref="BN15:BQ15"/>
    <mergeCell ref="BR15:BU15"/>
    <mergeCell ref="AB3:AG3"/>
    <mergeCell ref="AH3:AK3"/>
    <mergeCell ref="AA15:AD15"/>
    <mergeCell ref="AE15:AI15"/>
    <mergeCell ref="AJ15:AL15"/>
    <mergeCell ref="AM15:AP15"/>
    <mergeCell ref="AQ15:AR15"/>
    <mergeCell ref="AP13:BF13"/>
    <mergeCell ref="AU9:AV9"/>
    <mergeCell ref="BN9:BQ9"/>
    <mergeCell ref="BR9:BU9"/>
    <mergeCell ref="BN13:BU13"/>
    <mergeCell ref="J10:T10"/>
    <mergeCell ref="AA13:AM13"/>
    <mergeCell ref="B27:T27"/>
    <mergeCell ref="B16:S16"/>
    <mergeCell ref="B17:T17"/>
    <mergeCell ref="B18:I20"/>
    <mergeCell ref="J18:T18"/>
    <mergeCell ref="J19:T19"/>
    <mergeCell ref="J20:T20"/>
    <mergeCell ref="B13:T13"/>
    <mergeCell ref="U13:Y13"/>
    <mergeCell ref="B11:I12"/>
    <mergeCell ref="J11:T11"/>
    <mergeCell ref="J12:T12"/>
    <mergeCell ref="B14:S14"/>
    <mergeCell ref="U14:W14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C4:N10"/>
  <sheetViews>
    <sheetView zoomScalePageLayoutView="60" workbookViewId="0">
      <selection activeCell="C6" sqref="C6:J6"/>
    </sheetView>
  </sheetViews>
  <sheetFormatPr baseColWidth="10" defaultRowHeight="12.75"/>
  <cols>
    <col min="1" max="1025" width="11.5703125"/>
  </cols>
  <sheetData>
    <row r="4" spans="3:14" ht="15.75">
      <c r="C4" s="722" t="s">
        <v>107</v>
      </c>
      <c r="D4" s="722"/>
      <c r="E4" s="722"/>
      <c r="F4" s="722"/>
      <c r="G4" s="722"/>
      <c r="H4" s="722"/>
      <c r="I4" s="722"/>
      <c r="J4" s="722"/>
      <c r="K4" s="722"/>
      <c r="L4" s="722"/>
      <c r="M4" s="722"/>
      <c r="N4" s="722"/>
    </row>
    <row r="5" spans="3:14" ht="15.75">
      <c r="C5" s="722" t="s">
        <v>108</v>
      </c>
      <c r="D5" s="722"/>
      <c r="E5" s="722"/>
      <c r="F5" s="722"/>
      <c r="G5" s="722"/>
      <c r="H5" s="722"/>
      <c r="I5" s="722"/>
      <c r="J5" s="722"/>
    </row>
    <row r="6" spans="3:14" ht="15.75">
      <c r="C6" s="722" t="s">
        <v>109</v>
      </c>
      <c r="D6" s="722"/>
      <c r="E6" s="722"/>
      <c r="F6" s="722"/>
      <c r="G6" s="722"/>
      <c r="H6" s="722"/>
      <c r="I6" s="722"/>
      <c r="J6" s="722"/>
    </row>
    <row r="8" spans="3:14" ht="46.5" customHeight="1">
      <c r="C8" s="723" t="s">
        <v>110</v>
      </c>
      <c r="D8" s="723"/>
      <c r="E8" s="723"/>
      <c r="F8" s="723"/>
      <c r="G8" s="723"/>
      <c r="H8" s="723"/>
      <c r="I8" s="723"/>
      <c r="J8" s="723"/>
    </row>
    <row r="9" spans="3:14">
      <c r="C9" s="35"/>
    </row>
    <row r="10" spans="3:14" ht="74.25" customHeight="1">
      <c r="C10" s="723" t="s">
        <v>111</v>
      </c>
      <c r="D10" s="723"/>
      <c r="E10" s="723"/>
      <c r="F10" s="723"/>
      <c r="G10" s="723"/>
      <c r="H10" s="723"/>
      <c r="I10" s="723"/>
      <c r="J10" s="723"/>
    </row>
  </sheetData>
  <mergeCells count="5">
    <mergeCell ref="C4:N4"/>
    <mergeCell ref="C5:J5"/>
    <mergeCell ref="C6:J6"/>
    <mergeCell ref="C8:J8"/>
    <mergeCell ref="C10:J10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B5:K31"/>
  <sheetViews>
    <sheetView topLeftCell="A13" zoomScalePageLayoutView="60" workbookViewId="0">
      <selection activeCell="E26" sqref="E26"/>
    </sheetView>
  </sheetViews>
  <sheetFormatPr baseColWidth="10" defaultRowHeight="12.75"/>
  <cols>
    <col min="1" max="2" width="11.5703125"/>
    <col min="3" max="3" width="22.5703125"/>
    <col min="4" max="4" width="11.5703125"/>
    <col min="5" max="5" width="14.42578125"/>
    <col min="6" max="6" width="53.7109375"/>
    <col min="7" max="1025" width="11.5703125"/>
  </cols>
  <sheetData>
    <row r="5" spans="2:11">
      <c r="B5" t="s">
        <v>112</v>
      </c>
      <c r="C5" t="s">
        <v>113</v>
      </c>
      <c r="E5" s="36" t="s">
        <v>114</v>
      </c>
      <c r="F5" s="141" t="s">
        <v>115</v>
      </c>
    </row>
    <row r="6" spans="2:11" ht="25.5">
      <c r="B6" t="s">
        <v>116</v>
      </c>
      <c r="C6" s="141" t="s">
        <v>117</v>
      </c>
      <c r="E6" s="36" t="s">
        <v>118</v>
      </c>
      <c r="F6" s="144" t="s">
        <v>119</v>
      </c>
    </row>
    <row r="7" spans="2:11">
      <c r="E7" s="36"/>
    </row>
    <row r="8" spans="2:11" ht="25.5">
      <c r="E8" s="36" t="s">
        <v>120</v>
      </c>
      <c r="F8" s="37" t="s">
        <v>121</v>
      </c>
    </row>
    <row r="9" spans="2:11">
      <c r="E9" s="38"/>
      <c r="F9" t="s">
        <v>122</v>
      </c>
    </row>
    <row r="10" spans="2:11">
      <c r="F10" t="s">
        <v>123</v>
      </c>
    </row>
    <row r="11" spans="2:11">
      <c r="F11" t="s">
        <v>124</v>
      </c>
    </row>
    <row r="13" spans="2:11" s="39" customFormat="1"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6" spans="2:11">
      <c r="B16" t="s">
        <v>112</v>
      </c>
      <c r="C16" t="s">
        <v>125</v>
      </c>
      <c r="E16" s="36" t="s">
        <v>114</v>
      </c>
      <c r="F16" t="s">
        <v>115</v>
      </c>
    </row>
    <row r="17" spans="2:11" ht="38.25">
      <c r="B17" t="s">
        <v>116</v>
      </c>
      <c r="C17" t="s">
        <v>126</v>
      </c>
      <c r="E17" s="36" t="s">
        <v>118</v>
      </c>
      <c r="F17" s="37" t="s">
        <v>127</v>
      </c>
    </row>
    <row r="18" spans="2:11">
      <c r="E18" s="36"/>
    </row>
    <row r="19" spans="2:11" ht="25.5">
      <c r="E19" s="36" t="s">
        <v>120</v>
      </c>
      <c r="F19" s="37" t="s">
        <v>121</v>
      </c>
    </row>
    <row r="20" spans="2:11">
      <c r="E20" s="38"/>
      <c r="F20" t="s">
        <v>122</v>
      </c>
    </row>
    <row r="21" spans="2:11">
      <c r="F21" t="s">
        <v>123</v>
      </c>
    </row>
    <row r="22" spans="2:11">
      <c r="F22" t="s">
        <v>124</v>
      </c>
    </row>
    <row r="23" spans="2:11" s="39" customFormat="1"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5" spans="2:11">
      <c r="B25" s="41" t="s">
        <v>112</v>
      </c>
      <c r="C25" s="42" t="s">
        <v>128</v>
      </c>
      <c r="D25" s="41"/>
      <c r="E25" s="36" t="s">
        <v>114</v>
      </c>
      <c r="F25" s="41" t="s">
        <v>115</v>
      </c>
    </row>
    <row r="26" spans="2:11" ht="25.5">
      <c r="B26" t="s">
        <v>116</v>
      </c>
      <c r="C26" t="s">
        <v>129</v>
      </c>
      <c r="E26" s="36" t="s">
        <v>118</v>
      </c>
      <c r="F26" s="37" t="s">
        <v>130</v>
      </c>
    </row>
    <row r="27" spans="2:11">
      <c r="E27" s="36"/>
    </row>
    <row r="28" spans="2:11" ht="25.5">
      <c r="E28" s="36" t="s">
        <v>120</v>
      </c>
      <c r="F28" s="37" t="s">
        <v>121</v>
      </c>
    </row>
    <row r="29" spans="2:11">
      <c r="E29" s="38"/>
      <c r="F29" t="s">
        <v>122</v>
      </c>
    </row>
    <row r="30" spans="2:11">
      <c r="F30" t="s">
        <v>123</v>
      </c>
    </row>
    <row r="31" spans="2:11">
      <c r="F31" t="s">
        <v>124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Z97"/>
  <sheetViews>
    <sheetView tabSelected="1" topLeftCell="A56" zoomScale="90" zoomScaleNormal="90" zoomScalePageLayoutView="60" workbookViewId="0">
      <selection activeCell="M80" sqref="M80:T80"/>
    </sheetView>
  </sheetViews>
  <sheetFormatPr baseColWidth="10" defaultRowHeight="12.75"/>
  <cols>
    <col min="1" max="20" width="2.7109375"/>
    <col min="21" max="21" width="7.42578125"/>
    <col min="22" max="72" width="5.140625"/>
    <col min="73" max="1025" width="2.7109375"/>
  </cols>
  <sheetData>
    <row r="1" spans="1:78" s="65" customFormat="1" ht="9"/>
    <row r="2" spans="1:78" s="65" customFormat="1" ht="9.75" thickBot="1"/>
    <row r="3" spans="1:78" s="65" customFormat="1" ht="12" customHeight="1" thickTop="1" thickBot="1">
      <c r="A3" s="66"/>
      <c r="B3" s="502" t="s">
        <v>0</v>
      </c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4"/>
      <c r="U3" s="510" t="s">
        <v>1</v>
      </c>
      <c r="V3" s="494"/>
      <c r="W3" s="494"/>
      <c r="X3" s="495" t="s">
        <v>2</v>
      </c>
      <c r="Y3" s="495"/>
      <c r="Z3" s="495"/>
      <c r="AA3" s="495"/>
      <c r="AB3" s="494" t="s">
        <v>3</v>
      </c>
      <c r="AC3" s="494"/>
      <c r="AD3" s="494"/>
      <c r="AE3" s="494"/>
      <c r="AF3" s="494"/>
      <c r="AG3" s="494"/>
      <c r="AH3" s="495" t="s">
        <v>4</v>
      </c>
      <c r="AI3" s="495"/>
      <c r="AJ3" s="495"/>
      <c r="AK3" s="495"/>
      <c r="AL3" s="494" t="s">
        <v>5</v>
      </c>
      <c r="AM3" s="494"/>
      <c r="AN3" s="494"/>
      <c r="AO3" s="494"/>
      <c r="AP3" s="495" t="s">
        <v>6</v>
      </c>
      <c r="AQ3" s="495"/>
      <c r="AR3" s="495"/>
      <c r="AS3" s="495"/>
      <c r="AT3" s="495"/>
      <c r="AU3" s="514" t="s">
        <v>179</v>
      </c>
      <c r="AV3" s="512"/>
      <c r="AW3" s="512"/>
      <c r="AX3" s="513"/>
      <c r="AY3" s="511" t="s">
        <v>7</v>
      </c>
      <c r="AZ3" s="514"/>
      <c r="BA3" s="514"/>
      <c r="BB3" s="515"/>
      <c r="BC3" s="511" t="s">
        <v>8</v>
      </c>
      <c r="BD3" s="512"/>
      <c r="BE3" s="512"/>
      <c r="BF3" s="513"/>
      <c r="BG3" s="511" t="s">
        <v>9</v>
      </c>
      <c r="BH3" s="512"/>
      <c r="BI3" s="512"/>
      <c r="BJ3" s="512"/>
      <c r="BK3" s="513"/>
      <c r="BL3" s="511" t="s">
        <v>10</v>
      </c>
      <c r="BM3" s="512"/>
      <c r="BN3" s="512"/>
      <c r="BO3" s="513"/>
      <c r="BP3" s="511" t="s">
        <v>11</v>
      </c>
      <c r="BQ3" s="512"/>
      <c r="BR3" s="512"/>
      <c r="BS3" s="513"/>
      <c r="BT3" s="511" t="s">
        <v>1</v>
      </c>
      <c r="BU3" s="513"/>
      <c r="BV3" s="115"/>
      <c r="BW3" s="67"/>
    </row>
    <row r="4" spans="1:78" s="65" customFormat="1" ht="12" customHeight="1">
      <c r="A4" s="66"/>
      <c r="B4" s="463" t="s">
        <v>12</v>
      </c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68">
        <v>1</v>
      </c>
      <c r="V4" s="69">
        <f t="shared" ref="V4:BS4" si="0">+U4+1</f>
        <v>2</v>
      </c>
      <c r="W4" s="69">
        <f t="shared" si="0"/>
        <v>3</v>
      </c>
      <c r="X4" s="69">
        <f t="shared" si="0"/>
        <v>4</v>
      </c>
      <c r="Y4" s="69">
        <f t="shared" si="0"/>
        <v>5</v>
      </c>
      <c r="Z4" s="69">
        <f t="shared" si="0"/>
        <v>6</v>
      </c>
      <c r="AA4" s="69">
        <f t="shared" si="0"/>
        <v>7</v>
      </c>
      <c r="AB4" s="69">
        <f t="shared" si="0"/>
        <v>8</v>
      </c>
      <c r="AC4" s="69"/>
      <c r="AD4" s="69">
        <f>+AB4+1</f>
        <v>9</v>
      </c>
      <c r="AE4" s="69">
        <f t="shared" si="0"/>
        <v>10</v>
      </c>
      <c r="AF4" s="69">
        <f t="shared" si="0"/>
        <v>11</v>
      </c>
      <c r="AG4" s="69">
        <f t="shared" si="0"/>
        <v>12</v>
      </c>
      <c r="AH4" s="69">
        <f t="shared" si="0"/>
        <v>13</v>
      </c>
      <c r="AI4" s="69">
        <f t="shared" si="0"/>
        <v>14</v>
      </c>
      <c r="AJ4" s="69">
        <f t="shared" si="0"/>
        <v>15</v>
      </c>
      <c r="AK4" s="69">
        <f t="shared" si="0"/>
        <v>16</v>
      </c>
      <c r="AL4" s="69">
        <f t="shared" si="0"/>
        <v>17</v>
      </c>
      <c r="AM4" s="69">
        <f t="shared" si="0"/>
        <v>18</v>
      </c>
      <c r="AN4" s="69">
        <f t="shared" si="0"/>
        <v>19</v>
      </c>
      <c r="AO4" s="69">
        <f t="shared" si="0"/>
        <v>20</v>
      </c>
      <c r="AP4" s="69">
        <f t="shared" si="0"/>
        <v>21</v>
      </c>
      <c r="AQ4" s="69">
        <f t="shared" si="0"/>
        <v>22</v>
      </c>
      <c r="AR4" s="69">
        <f t="shared" si="0"/>
        <v>23</v>
      </c>
      <c r="AS4" s="69">
        <f t="shared" si="0"/>
        <v>24</v>
      </c>
      <c r="AT4" s="69">
        <f t="shared" si="0"/>
        <v>25</v>
      </c>
      <c r="AU4" s="69">
        <f t="shared" si="0"/>
        <v>26</v>
      </c>
      <c r="AV4" s="69">
        <f t="shared" si="0"/>
        <v>27</v>
      </c>
      <c r="AW4" s="69">
        <f t="shared" si="0"/>
        <v>28</v>
      </c>
      <c r="AX4" s="69">
        <f t="shared" si="0"/>
        <v>29</v>
      </c>
      <c r="AY4" s="69">
        <f t="shared" si="0"/>
        <v>30</v>
      </c>
      <c r="AZ4" s="69">
        <f t="shared" si="0"/>
        <v>31</v>
      </c>
      <c r="BA4" s="69">
        <f t="shared" si="0"/>
        <v>32</v>
      </c>
      <c r="BB4" s="69">
        <f t="shared" si="0"/>
        <v>33</v>
      </c>
      <c r="BC4" s="69">
        <f t="shared" si="0"/>
        <v>34</v>
      </c>
      <c r="BD4" s="69">
        <f t="shared" si="0"/>
        <v>35</v>
      </c>
      <c r="BE4" s="69">
        <f t="shared" si="0"/>
        <v>36</v>
      </c>
      <c r="BF4" s="69">
        <f t="shared" si="0"/>
        <v>37</v>
      </c>
      <c r="BG4" s="69">
        <f t="shared" si="0"/>
        <v>38</v>
      </c>
      <c r="BH4" s="69">
        <f t="shared" si="0"/>
        <v>39</v>
      </c>
      <c r="BI4" s="69">
        <f t="shared" si="0"/>
        <v>40</v>
      </c>
      <c r="BJ4" s="69">
        <f t="shared" si="0"/>
        <v>41</v>
      </c>
      <c r="BK4" s="69">
        <f t="shared" si="0"/>
        <v>42</v>
      </c>
      <c r="BL4" s="69">
        <f t="shared" si="0"/>
        <v>43</v>
      </c>
      <c r="BM4" s="69">
        <f t="shared" si="0"/>
        <v>44</v>
      </c>
      <c r="BN4" s="69">
        <f t="shared" si="0"/>
        <v>45</v>
      </c>
      <c r="BO4" s="69">
        <f t="shared" si="0"/>
        <v>46</v>
      </c>
      <c r="BP4" s="69">
        <f t="shared" si="0"/>
        <v>47</v>
      </c>
      <c r="BQ4" s="69">
        <f t="shared" si="0"/>
        <v>48</v>
      </c>
      <c r="BR4" s="69">
        <f t="shared" si="0"/>
        <v>49</v>
      </c>
      <c r="BS4" s="69">
        <f t="shared" si="0"/>
        <v>50</v>
      </c>
      <c r="BT4" s="69">
        <v>51</v>
      </c>
      <c r="BU4" s="70">
        <v>52</v>
      </c>
      <c r="BV4" s="67"/>
      <c r="BW4" s="67"/>
      <c r="BX4" s="71"/>
    </row>
    <row r="5" spans="1:78" s="65" customFormat="1" ht="12" customHeight="1">
      <c r="A5" s="66"/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72">
        <v>15</v>
      </c>
      <c r="V5" s="73">
        <f t="shared" ref="V5:BU5" si="1">U5+7</f>
        <v>22</v>
      </c>
      <c r="W5" s="73">
        <f t="shared" si="1"/>
        <v>29</v>
      </c>
      <c r="X5" s="73">
        <f t="shared" si="1"/>
        <v>36</v>
      </c>
      <c r="Y5" s="73">
        <f t="shared" si="1"/>
        <v>43</v>
      </c>
      <c r="Z5" s="73">
        <f t="shared" si="1"/>
        <v>50</v>
      </c>
      <c r="AA5" s="73">
        <f t="shared" si="1"/>
        <v>57</v>
      </c>
      <c r="AB5" s="73">
        <f>AA5+6</f>
        <v>63</v>
      </c>
      <c r="AC5" s="770">
        <f>AB5+7</f>
        <v>70</v>
      </c>
      <c r="AD5" s="771">
        <v>13</v>
      </c>
      <c r="AE5" s="73">
        <f>AC5+7</f>
        <v>77</v>
      </c>
      <c r="AF5" s="73">
        <f t="shared" si="1"/>
        <v>84</v>
      </c>
      <c r="AG5" s="73">
        <f t="shared" si="1"/>
        <v>91</v>
      </c>
      <c r="AH5" s="73">
        <f t="shared" si="1"/>
        <v>98</v>
      </c>
      <c r="AI5" s="73">
        <f t="shared" si="1"/>
        <v>105</v>
      </c>
      <c r="AJ5" s="73">
        <f t="shared" si="1"/>
        <v>112</v>
      </c>
      <c r="AK5" s="73">
        <f t="shared" si="1"/>
        <v>119</v>
      </c>
      <c r="AL5" s="73">
        <f t="shared" si="1"/>
        <v>126</v>
      </c>
      <c r="AM5" s="73">
        <f t="shared" si="1"/>
        <v>133</v>
      </c>
      <c r="AN5" s="73">
        <f t="shared" si="1"/>
        <v>140</v>
      </c>
      <c r="AO5" s="73">
        <f t="shared" si="1"/>
        <v>147</v>
      </c>
      <c r="AP5" s="73">
        <f t="shared" si="1"/>
        <v>154</v>
      </c>
      <c r="AQ5" s="73">
        <f t="shared" si="1"/>
        <v>161</v>
      </c>
      <c r="AR5" s="73">
        <f t="shared" si="1"/>
        <v>168</v>
      </c>
      <c r="AS5" s="73">
        <f t="shared" si="1"/>
        <v>175</v>
      </c>
      <c r="AT5" s="73">
        <f t="shared" si="1"/>
        <v>182</v>
      </c>
      <c r="AU5" s="73">
        <f>AT5+6</f>
        <v>188</v>
      </c>
      <c r="AV5" s="73">
        <f t="shared" si="1"/>
        <v>195</v>
      </c>
      <c r="AW5" s="73">
        <f t="shared" si="1"/>
        <v>202</v>
      </c>
      <c r="AX5" s="73">
        <f t="shared" si="1"/>
        <v>209</v>
      </c>
      <c r="AY5" s="73">
        <v>5</v>
      </c>
      <c r="AZ5" s="73">
        <f t="shared" si="1"/>
        <v>12</v>
      </c>
      <c r="BA5" s="73">
        <f t="shared" si="1"/>
        <v>19</v>
      </c>
      <c r="BB5" s="73">
        <f t="shared" si="1"/>
        <v>26</v>
      </c>
      <c r="BC5" s="73">
        <f t="shared" si="1"/>
        <v>33</v>
      </c>
      <c r="BD5" s="73">
        <v>9</v>
      </c>
      <c r="BE5" s="73">
        <f>BD5+7</f>
        <v>16</v>
      </c>
      <c r="BF5" s="73">
        <f t="shared" si="1"/>
        <v>23</v>
      </c>
      <c r="BG5" s="73">
        <f t="shared" si="1"/>
        <v>30</v>
      </c>
      <c r="BH5" s="73">
        <v>7</v>
      </c>
      <c r="BI5" s="73">
        <f t="shared" si="1"/>
        <v>14</v>
      </c>
      <c r="BJ5" s="73">
        <f t="shared" si="1"/>
        <v>21</v>
      </c>
      <c r="BK5" s="73">
        <f t="shared" si="1"/>
        <v>28</v>
      </c>
      <c r="BL5" s="73">
        <f t="shared" si="1"/>
        <v>35</v>
      </c>
      <c r="BM5" s="73">
        <f t="shared" si="1"/>
        <v>42</v>
      </c>
      <c r="BN5" s="73">
        <f t="shared" si="1"/>
        <v>49</v>
      </c>
      <c r="BO5" s="73">
        <f t="shared" si="1"/>
        <v>56</v>
      </c>
      <c r="BP5" s="73">
        <v>2</v>
      </c>
      <c r="BQ5" s="73">
        <f t="shared" si="1"/>
        <v>9</v>
      </c>
      <c r="BR5" s="73">
        <f t="shared" si="1"/>
        <v>16</v>
      </c>
      <c r="BS5" s="73">
        <f t="shared" si="1"/>
        <v>23</v>
      </c>
      <c r="BT5" s="73">
        <f t="shared" si="1"/>
        <v>30</v>
      </c>
      <c r="BU5" s="73">
        <f t="shared" si="1"/>
        <v>37</v>
      </c>
      <c r="BV5" s="74"/>
      <c r="BW5" s="67"/>
      <c r="BX5" s="71"/>
    </row>
    <row r="6" spans="1:78" s="65" customFormat="1" ht="12" customHeight="1">
      <c r="A6" s="66"/>
      <c r="B6" s="505"/>
      <c r="C6" s="506"/>
      <c r="D6" s="506"/>
      <c r="E6" s="506"/>
      <c r="F6" s="506"/>
      <c r="G6" s="506"/>
      <c r="H6" s="506"/>
      <c r="I6" s="506"/>
      <c r="J6" s="506"/>
      <c r="K6" s="506"/>
      <c r="L6" s="506"/>
      <c r="M6" s="506"/>
      <c r="N6" s="506"/>
      <c r="O6" s="506"/>
      <c r="P6" s="506"/>
      <c r="Q6" s="506"/>
      <c r="R6" s="506"/>
      <c r="S6" s="506"/>
      <c r="T6" s="506"/>
      <c r="U6" s="75" t="s">
        <v>13</v>
      </c>
      <c r="V6" s="76" t="s">
        <v>13</v>
      </c>
      <c r="W6" s="76" t="s">
        <v>13</v>
      </c>
      <c r="X6" s="76" t="s">
        <v>13</v>
      </c>
      <c r="Y6" s="76" t="s">
        <v>13</v>
      </c>
      <c r="Z6" s="76" t="s">
        <v>13</v>
      </c>
      <c r="AA6" s="76" t="s">
        <v>13</v>
      </c>
      <c r="AB6" s="76" t="s">
        <v>13</v>
      </c>
      <c r="AC6" s="772"/>
      <c r="AD6" s="772" t="s">
        <v>13</v>
      </c>
      <c r="AE6" s="76" t="s">
        <v>13</v>
      </c>
      <c r="AF6" s="76" t="s">
        <v>13</v>
      </c>
      <c r="AG6" s="76" t="s">
        <v>13</v>
      </c>
      <c r="AH6" s="76" t="s">
        <v>13</v>
      </c>
      <c r="AI6" s="76" t="s">
        <v>13</v>
      </c>
      <c r="AJ6" s="76" t="s">
        <v>13</v>
      </c>
      <c r="AK6" s="76" t="s">
        <v>13</v>
      </c>
      <c r="AL6" s="76" t="s">
        <v>13</v>
      </c>
      <c r="AM6" s="76" t="s">
        <v>13</v>
      </c>
      <c r="AN6" s="76" t="s">
        <v>13</v>
      </c>
      <c r="AO6" s="76" t="s">
        <v>13</v>
      </c>
      <c r="AP6" s="76" t="s">
        <v>13</v>
      </c>
      <c r="AQ6" s="76" t="s">
        <v>13</v>
      </c>
      <c r="AR6" s="76" t="s">
        <v>13</v>
      </c>
      <c r="AS6" s="76" t="s">
        <v>13</v>
      </c>
      <c r="AT6" s="76" t="s">
        <v>13</v>
      </c>
      <c r="AU6" s="76" t="s">
        <v>13</v>
      </c>
      <c r="AV6" s="76" t="s">
        <v>13</v>
      </c>
      <c r="AW6" s="76" t="s">
        <v>13</v>
      </c>
      <c r="AX6" s="76" t="s">
        <v>13</v>
      </c>
      <c r="AY6" s="76" t="s">
        <v>13</v>
      </c>
      <c r="AZ6" s="76" t="s">
        <v>13</v>
      </c>
      <c r="BA6" s="76" t="s">
        <v>13</v>
      </c>
      <c r="BB6" s="76" t="s">
        <v>13</v>
      </c>
      <c r="BC6" s="76" t="s">
        <v>13</v>
      </c>
      <c r="BD6" s="76" t="s">
        <v>13</v>
      </c>
      <c r="BE6" s="76" t="s">
        <v>13</v>
      </c>
      <c r="BF6" s="76" t="s">
        <v>13</v>
      </c>
      <c r="BG6" s="76" t="s">
        <v>13</v>
      </c>
      <c r="BH6" s="76" t="s">
        <v>13</v>
      </c>
      <c r="BI6" s="76" t="s">
        <v>13</v>
      </c>
      <c r="BJ6" s="76" t="s">
        <v>13</v>
      </c>
      <c r="BK6" s="76" t="s">
        <v>13</v>
      </c>
      <c r="BL6" s="76" t="s">
        <v>13</v>
      </c>
      <c r="BM6" s="76" t="s">
        <v>13</v>
      </c>
      <c r="BN6" s="76" t="s">
        <v>13</v>
      </c>
      <c r="BO6" s="76" t="s">
        <v>13</v>
      </c>
      <c r="BP6" s="76" t="s">
        <v>13</v>
      </c>
      <c r="BQ6" s="76" t="s">
        <v>13</v>
      </c>
      <c r="BR6" s="76" t="s">
        <v>13</v>
      </c>
      <c r="BS6" s="76" t="s">
        <v>13</v>
      </c>
      <c r="BT6" s="76" t="s">
        <v>13</v>
      </c>
      <c r="BU6" s="76" t="s">
        <v>13</v>
      </c>
      <c r="BV6" s="77"/>
      <c r="BW6" s="67"/>
      <c r="BX6" s="71"/>
    </row>
    <row r="7" spans="1:78" s="65" customFormat="1" ht="12" customHeight="1" thickBot="1">
      <c r="A7" s="66"/>
      <c r="B7" s="482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483"/>
      <c r="T7" s="483"/>
      <c r="U7" s="78">
        <v>21</v>
      </c>
      <c r="V7" s="79">
        <f t="shared" ref="V7:BU7" si="2">U7+7</f>
        <v>28</v>
      </c>
      <c r="W7" s="79">
        <f t="shared" si="2"/>
        <v>35</v>
      </c>
      <c r="X7" s="79">
        <f t="shared" si="2"/>
        <v>42</v>
      </c>
      <c r="Y7" s="79">
        <f t="shared" si="2"/>
        <v>49</v>
      </c>
      <c r="Z7" s="79">
        <f t="shared" si="2"/>
        <v>56</v>
      </c>
      <c r="AA7" s="79">
        <f>Z7+6</f>
        <v>62</v>
      </c>
      <c r="AB7" s="79">
        <f t="shared" si="2"/>
        <v>69</v>
      </c>
      <c r="AC7" s="774">
        <v>12</v>
      </c>
      <c r="AD7" s="773">
        <f>AB7+7</f>
        <v>76</v>
      </c>
      <c r="AE7" s="79">
        <f t="shared" si="2"/>
        <v>83</v>
      </c>
      <c r="AF7" s="79">
        <f t="shared" si="2"/>
        <v>90</v>
      </c>
      <c r="AG7" s="79">
        <f t="shared" si="2"/>
        <v>97</v>
      </c>
      <c r="AH7" s="79">
        <f t="shared" si="2"/>
        <v>104</v>
      </c>
      <c r="AI7" s="79">
        <f t="shared" si="2"/>
        <v>111</v>
      </c>
      <c r="AJ7" s="79">
        <f t="shared" si="2"/>
        <v>118</v>
      </c>
      <c r="AK7" s="79">
        <f t="shared" si="2"/>
        <v>125</v>
      </c>
      <c r="AL7" s="79">
        <f t="shared" si="2"/>
        <v>132</v>
      </c>
      <c r="AM7" s="79">
        <f t="shared" si="2"/>
        <v>139</v>
      </c>
      <c r="AN7" s="79">
        <f t="shared" si="2"/>
        <v>146</v>
      </c>
      <c r="AO7" s="79">
        <f t="shared" si="2"/>
        <v>153</v>
      </c>
      <c r="AP7" s="79">
        <f t="shared" si="2"/>
        <v>160</v>
      </c>
      <c r="AQ7" s="79">
        <f t="shared" si="2"/>
        <v>167</v>
      </c>
      <c r="AR7" s="79">
        <f t="shared" si="2"/>
        <v>174</v>
      </c>
      <c r="AS7" s="79">
        <f t="shared" si="2"/>
        <v>181</v>
      </c>
      <c r="AT7" s="79">
        <f>AS7+6</f>
        <v>187</v>
      </c>
      <c r="AU7" s="79">
        <f t="shared" si="2"/>
        <v>194</v>
      </c>
      <c r="AV7" s="79">
        <f t="shared" si="2"/>
        <v>201</v>
      </c>
      <c r="AW7" s="79">
        <f t="shared" si="2"/>
        <v>208</v>
      </c>
      <c r="AX7" s="79">
        <v>4</v>
      </c>
      <c r="AY7" s="79">
        <f t="shared" si="2"/>
        <v>11</v>
      </c>
      <c r="AZ7" s="79">
        <f t="shared" si="2"/>
        <v>18</v>
      </c>
      <c r="BA7" s="79">
        <f t="shared" si="2"/>
        <v>25</v>
      </c>
      <c r="BB7" s="79">
        <f t="shared" si="2"/>
        <v>32</v>
      </c>
      <c r="BC7" s="79">
        <f t="shared" si="2"/>
        <v>39</v>
      </c>
      <c r="BD7" s="79">
        <f t="shared" si="2"/>
        <v>46</v>
      </c>
      <c r="BE7" s="79">
        <f t="shared" si="2"/>
        <v>53</v>
      </c>
      <c r="BF7" s="79">
        <f t="shared" si="2"/>
        <v>60</v>
      </c>
      <c r="BG7" s="79">
        <f>BF7+6</f>
        <v>66</v>
      </c>
      <c r="BH7" s="79">
        <f t="shared" si="2"/>
        <v>73</v>
      </c>
      <c r="BI7" s="79">
        <f t="shared" si="2"/>
        <v>80</v>
      </c>
      <c r="BJ7" s="79">
        <f t="shared" si="2"/>
        <v>87</v>
      </c>
      <c r="BK7" s="79">
        <f t="shared" si="2"/>
        <v>94</v>
      </c>
      <c r="BL7" s="79">
        <f t="shared" si="2"/>
        <v>101</v>
      </c>
      <c r="BM7" s="79">
        <f t="shared" si="2"/>
        <v>108</v>
      </c>
      <c r="BN7" s="79">
        <f t="shared" si="2"/>
        <v>115</v>
      </c>
      <c r="BO7" s="79">
        <f t="shared" si="2"/>
        <v>122</v>
      </c>
      <c r="BP7" s="79">
        <f t="shared" si="2"/>
        <v>129</v>
      </c>
      <c r="BQ7" s="79">
        <f t="shared" si="2"/>
        <v>136</v>
      </c>
      <c r="BR7" s="79">
        <f t="shared" si="2"/>
        <v>143</v>
      </c>
      <c r="BS7" s="79">
        <f t="shared" si="2"/>
        <v>150</v>
      </c>
      <c r="BT7" s="79">
        <f t="shared" si="2"/>
        <v>157</v>
      </c>
      <c r="BU7" s="79">
        <f t="shared" si="2"/>
        <v>164</v>
      </c>
      <c r="BV7" s="80"/>
      <c r="BW7" s="67"/>
      <c r="BX7" s="71"/>
    </row>
    <row r="8" spans="1:78" s="409" customFormat="1" ht="12" customHeight="1" thickBot="1">
      <c r="A8" s="406"/>
      <c r="B8" s="501" t="s">
        <v>14</v>
      </c>
      <c r="C8" s="496"/>
      <c r="D8" s="496"/>
      <c r="E8" s="496"/>
      <c r="F8" s="496"/>
      <c r="G8" s="496"/>
      <c r="H8" s="496"/>
      <c r="I8" s="496"/>
      <c r="J8" s="496"/>
      <c r="K8" s="496"/>
      <c r="L8" s="496"/>
      <c r="M8" s="496"/>
      <c r="N8" s="496"/>
      <c r="O8" s="496"/>
      <c r="P8" s="496"/>
      <c r="Q8" s="496"/>
      <c r="R8" s="496"/>
      <c r="S8" s="496"/>
      <c r="T8" s="507"/>
      <c r="U8" s="508" t="s">
        <v>468</v>
      </c>
      <c r="V8" s="509"/>
      <c r="W8" s="509"/>
      <c r="X8" s="509"/>
      <c r="Y8" s="509"/>
      <c r="Z8" s="424"/>
      <c r="AA8" s="509" t="s">
        <v>16</v>
      </c>
      <c r="AB8" s="509"/>
      <c r="AC8" s="509"/>
      <c r="AD8" s="509"/>
      <c r="AE8" s="509"/>
      <c r="AF8" s="509"/>
      <c r="AG8" s="509"/>
      <c r="AH8" s="509"/>
      <c r="AI8" s="509"/>
      <c r="AJ8" s="509"/>
      <c r="AK8" s="509"/>
      <c r="AL8" s="509"/>
      <c r="AM8" s="424" t="s">
        <v>17</v>
      </c>
      <c r="AN8" s="509" t="s">
        <v>18</v>
      </c>
      <c r="AO8" s="509"/>
      <c r="AP8" s="509" t="s">
        <v>19</v>
      </c>
      <c r="AQ8" s="509"/>
      <c r="AR8" s="509"/>
      <c r="AS8" s="509"/>
      <c r="AT8" s="509"/>
      <c r="AU8" s="509"/>
      <c r="AV8" s="509"/>
      <c r="AW8" s="509"/>
      <c r="AX8" s="509"/>
      <c r="AY8" s="509"/>
      <c r="AZ8" s="509"/>
      <c r="BA8" s="509"/>
      <c r="BB8" s="509"/>
      <c r="BC8" s="509"/>
      <c r="BD8" s="509"/>
      <c r="BE8" s="509"/>
      <c r="BF8" s="509"/>
      <c r="BG8" s="424"/>
      <c r="BH8" s="424"/>
      <c r="BI8" s="424"/>
      <c r="BJ8" s="424"/>
      <c r="BK8" s="424"/>
      <c r="BL8" s="424"/>
      <c r="BM8" s="424"/>
      <c r="BN8" s="509" t="s">
        <v>20</v>
      </c>
      <c r="BO8" s="509"/>
      <c r="BP8" s="509"/>
      <c r="BQ8" s="509"/>
      <c r="BR8" s="509"/>
      <c r="BS8" s="509"/>
      <c r="BT8" s="509"/>
      <c r="BU8" s="509"/>
      <c r="BV8" s="408"/>
      <c r="BW8" s="408"/>
    </row>
    <row r="9" spans="1:78" s="409" customFormat="1" ht="12" customHeight="1" thickBot="1">
      <c r="A9" s="406"/>
      <c r="B9" s="501" t="s">
        <v>21</v>
      </c>
      <c r="C9" s="486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7"/>
      <c r="U9" s="501" t="s">
        <v>22</v>
      </c>
      <c r="V9" s="486"/>
      <c r="W9" s="496" t="s">
        <v>23</v>
      </c>
      <c r="X9" s="496"/>
      <c r="Y9" s="496" t="s">
        <v>24</v>
      </c>
      <c r="Z9" s="496"/>
      <c r="AA9" s="496" t="s">
        <v>25</v>
      </c>
      <c r="AB9" s="496"/>
      <c r="AC9" s="496"/>
      <c r="AD9" s="496"/>
      <c r="AE9" s="496" t="s">
        <v>26</v>
      </c>
      <c r="AF9" s="496"/>
      <c r="AG9" s="496"/>
      <c r="AH9" s="496"/>
      <c r="AI9" s="496"/>
      <c r="AJ9" s="496" t="s">
        <v>27</v>
      </c>
      <c r="AK9" s="496"/>
      <c r="AL9" s="496"/>
      <c r="AM9" s="496" t="s">
        <v>28</v>
      </c>
      <c r="AN9" s="496"/>
      <c r="AO9" s="496"/>
      <c r="AP9" s="496"/>
      <c r="AQ9" s="496" t="s">
        <v>29</v>
      </c>
      <c r="AR9" s="496"/>
      <c r="AS9" s="496" t="s">
        <v>23</v>
      </c>
      <c r="AT9" s="496"/>
      <c r="AU9" s="496" t="s">
        <v>24</v>
      </c>
      <c r="AV9" s="496"/>
      <c r="AW9" s="410" t="s">
        <v>25</v>
      </c>
      <c r="AX9" s="410"/>
      <c r="AY9" s="410"/>
      <c r="AZ9" s="410"/>
      <c r="BA9" s="410" t="s">
        <v>30</v>
      </c>
      <c r="BB9" s="411"/>
      <c r="BC9" s="411"/>
      <c r="BD9" s="411"/>
      <c r="BE9" s="410" t="s">
        <v>31</v>
      </c>
      <c r="BF9" s="410"/>
      <c r="BG9" s="410"/>
      <c r="BH9" s="410"/>
      <c r="BI9" s="412" t="s">
        <v>32</v>
      </c>
      <c r="BJ9" s="425"/>
      <c r="BK9" s="425"/>
      <c r="BL9" s="425"/>
      <c r="BM9" s="425"/>
      <c r="BN9" s="496" t="s">
        <v>33</v>
      </c>
      <c r="BO9" s="496"/>
      <c r="BP9" s="496"/>
      <c r="BQ9" s="496"/>
      <c r="BR9" s="497" t="s">
        <v>34</v>
      </c>
      <c r="BS9" s="497"/>
      <c r="BT9" s="497"/>
      <c r="BU9" s="497"/>
      <c r="BV9" s="407"/>
      <c r="BW9" s="408"/>
    </row>
    <row r="10" spans="1:78" s="99" customFormat="1" ht="12" customHeight="1" thickBot="1">
      <c r="A10" s="93"/>
      <c r="B10" s="284"/>
      <c r="C10" s="285"/>
      <c r="D10" s="285"/>
      <c r="E10" s="285"/>
      <c r="F10" s="285"/>
      <c r="G10" s="285"/>
      <c r="H10" s="285"/>
      <c r="I10" s="285"/>
      <c r="J10" s="454" t="s">
        <v>469</v>
      </c>
      <c r="K10" s="455"/>
      <c r="L10" s="455"/>
      <c r="M10" s="455"/>
      <c r="N10" s="455"/>
      <c r="O10" s="455"/>
      <c r="P10" s="455"/>
      <c r="Q10" s="455"/>
      <c r="R10" s="455"/>
      <c r="S10" s="455"/>
      <c r="T10" s="456"/>
      <c r="U10" s="94"/>
      <c r="V10" s="95"/>
      <c r="W10" s="95"/>
      <c r="X10" s="95"/>
      <c r="Y10" s="95"/>
      <c r="Z10" s="95">
        <v>1</v>
      </c>
      <c r="AA10" s="95">
        <v>2</v>
      </c>
      <c r="AB10" s="95">
        <v>3</v>
      </c>
      <c r="AC10" s="290">
        <v>4</v>
      </c>
      <c r="AD10" s="290">
        <v>5</v>
      </c>
      <c r="AE10" s="290">
        <v>6</v>
      </c>
      <c r="AF10" s="290">
        <v>7</v>
      </c>
      <c r="AG10" s="290">
        <v>8</v>
      </c>
      <c r="AH10" s="290">
        <v>9</v>
      </c>
      <c r="AI10" s="290">
        <v>10</v>
      </c>
      <c r="AJ10" s="290">
        <v>11</v>
      </c>
      <c r="AK10" s="290">
        <v>12</v>
      </c>
      <c r="AL10" s="290">
        <v>13</v>
      </c>
      <c r="AM10" s="290">
        <v>14</v>
      </c>
      <c r="AN10" s="290"/>
      <c r="AO10" s="290"/>
      <c r="AP10" s="95"/>
      <c r="AQ10" s="95">
        <v>15</v>
      </c>
      <c r="AR10" s="95">
        <v>16</v>
      </c>
      <c r="AS10" s="95">
        <v>17</v>
      </c>
      <c r="AT10" s="95">
        <v>18</v>
      </c>
      <c r="AU10" s="95">
        <v>19</v>
      </c>
      <c r="AV10" s="95">
        <v>20</v>
      </c>
      <c r="AW10" s="95">
        <v>21</v>
      </c>
      <c r="AX10" s="95">
        <v>22</v>
      </c>
      <c r="AY10" s="95">
        <v>23</v>
      </c>
      <c r="AZ10" s="95">
        <v>24</v>
      </c>
      <c r="BA10" s="95">
        <v>25</v>
      </c>
      <c r="BB10" s="95">
        <v>26</v>
      </c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6"/>
      <c r="BW10" s="97"/>
      <c r="BX10" s="98"/>
      <c r="BY10" s="98"/>
      <c r="BZ10" s="98"/>
    </row>
    <row r="11" spans="1:78" s="65" customFormat="1" ht="99.95" customHeight="1" thickBot="1">
      <c r="A11" s="66"/>
      <c r="B11" s="479" t="s">
        <v>35</v>
      </c>
      <c r="C11" s="480"/>
      <c r="D11" s="480"/>
      <c r="E11" s="480"/>
      <c r="F11" s="480"/>
      <c r="G11" s="480"/>
      <c r="H11" s="480"/>
      <c r="I11" s="481"/>
      <c r="J11" s="485" t="s">
        <v>36</v>
      </c>
      <c r="K11" s="486"/>
      <c r="L11" s="486"/>
      <c r="M11" s="486"/>
      <c r="N11" s="486"/>
      <c r="O11" s="486"/>
      <c r="P11" s="486"/>
      <c r="Q11" s="486"/>
      <c r="R11" s="486"/>
      <c r="S11" s="486"/>
      <c r="T11" s="487"/>
      <c r="U11" s="81"/>
      <c r="V11" s="81"/>
      <c r="W11" s="81"/>
      <c r="X11" s="82"/>
      <c r="Y11" s="81"/>
      <c r="Z11" s="437" t="s">
        <v>668</v>
      </c>
      <c r="AA11" s="438" t="s">
        <v>669</v>
      </c>
      <c r="AB11" s="439" t="s">
        <v>670</v>
      </c>
      <c r="AC11" s="769" t="s">
        <v>675</v>
      </c>
      <c r="AD11" s="768" t="s">
        <v>674</v>
      </c>
      <c r="AE11" s="441" t="s">
        <v>38</v>
      </c>
      <c r="AF11" s="442" t="s">
        <v>672</v>
      </c>
      <c r="AG11" s="445" t="s">
        <v>40</v>
      </c>
      <c r="AH11" s="443" t="s">
        <v>43</v>
      </c>
      <c r="AI11" s="446" t="s">
        <v>41</v>
      </c>
      <c r="AJ11" s="443" t="s">
        <v>44</v>
      </c>
      <c r="AK11" s="447" t="s">
        <v>39</v>
      </c>
      <c r="AL11" s="444" t="s">
        <v>42</v>
      </c>
      <c r="AM11" s="443" t="s">
        <v>45</v>
      </c>
      <c r="AN11" s="293"/>
      <c r="AO11" s="294"/>
      <c r="AP11" s="292"/>
      <c r="AQ11" s="448" t="s">
        <v>673</v>
      </c>
      <c r="AR11" s="449" t="s">
        <v>670</v>
      </c>
      <c r="AS11" s="450" t="s">
        <v>671</v>
      </c>
      <c r="AT11" s="438" t="s">
        <v>37</v>
      </c>
      <c r="AU11" s="450" t="s">
        <v>38</v>
      </c>
      <c r="AV11" s="451" t="s">
        <v>49</v>
      </c>
      <c r="AW11" s="452" t="s">
        <v>40</v>
      </c>
      <c r="AX11" s="453" t="s">
        <v>43</v>
      </c>
      <c r="AY11" s="452" t="s">
        <v>41</v>
      </c>
      <c r="AZ11" s="453" t="s">
        <v>44</v>
      </c>
      <c r="BA11" s="452" t="s">
        <v>39</v>
      </c>
      <c r="BB11" s="451" t="s">
        <v>42</v>
      </c>
      <c r="BC11" s="286"/>
      <c r="BD11" s="287"/>
      <c r="BE11" s="288"/>
      <c r="BF11" s="289"/>
      <c r="BG11" s="87"/>
      <c r="BH11" s="89"/>
      <c r="BI11" s="87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90"/>
      <c r="BU11" s="90"/>
      <c r="BV11" s="91"/>
      <c r="BW11" s="92"/>
      <c r="BX11" s="71"/>
    </row>
    <row r="12" spans="1:78" s="99" customFormat="1" ht="12" customHeight="1" thickBot="1">
      <c r="A12" s="93"/>
      <c r="B12" s="482"/>
      <c r="C12" s="483"/>
      <c r="D12" s="483"/>
      <c r="E12" s="483"/>
      <c r="F12" s="483"/>
      <c r="G12" s="483"/>
      <c r="H12" s="483"/>
      <c r="I12" s="484"/>
      <c r="J12" s="454" t="s">
        <v>50</v>
      </c>
      <c r="K12" s="455"/>
      <c r="L12" s="455"/>
      <c r="M12" s="455"/>
      <c r="N12" s="455"/>
      <c r="O12" s="455"/>
      <c r="P12" s="455"/>
      <c r="Q12" s="455"/>
      <c r="R12" s="455"/>
      <c r="S12" s="455"/>
      <c r="T12" s="456"/>
      <c r="U12" s="94"/>
      <c r="V12" s="95"/>
      <c r="W12" s="95"/>
      <c r="X12" s="95"/>
      <c r="Y12" s="95"/>
      <c r="Z12" s="95"/>
      <c r="AA12" s="95">
        <v>3</v>
      </c>
      <c r="AB12" s="95">
        <v>2</v>
      </c>
      <c r="AC12" s="291"/>
      <c r="AD12" s="291">
        <v>3</v>
      </c>
      <c r="AE12" s="291">
        <v>3</v>
      </c>
      <c r="AF12" s="291">
        <v>4</v>
      </c>
      <c r="AG12" s="291"/>
      <c r="AH12" s="291">
        <v>4</v>
      </c>
      <c r="AI12" s="291">
        <v>4</v>
      </c>
      <c r="AJ12" s="291">
        <v>5</v>
      </c>
      <c r="AK12" s="291"/>
      <c r="AL12" s="291">
        <v>3</v>
      </c>
      <c r="AM12" s="291">
        <v>4</v>
      </c>
      <c r="AN12" s="291"/>
      <c r="AO12" s="291"/>
      <c r="AP12" s="95">
        <v>3</v>
      </c>
      <c r="AQ12" s="95">
        <v>3</v>
      </c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6"/>
      <c r="BW12" s="97"/>
      <c r="BX12" s="98"/>
      <c r="BY12" s="98"/>
      <c r="BZ12" s="98"/>
    </row>
    <row r="13" spans="1:78" s="65" customFormat="1" ht="12" customHeight="1" thickBot="1">
      <c r="A13" s="66"/>
      <c r="B13" s="462" t="s">
        <v>14</v>
      </c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6"/>
      <c r="U13" s="477" t="s">
        <v>15</v>
      </c>
      <c r="V13" s="478"/>
      <c r="W13" s="478"/>
      <c r="X13" s="478"/>
      <c r="Y13" s="478"/>
      <c r="Z13" s="426"/>
      <c r="AA13" s="457" t="s">
        <v>16</v>
      </c>
      <c r="AB13" s="457"/>
      <c r="AC13" s="457"/>
      <c r="AD13" s="457"/>
      <c r="AE13" s="457"/>
      <c r="AF13" s="457"/>
      <c r="AG13" s="457"/>
      <c r="AH13" s="457"/>
      <c r="AI13" s="457"/>
      <c r="AJ13" s="457"/>
      <c r="AK13" s="457"/>
      <c r="AL13" s="457"/>
      <c r="AM13" s="457"/>
      <c r="AN13" s="478" t="s">
        <v>18</v>
      </c>
      <c r="AO13" s="478"/>
      <c r="AP13" s="457" t="s">
        <v>19</v>
      </c>
      <c r="AQ13" s="457"/>
      <c r="AR13" s="457"/>
      <c r="AS13" s="457"/>
      <c r="AT13" s="457"/>
      <c r="AU13" s="457"/>
      <c r="AV13" s="457"/>
      <c r="AW13" s="457"/>
      <c r="AX13" s="457"/>
      <c r="AY13" s="457"/>
      <c r="AZ13" s="457"/>
      <c r="BA13" s="457"/>
      <c r="BB13" s="457"/>
      <c r="BC13" s="457"/>
      <c r="BD13" s="457"/>
      <c r="BE13" s="457"/>
      <c r="BF13" s="457"/>
      <c r="BG13" s="100"/>
      <c r="BH13" s="100"/>
      <c r="BI13" s="100"/>
      <c r="BJ13" s="100"/>
      <c r="BK13" s="100"/>
      <c r="BL13" s="100"/>
      <c r="BM13" s="100"/>
      <c r="BN13" s="498" t="s">
        <v>20</v>
      </c>
      <c r="BO13" s="498"/>
      <c r="BP13" s="498"/>
      <c r="BQ13" s="498"/>
      <c r="BR13" s="498"/>
      <c r="BS13" s="498"/>
      <c r="BT13" s="498"/>
      <c r="BU13" s="498"/>
      <c r="BV13" s="67"/>
      <c r="BW13" s="67"/>
    </row>
    <row r="14" spans="1:78" s="65" customFormat="1" ht="12" customHeight="1" thickBot="1">
      <c r="A14" s="66"/>
      <c r="B14" s="488" t="s">
        <v>51</v>
      </c>
      <c r="C14" s="460"/>
      <c r="D14" s="460"/>
      <c r="E14" s="460"/>
      <c r="F14" s="460"/>
      <c r="G14" s="460"/>
      <c r="H14" s="460"/>
      <c r="I14" s="460"/>
      <c r="J14" s="460"/>
      <c r="K14" s="460"/>
      <c r="L14" s="460"/>
      <c r="M14" s="460"/>
      <c r="N14" s="460"/>
      <c r="O14" s="460"/>
      <c r="P14" s="460"/>
      <c r="Q14" s="460"/>
      <c r="R14" s="460"/>
      <c r="S14" s="476"/>
      <c r="T14" s="440"/>
      <c r="U14" s="489" t="s">
        <v>52</v>
      </c>
      <c r="V14" s="490"/>
      <c r="W14" s="490"/>
      <c r="X14" s="499" t="s">
        <v>53</v>
      </c>
      <c r="Y14" s="499"/>
      <c r="Z14" s="499"/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426"/>
      <c r="AO14" s="426"/>
      <c r="AP14" s="428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0"/>
      <c r="BH14" s="100"/>
      <c r="BI14" s="100"/>
      <c r="BJ14" s="100"/>
      <c r="BK14" s="100"/>
      <c r="BL14" s="100"/>
      <c r="BM14" s="100"/>
      <c r="BN14" s="429"/>
      <c r="BO14" s="429"/>
      <c r="BP14" s="429"/>
      <c r="BQ14" s="429"/>
      <c r="BR14" s="429"/>
      <c r="BS14" s="429"/>
      <c r="BT14" s="429"/>
      <c r="BU14" s="429"/>
      <c r="BV14" s="67"/>
      <c r="BW14" s="67"/>
    </row>
    <row r="15" spans="1:78" s="65" customFormat="1" ht="12" customHeight="1" thickBot="1">
      <c r="A15" s="66"/>
      <c r="B15" s="462" t="s">
        <v>21</v>
      </c>
      <c r="C15" s="455"/>
      <c r="D15" s="455"/>
      <c r="E15" s="455"/>
      <c r="F15" s="455"/>
      <c r="G15" s="455"/>
      <c r="H15" s="455"/>
      <c r="I15" s="455"/>
      <c r="J15" s="455"/>
      <c r="K15" s="455"/>
      <c r="L15" s="455"/>
      <c r="M15" s="455"/>
      <c r="N15" s="455"/>
      <c r="O15" s="455"/>
      <c r="P15" s="455"/>
      <c r="Q15" s="455"/>
      <c r="R15" s="455"/>
      <c r="S15" s="455"/>
      <c r="T15" s="456"/>
      <c r="U15" s="102" t="s">
        <v>54</v>
      </c>
      <c r="V15" s="500" t="s">
        <v>55</v>
      </c>
      <c r="W15" s="500"/>
      <c r="X15" s="500" t="s">
        <v>56</v>
      </c>
      <c r="Y15" s="500"/>
      <c r="Z15" s="427" t="s">
        <v>57</v>
      </c>
      <c r="AA15" s="491" t="s">
        <v>25</v>
      </c>
      <c r="AB15" s="491"/>
      <c r="AC15" s="491"/>
      <c r="AD15" s="491"/>
      <c r="AE15" s="492" t="s">
        <v>26</v>
      </c>
      <c r="AF15" s="492"/>
      <c r="AG15" s="492"/>
      <c r="AH15" s="492"/>
      <c r="AI15" s="492"/>
      <c r="AJ15" s="491" t="s">
        <v>27</v>
      </c>
      <c r="AK15" s="491"/>
      <c r="AL15" s="491"/>
      <c r="AM15" s="492" t="s">
        <v>28</v>
      </c>
      <c r="AN15" s="492"/>
      <c r="AO15" s="492"/>
      <c r="AP15" s="492"/>
      <c r="AQ15" s="491" t="s">
        <v>29</v>
      </c>
      <c r="AR15" s="491"/>
      <c r="AS15" s="491" t="s">
        <v>23</v>
      </c>
      <c r="AT15" s="491"/>
      <c r="AU15" s="492" t="s">
        <v>24</v>
      </c>
      <c r="AV15" s="492"/>
      <c r="AW15" s="103" t="s">
        <v>25</v>
      </c>
      <c r="AX15" s="103"/>
      <c r="AY15" s="103"/>
      <c r="AZ15" s="103"/>
      <c r="BA15" s="104" t="s">
        <v>30</v>
      </c>
      <c r="BB15" s="105"/>
      <c r="BC15" s="105"/>
      <c r="BD15" s="105"/>
      <c r="BE15" s="103" t="s">
        <v>31</v>
      </c>
      <c r="BF15" s="103"/>
      <c r="BG15" s="103"/>
      <c r="BH15" s="103"/>
      <c r="BI15" s="106" t="s">
        <v>32</v>
      </c>
      <c r="BJ15" s="427"/>
      <c r="BK15" s="427"/>
      <c r="BL15" s="427"/>
      <c r="BM15" s="427"/>
      <c r="BN15" s="491" t="s">
        <v>33</v>
      </c>
      <c r="BO15" s="491"/>
      <c r="BP15" s="491"/>
      <c r="BQ15" s="491"/>
      <c r="BR15" s="493" t="s">
        <v>34</v>
      </c>
      <c r="BS15" s="493"/>
      <c r="BT15" s="493"/>
      <c r="BU15" s="493"/>
      <c r="BV15" s="107"/>
      <c r="BW15" s="67"/>
    </row>
    <row r="16" spans="1:78" s="65" customFormat="1" ht="9.75" thickBot="1">
      <c r="B16" s="459" t="s">
        <v>58</v>
      </c>
      <c r="C16" s="460"/>
      <c r="D16" s="460"/>
      <c r="E16" s="460"/>
      <c r="F16" s="460"/>
      <c r="G16" s="460"/>
      <c r="H16" s="460"/>
      <c r="I16" s="460"/>
      <c r="J16" s="460"/>
      <c r="K16" s="460"/>
      <c r="L16" s="460"/>
      <c r="M16" s="460"/>
      <c r="N16" s="460"/>
      <c r="O16" s="460"/>
      <c r="P16" s="460"/>
      <c r="Q16" s="460"/>
      <c r="R16" s="460"/>
      <c r="S16" s="461"/>
      <c r="U16" s="68">
        <v>1</v>
      </c>
      <c r="V16" s="69">
        <f t="shared" ref="V16:BS16" si="3">+U16+1</f>
        <v>2</v>
      </c>
      <c r="W16" s="69">
        <f t="shared" si="3"/>
        <v>3</v>
      </c>
      <c r="X16" s="69">
        <f t="shared" si="3"/>
        <v>4</v>
      </c>
      <c r="Y16" s="69">
        <f t="shared" si="3"/>
        <v>5</v>
      </c>
      <c r="Z16" s="69">
        <f t="shared" si="3"/>
        <v>6</v>
      </c>
      <c r="AA16" s="69">
        <f t="shared" si="3"/>
        <v>7</v>
      </c>
      <c r="AB16" s="69">
        <f t="shared" si="3"/>
        <v>8</v>
      </c>
      <c r="AC16" s="69"/>
      <c r="AD16" s="69">
        <f>+AB16+1</f>
        <v>9</v>
      </c>
      <c r="AE16" s="69">
        <f t="shared" si="3"/>
        <v>10</v>
      </c>
      <c r="AF16" s="69">
        <f t="shared" si="3"/>
        <v>11</v>
      </c>
      <c r="AG16" s="69">
        <f t="shared" si="3"/>
        <v>12</v>
      </c>
      <c r="AH16" s="69">
        <f t="shared" si="3"/>
        <v>13</v>
      </c>
      <c r="AI16" s="69">
        <f t="shared" si="3"/>
        <v>14</v>
      </c>
      <c r="AJ16" s="69">
        <f t="shared" si="3"/>
        <v>15</v>
      </c>
      <c r="AK16" s="69">
        <f t="shared" si="3"/>
        <v>16</v>
      </c>
      <c r="AL16" s="69">
        <f t="shared" si="3"/>
        <v>17</v>
      </c>
      <c r="AM16" s="69">
        <f t="shared" si="3"/>
        <v>18</v>
      </c>
      <c r="AN16" s="69">
        <f t="shared" si="3"/>
        <v>19</v>
      </c>
      <c r="AO16" s="69">
        <f t="shared" si="3"/>
        <v>20</v>
      </c>
      <c r="AP16" s="69">
        <f t="shared" si="3"/>
        <v>21</v>
      </c>
      <c r="AQ16" s="69">
        <f t="shared" si="3"/>
        <v>22</v>
      </c>
      <c r="AR16" s="69">
        <f t="shared" si="3"/>
        <v>23</v>
      </c>
      <c r="AS16" s="69">
        <f t="shared" si="3"/>
        <v>24</v>
      </c>
      <c r="AT16" s="69">
        <f t="shared" si="3"/>
        <v>25</v>
      </c>
      <c r="AU16" s="69">
        <f t="shared" si="3"/>
        <v>26</v>
      </c>
      <c r="AV16" s="69">
        <f t="shared" si="3"/>
        <v>27</v>
      </c>
      <c r="AW16" s="69">
        <f t="shared" si="3"/>
        <v>28</v>
      </c>
      <c r="AX16" s="69">
        <f t="shared" si="3"/>
        <v>29</v>
      </c>
      <c r="AY16" s="69">
        <f t="shared" si="3"/>
        <v>30</v>
      </c>
      <c r="AZ16" s="69">
        <f t="shared" si="3"/>
        <v>31</v>
      </c>
      <c r="BA16" s="69">
        <f t="shared" si="3"/>
        <v>32</v>
      </c>
      <c r="BB16" s="69">
        <f t="shared" si="3"/>
        <v>33</v>
      </c>
      <c r="BC16" s="69">
        <f t="shared" si="3"/>
        <v>34</v>
      </c>
      <c r="BD16" s="69">
        <f t="shared" si="3"/>
        <v>35</v>
      </c>
      <c r="BE16" s="69">
        <f t="shared" si="3"/>
        <v>36</v>
      </c>
      <c r="BF16" s="69">
        <f t="shared" si="3"/>
        <v>37</v>
      </c>
      <c r="BG16" s="69">
        <f t="shared" si="3"/>
        <v>38</v>
      </c>
      <c r="BH16" s="69">
        <f t="shared" si="3"/>
        <v>39</v>
      </c>
      <c r="BI16" s="69">
        <f t="shared" si="3"/>
        <v>40</v>
      </c>
      <c r="BJ16" s="69">
        <f t="shared" si="3"/>
        <v>41</v>
      </c>
      <c r="BK16" s="69">
        <f t="shared" si="3"/>
        <v>42</v>
      </c>
      <c r="BL16" s="69">
        <f t="shared" si="3"/>
        <v>43</v>
      </c>
      <c r="BM16" s="69">
        <f t="shared" si="3"/>
        <v>44</v>
      </c>
      <c r="BN16" s="69">
        <f t="shared" si="3"/>
        <v>45</v>
      </c>
      <c r="BO16" s="69">
        <f t="shared" si="3"/>
        <v>46</v>
      </c>
      <c r="BP16" s="69">
        <f t="shared" si="3"/>
        <v>47</v>
      </c>
      <c r="BQ16" s="69">
        <f t="shared" si="3"/>
        <v>48</v>
      </c>
      <c r="BR16" s="69">
        <f t="shared" si="3"/>
        <v>49</v>
      </c>
      <c r="BS16" s="69">
        <f t="shared" si="3"/>
        <v>50</v>
      </c>
      <c r="BT16" s="69">
        <v>51</v>
      </c>
      <c r="BU16" s="70">
        <v>52</v>
      </c>
      <c r="BV16" s="67"/>
      <c r="BW16" s="67"/>
    </row>
    <row r="17" spans="2:75" s="65" customFormat="1" ht="9.75" thickBot="1">
      <c r="B17" s="462" t="s">
        <v>59</v>
      </c>
      <c r="C17" s="455"/>
      <c r="D17" s="455"/>
      <c r="E17" s="455"/>
      <c r="F17" s="455"/>
      <c r="G17" s="455"/>
      <c r="H17" s="455"/>
      <c r="I17" s="455"/>
      <c r="J17" s="455"/>
      <c r="K17" s="455"/>
      <c r="L17" s="455"/>
      <c r="M17" s="455"/>
      <c r="N17" s="455"/>
      <c r="O17" s="455"/>
      <c r="P17" s="455"/>
      <c r="Q17" s="455"/>
      <c r="R17" s="455"/>
      <c r="S17" s="455"/>
      <c r="T17" s="456"/>
      <c r="U17" s="108">
        <v>4</v>
      </c>
      <c r="V17" s="108">
        <v>5</v>
      </c>
      <c r="W17" s="109">
        <v>5</v>
      </c>
      <c r="X17" s="109">
        <v>3</v>
      </c>
      <c r="Y17" s="109">
        <v>3</v>
      </c>
      <c r="Z17" s="109">
        <v>3</v>
      </c>
      <c r="AA17" s="109">
        <v>3</v>
      </c>
      <c r="AB17" s="109">
        <v>3</v>
      </c>
      <c r="AC17" s="109"/>
      <c r="AD17" s="109">
        <v>3</v>
      </c>
      <c r="AE17" s="109">
        <v>3</v>
      </c>
      <c r="AF17" s="109">
        <v>3</v>
      </c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10"/>
      <c r="BL17" s="109"/>
      <c r="BM17" s="109"/>
      <c r="BN17" s="109"/>
      <c r="BO17" s="109"/>
      <c r="BP17" s="109"/>
      <c r="BQ17" s="109"/>
      <c r="BR17" s="109"/>
      <c r="BS17" s="109"/>
      <c r="BT17" s="109"/>
      <c r="BU17" s="111"/>
      <c r="BV17" s="112"/>
      <c r="BW17" s="112"/>
    </row>
    <row r="18" spans="2:75" s="65" customFormat="1" ht="12.75" customHeight="1" thickBot="1">
      <c r="B18" s="463" t="s">
        <v>60</v>
      </c>
      <c r="C18" s="464"/>
      <c r="D18" s="464"/>
      <c r="E18" s="464"/>
      <c r="F18" s="464"/>
      <c r="G18" s="464"/>
      <c r="H18" s="464"/>
      <c r="I18" s="465"/>
      <c r="J18" s="472" t="s">
        <v>52</v>
      </c>
      <c r="K18" s="473"/>
      <c r="L18" s="473"/>
      <c r="M18" s="473"/>
      <c r="N18" s="473"/>
      <c r="O18" s="473"/>
      <c r="P18" s="473"/>
      <c r="Q18" s="473"/>
      <c r="R18" s="473"/>
      <c r="S18" s="473"/>
      <c r="T18" s="474"/>
      <c r="U18" s="113">
        <v>1</v>
      </c>
      <c r="V18" s="114">
        <v>0.75</v>
      </c>
      <c r="W18" s="114">
        <v>0.75</v>
      </c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</row>
    <row r="19" spans="2:75" s="65" customFormat="1" ht="9.75" thickBot="1">
      <c r="B19" s="466"/>
      <c r="C19" s="467"/>
      <c r="D19" s="467"/>
      <c r="E19" s="467"/>
      <c r="F19" s="467"/>
      <c r="G19" s="467"/>
      <c r="H19" s="467"/>
      <c r="I19" s="468"/>
      <c r="J19" s="475" t="s">
        <v>61</v>
      </c>
      <c r="K19" s="460"/>
      <c r="L19" s="460"/>
      <c r="M19" s="460"/>
      <c r="N19" s="460"/>
      <c r="O19" s="460"/>
      <c r="P19" s="460"/>
      <c r="Q19" s="460"/>
      <c r="R19" s="460"/>
      <c r="S19" s="460"/>
      <c r="T19" s="476"/>
      <c r="U19" s="114"/>
      <c r="V19" s="114">
        <v>0.25</v>
      </c>
      <c r="W19" s="114">
        <v>0.25</v>
      </c>
      <c r="X19" s="114">
        <v>0.75</v>
      </c>
      <c r="Y19" s="114">
        <v>0.5</v>
      </c>
      <c r="Z19" s="114">
        <v>0.25</v>
      </c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4"/>
      <c r="BQ19" s="114"/>
      <c r="BR19" s="114"/>
      <c r="BS19" s="114"/>
      <c r="BT19" s="114"/>
      <c r="BU19" s="114"/>
    </row>
    <row r="20" spans="2:75" s="65" customFormat="1" ht="9.75" thickBot="1">
      <c r="B20" s="469"/>
      <c r="C20" s="470"/>
      <c r="D20" s="470"/>
      <c r="E20" s="470"/>
      <c r="F20" s="470"/>
      <c r="G20" s="470"/>
      <c r="H20" s="470"/>
      <c r="I20" s="471"/>
      <c r="J20" s="475" t="s">
        <v>62</v>
      </c>
      <c r="K20" s="460"/>
      <c r="L20" s="460"/>
      <c r="M20" s="460"/>
      <c r="N20" s="460"/>
      <c r="O20" s="460"/>
      <c r="P20" s="460"/>
      <c r="Q20" s="460"/>
      <c r="R20" s="460"/>
      <c r="S20" s="460"/>
      <c r="T20" s="476"/>
      <c r="U20" s="114"/>
      <c r="V20" s="114"/>
      <c r="W20" s="114"/>
      <c r="X20" s="114">
        <v>0.25</v>
      </c>
      <c r="Y20" s="114">
        <v>0.5</v>
      </c>
      <c r="Z20" s="114">
        <v>0.75</v>
      </c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</row>
    <row r="21" spans="2:75" ht="13.5" thickBot="1"/>
    <row r="22" spans="2:75" ht="14.1" customHeight="1">
      <c r="B22" s="777" t="s">
        <v>131</v>
      </c>
      <c r="C22" s="777"/>
      <c r="D22" s="777"/>
      <c r="E22" s="777"/>
      <c r="F22" s="777"/>
      <c r="G22" s="777"/>
      <c r="H22" s="777"/>
      <c r="I22" s="777"/>
      <c r="J22" s="776" t="s">
        <v>132</v>
      </c>
      <c r="K22" s="776"/>
      <c r="L22" s="776"/>
      <c r="M22" s="775" t="s">
        <v>133</v>
      </c>
      <c r="N22" s="775"/>
      <c r="O22" s="775"/>
      <c r="P22" s="775"/>
      <c r="Q22" s="775"/>
      <c r="R22" s="775"/>
      <c r="S22" s="775"/>
      <c r="T22" s="775"/>
    </row>
    <row r="23" spans="2:75" ht="12.75" customHeight="1">
      <c r="B23" s="779"/>
      <c r="C23" s="779"/>
      <c r="D23" s="779"/>
      <c r="E23" s="779"/>
      <c r="F23" s="779"/>
      <c r="G23" s="779"/>
      <c r="H23" s="779"/>
      <c r="I23" s="779"/>
      <c r="J23" s="778"/>
      <c r="K23" s="778"/>
      <c r="L23" s="778"/>
      <c r="M23" s="726" t="s">
        <v>134</v>
      </c>
      <c r="N23" s="726"/>
      <c r="O23" s="726"/>
      <c r="P23" s="726"/>
      <c r="Q23" s="726"/>
      <c r="R23" s="726"/>
      <c r="S23" s="726"/>
      <c r="T23" s="726"/>
    </row>
    <row r="24" spans="2:75" ht="12.75" customHeight="1">
      <c r="B24" s="779"/>
      <c r="C24" s="779"/>
      <c r="D24" s="779"/>
      <c r="E24" s="779"/>
      <c r="F24" s="779"/>
      <c r="G24" s="779"/>
      <c r="H24" s="779"/>
      <c r="I24" s="779"/>
      <c r="J24" s="778"/>
      <c r="K24" s="778"/>
      <c r="L24" s="778"/>
      <c r="M24" s="726" t="s">
        <v>135</v>
      </c>
      <c r="N24" s="726"/>
      <c r="O24" s="726"/>
      <c r="P24" s="726"/>
      <c r="Q24" s="726"/>
      <c r="R24" s="726"/>
      <c r="S24" s="726"/>
      <c r="T24" s="726"/>
    </row>
    <row r="25" spans="2:75" ht="12.75" customHeight="1">
      <c r="B25" s="779"/>
      <c r="C25" s="779"/>
      <c r="D25" s="779"/>
      <c r="E25" s="779"/>
      <c r="F25" s="779"/>
      <c r="G25" s="779"/>
      <c r="H25" s="779"/>
      <c r="I25" s="779"/>
      <c r="J25" s="778"/>
      <c r="K25" s="778"/>
      <c r="L25" s="778"/>
      <c r="M25" s="726" t="s">
        <v>136</v>
      </c>
      <c r="N25" s="726"/>
      <c r="O25" s="726"/>
      <c r="P25" s="726"/>
      <c r="Q25" s="726"/>
      <c r="R25" s="726"/>
      <c r="S25" s="726"/>
      <c r="T25" s="726"/>
    </row>
    <row r="26" spans="2:75" ht="12.75" customHeight="1">
      <c r="B26" s="779"/>
      <c r="C26" s="779"/>
      <c r="D26" s="779"/>
      <c r="E26" s="779"/>
      <c r="F26" s="779"/>
      <c r="G26" s="779"/>
      <c r="H26" s="779"/>
      <c r="I26" s="779"/>
      <c r="J26" s="778"/>
      <c r="K26" s="778"/>
      <c r="L26" s="778"/>
      <c r="M26" s="726" t="s">
        <v>137</v>
      </c>
      <c r="N26" s="726"/>
      <c r="O26" s="726"/>
      <c r="P26" s="726"/>
      <c r="Q26" s="726"/>
      <c r="R26" s="726"/>
      <c r="S26" s="726"/>
      <c r="T26" s="726"/>
    </row>
    <row r="27" spans="2:75" ht="12.75" customHeight="1">
      <c r="B27" s="779"/>
      <c r="C27" s="779"/>
      <c r="D27" s="779"/>
      <c r="E27" s="779"/>
      <c r="F27" s="779"/>
      <c r="G27" s="779"/>
      <c r="H27" s="779"/>
      <c r="I27" s="779"/>
      <c r="J27" s="778"/>
      <c r="K27" s="778"/>
      <c r="L27" s="778"/>
      <c r="M27" s="726" t="s">
        <v>138</v>
      </c>
      <c r="N27" s="726"/>
      <c r="O27" s="726"/>
      <c r="P27" s="726"/>
      <c r="Q27" s="726"/>
      <c r="R27" s="726"/>
      <c r="S27" s="726"/>
      <c r="T27" s="726"/>
    </row>
    <row r="28" spans="2:75" ht="12.75" customHeight="1">
      <c r="B28" s="779"/>
      <c r="C28" s="779"/>
      <c r="D28" s="779"/>
      <c r="E28" s="779"/>
      <c r="F28" s="779"/>
      <c r="G28" s="779"/>
      <c r="H28" s="779"/>
      <c r="I28" s="779"/>
      <c r="J28" s="778"/>
      <c r="K28" s="778"/>
      <c r="L28" s="778"/>
      <c r="M28" s="726" t="s">
        <v>139</v>
      </c>
      <c r="N28" s="726"/>
      <c r="O28" s="726"/>
      <c r="P28" s="726"/>
      <c r="Q28" s="726"/>
      <c r="R28" s="726"/>
      <c r="S28" s="726"/>
      <c r="T28" s="726"/>
    </row>
    <row r="29" spans="2:75" ht="12.75" customHeight="1">
      <c r="B29" s="779"/>
      <c r="C29" s="779"/>
      <c r="D29" s="779"/>
      <c r="E29" s="779"/>
      <c r="F29" s="779"/>
      <c r="G29" s="779"/>
      <c r="H29" s="779"/>
      <c r="I29" s="779"/>
      <c r="J29" s="727" t="s">
        <v>140</v>
      </c>
      <c r="K29" s="727"/>
      <c r="L29" s="727"/>
      <c r="M29" s="726" t="s">
        <v>139</v>
      </c>
      <c r="N29" s="726"/>
      <c r="O29" s="726"/>
      <c r="P29" s="726"/>
      <c r="Q29" s="726"/>
      <c r="R29" s="726"/>
      <c r="S29" s="726"/>
      <c r="T29" s="726"/>
    </row>
    <row r="30" spans="2:75" ht="12.75" customHeight="1">
      <c r="B30" s="779"/>
      <c r="C30" s="779"/>
      <c r="D30" s="779"/>
      <c r="E30" s="779"/>
      <c r="F30" s="779"/>
      <c r="G30" s="779"/>
      <c r="H30" s="779"/>
      <c r="I30" s="779"/>
      <c r="J30" s="727"/>
      <c r="K30" s="727"/>
      <c r="L30" s="727"/>
      <c r="M30" s="726" t="s">
        <v>141</v>
      </c>
      <c r="N30" s="726"/>
      <c r="O30" s="726"/>
      <c r="P30" s="726"/>
      <c r="Q30" s="726"/>
      <c r="R30" s="726"/>
      <c r="S30" s="726"/>
      <c r="T30" s="726"/>
    </row>
    <row r="31" spans="2:75" ht="12.75" customHeight="1">
      <c r="B31" s="779"/>
      <c r="C31" s="779"/>
      <c r="D31" s="779"/>
      <c r="E31" s="779"/>
      <c r="F31" s="779"/>
      <c r="G31" s="779"/>
      <c r="H31" s="779"/>
      <c r="I31" s="779"/>
      <c r="J31" s="727"/>
      <c r="K31" s="727"/>
      <c r="L31" s="727"/>
      <c r="M31" s="726" t="s">
        <v>142</v>
      </c>
      <c r="N31" s="726"/>
      <c r="O31" s="726"/>
      <c r="P31" s="726"/>
      <c r="Q31" s="726"/>
      <c r="R31" s="726"/>
      <c r="S31" s="726"/>
      <c r="T31" s="726"/>
    </row>
    <row r="32" spans="2:75" ht="12.75" customHeight="1">
      <c r="B32" s="779"/>
      <c r="C32" s="779"/>
      <c r="D32" s="779"/>
      <c r="E32" s="779"/>
      <c r="F32" s="779"/>
      <c r="G32" s="779"/>
      <c r="H32" s="779"/>
      <c r="I32" s="779"/>
      <c r="J32" s="727"/>
      <c r="K32" s="727"/>
      <c r="L32" s="727"/>
      <c r="M32" s="726" t="s">
        <v>143</v>
      </c>
      <c r="N32" s="726"/>
      <c r="O32" s="726"/>
      <c r="P32" s="726"/>
      <c r="Q32" s="726"/>
      <c r="R32" s="726"/>
      <c r="S32" s="726"/>
      <c r="T32" s="726"/>
    </row>
    <row r="33" spans="2:20" ht="12.75" customHeight="1">
      <c r="B33" s="779"/>
      <c r="C33" s="779"/>
      <c r="D33" s="779"/>
      <c r="E33" s="779"/>
      <c r="F33" s="779"/>
      <c r="G33" s="779"/>
      <c r="H33" s="779"/>
      <c r="I33" s="779"/>
      <c r="J33" s="727"/>
      <c r="K33" s="727"/>
      <c r="L33" s="727"/>
      <c r="M33" s="781" t="s">
        <v>676</v>
      </c>
      <c r="N33" s="781"/>
      <c r="O33" s="781"/>
      <c r="P33" s="781"/>
      <c r="Q33" s="781"/>
      <c r="R33" s="781"/>
      <c r="S33" s="781"/>
      <c r="T33" s="781"/>
    </row>
    <row r="34" spans="2:20" ht="12.75" customHeight="1">
      <c r="B34" s="779"/>
      <c r="C34" s="779"/>
      <c r="D34" s="779"/>
      <c r="E34" s="779"/>
      <c r="F34" s="779"/>
      <c r="G34" s="779"/>
      <c r="H34" s="779"/>
      <c r="I34" s="779"/>
      <c r="J34" s="727"/>
      <c r="K34" s="727"/>
      <c r="L34" s="727"/>
      <c r="M34" s="780" t="s">
        <v>677</v>
      </c>
      <c r="N34" s="726"/>
      <c r="O34" s="726"/>
      <c r="P34" s="726"/>
      <c r="Q34" s="726"/>
      <c r="R34" s="726"/>
      <c r="S34" s="726"/>
      <c r="T34" s="726"/>
    </row>
    <row r="35" spans="2:20" ht="12.75" customHeight="1">
      <c r="B35" s="724" t="s">
        <v>144</v>
      </c>
      <c r="C35" s="724"/>
      <c r="D35" s="724"/>
      <c r="E35" s="724"/>
      <c r="F35" s="724"/>
      <c r="G35" s="724"/>
      <c r="H35" s="724"/>
      <c r="I35" s="724"/>
      <c r="J35" s="725" t="s">
        <v>132</v>
      </c>
      <c r="K35" s="725"/>
      <c r="L35" s="725"/>
      <c r="M35" s="726"/>
      <c r="N35" s="726"/>
      <c r="O35" s="726"/>
      <c r="P35" s="726"/>
      <c r="Q35" s="726"/>
      <c r="R35" s="726"/>
      <c r="S35" s="726"/>
      <c r="T35" s="726"/>
    </row>
    <row r="36" spans="2:20" ht="12.75" customHeight="1">
      <c r="B36" s="724"/>
      <c r="C36" s="724"/>
      <c r="D36" s="724"/>
      <c r="E36" s="724"/>
      <c r="F36" s="724"/>
      <c r="G36" s="724"/>
      <c r="H36" s="724"/>
      <c r="I36" s="724"/>
      <c r="J36" s="725"/>
      <c r="K36" s="725"/>
      <c r="L36" s="725"/>
      <c r="M36" s="686"/>
      <c r="N36" s="686"/>
      <c r="O36" s="686"/>
      <c r="P36" s="686"/>
      <c r="Q36" s="686"/>
      <c r="R36" s="686"/>
      <c r="S36" s="686"/>
      <c r="T36" s="686"/>
    </row>
    <row r="37" spans="2:20" ht="12.75" customHeight="1">
      <c r="B37" s="724"/>
      <c r="C37" s="724"/>
      <c r="D37" s="724"/>
      <c r="E37" s="724"/>
      <c r="F37" s="724"/>
      <c r="G37" s="724"/>
      <c r="H37" s="724"/>
      <c r="I37" s="724"/>
      <c r="J37" s="725"/>
      <c r="K37" s="725"/>
      <c r="L37" s="725"/>
      <c r="M37" s="726"/>
      <c r="N37" s="726"/>
      <c r="O37" s="726"/>
      <c r="P37" s="726"/>
      <c r="Q37" s="726"/>
      <c r="R37" s="726"/>
      <c r="S37" s="726"/>
      <c r="T37" s="726"/>
    </row>
    <row r="38" spans="2:20" ht="12.75" customHeight="1">
      <c r="B38" s="724"/>
      <c r="C38" s="724"/>
      <c r="D38" s="724"/>
      <c r="E38" s="724"/>
      <c r="F38" s="724"/>
      <c r="G38" s="724"/>
      <c r="H38" s="724"/>
      <c r="I38" s="724"/>
      <c r="J38" s="725"/>
      <c r="K38" s="725"/>
      <c r="L38" s="725"/>
      <c r="M38" s="726"/>
      <c r="N38" s="726"/>
      <c r="O38" s="726"/>
      <c r="P38" s="726"/>
      <c r="Q38" s="726"/>
      <c r="R38" s="726"/>
      <c r="S38" s="726"/>
      <c r="T38" s="726"/>
    </row>
    <row r="39" spans="2:20" ht="12.75" customHeight="1">
      <c r="B39" s="724"/>
      <c r="C39" s="724"/>
      <c r="D39" s="724"/>
      <c r="E39" s="724"/>
      <c r="F39" s="724"/>
      <c r="G39" s="724"/>
      <c r="H39" s="724"/>
      <c r="I39" s="724"/>
      <c r="J39" s="725"/>
      <c r="K39" s="725"/>
      <c r="L39" s="725"/>
      <c r="M39" s="726"/>
      <c r="N39" s="726"/>
      <c r="O39" s="726"/>
      <c r="P39" s="726"/>
      <c r="Q39" s="726"/>
      <c r="R39" s="726"/>
      <c r="S39" s="726"/>
      <c r="T39" s="726"/>
    </row>
    <row r="40" spans="2:20" ht="12.75" customHeight="1">
      <c r="B40" s="724"/>
      <c r="C40" s="724"/>
      <c r="D40" s="724"/>
      <c r="E40" s="724"/>
      <c r="F40" s="724"/>
      <c r="G40" s="724"/>
      <c r="H40" s="724"/>
      <c r="I40" s="724"/>
      <c r="J40" s="725"/>
      <c r="K40" s="725"/>
      <c r="L40" s="725"/>
      <c r="M40" s="726"/>
      <c r="N40" s="726"/>
      <c r="O40" s="726"/>
      <c r="P40" s="726"/>
      <c r="Q40" s="726"/>
      <c r="R40" s="726"/>
      <c r="S40" s="726"/>
      <c r="T40" s="726"/>
    </row>
    <row r="41" spans="2:20" ht="12.75" customHeight="1">
      <c r="B41" s="724"/>
      <c r="C41" s="724"/>
      <c r="D41" s="724"/>
      <c r="E41" s="724"/>
      <c r="F41" s="724"/>
      <c r="G41" s="724"/>
      <c r="H41" s="724"/>
      <c r="I41" s="724"/>
      <c r="J41" s="725"/>
      <c r="K41" s="725"/>
      <c r="L41" s="725"/>
      <c r="M41" s="726"/>
      <c r="N41" s="726"/>
      <c r="O41" s="726"/>
      <c r="P41" s="726"/>
      <c r="Q41" s="726"/>
      <c r="R41" s="726"/>
      <c r="S41" s="726"/>
      <c r="T41" s="726"/>
    </row>
    <row r="42" spans="2:20" ht="12.75" customHeight="1">
      <c r="B42" s="724"/>
      <c r="C42" s="724"/>
      <c r="D42" s="724"/>
      <c r="E42" s="724"/>
      <c r="F42" s="724"/>
      <c r="G42" s="724"/>
      <c r="H42" s="724"/>
      <c r="I42" s="724"/>
      <c r="J42" s="727" t="s">
        <v>140</v>
      </c>
      <c r="K42" s="727"/>
      <c r="L42" s="727"/>
      <c r="M42" s="726"/>
      <c r="N42" s="726"/>
      <c r="O42" s="726"/>
      <c r="P42" s="726"/>
      <c r="Q42" s="726"/>
      <c r="R42" s="726"/>
      <c r="S42" s="726"/>
      <c r="T42" s="726"/>
    </row>
    <row r="43" spans="2:20" ht="12.75" customHeight="1">
      <c r="B43" s="724"/>
      <c r="C43" s="724"/>
      <c r="D43" s="724"/>
      <c r="E43" s="724"/>
      <c r="F43" s="724"/>
      <c r="G43" s="724"/>
      <c r="H43" s="724"/>
      <c r="I43" s="724"/>
      <c r="J43" s="727"/>
      <c r="K43" s="727"/>
      <c r="L43" s="727"/>
    </row>
    <row r="44" spans="2:20" ht="12.75" customHeight="1">
      <c r="B44" s="724"/>
      <c r="C44" s="724"/>
      <c r="D44" s="724"/>
      <c r="E44" s="724"/>
      <c r="F44" s="724"/>
      <c r="G44" s="724"/>
      <c r="H44" s="724"/>
      <c r="I44" s="724"/>
      <c r="J44" s="727"/>
      <c r="K44" s="727"/>
      <c r="L44" s="727"/>
    </row>
    <row r="45" spans="2:20" ht="12.75" customHeight="1">
      <c r="B45" s="724"/>
      <c r="C45" s="724"/>
      <c r="D45" s="724"/>
      <c r="E45" s="724"/>
      <c r="F45" s="724"/>
      <c r="G45" s="724"/>
      <c r="H45" s="724"/>
      <c r="I45" s="724"/>
      <c r="J45" s="727"/>
      <c r="K45" s="727"/>
      <c r="L45" s="727"/>
    </row>
    <row r="46" spans="2:20" ht="12.75" customHeight="1">
      <c r="B46" s="724"/>
      <c r="C46" s="724"/>
      <c r="D46" s="724"/>
      <c r="E46" s="724"/>
      <c r="F46" s="724"/>
      <c r="G46" s="724"/>
      <c r="H46" s="724"/>
      <c r="I46" s="724"/>
      <c r="J46" s="727"/>
      <c r="K46" s="727"/>
      <c r="L46" s="727"/>
    </row>
    <row r="47" spans="2:20" ht="12.75" customHeight="1">
      <c r="B47" s="724"/>
      <c r="C47" s="724"/>
      <c r="D47" s="724"/>
      <c r="E47" s="724"/>
      <c r="F47" s="724"/>
      <c r="G47" s="724"/>
      <c r="H47" s="724"/>
      <c r="I47" s="724"/>
      <c r="J47" s="727"/>
      <c r="K47" s="727"/>
      <c r="L47" s="727"/>
    </row>
    <row r="50" spans="2:20" ht="12.75" customHeight="1">
      <c r="B50" s="782" t="s">
        <v>140</v>
      </c>
      <c r="C50" s="782"/>
      <c r="D50" s="782"/>
      <c r="E50" s="783" t="s">
        <v>678</v>
      </c>
      <c r="F50" s="783"/>
      <c r="G50" s="783"/>
      <c r="H50" s="783"/>
      <c r="I50" s="783"/>
      <c r="J50" s="783"/>
      <c r="K50" s="783"/>
      <c r="L50" s="783"/>
      <c r="M50" s="726" t="s">
        <v>139</v>
      </c>
      <c r="N50" s="726"/>
      <c r="O50" s="726"/>
      <c r="P50" s="726"/>
      <c r="Q50" s="726"/>
      <c r="R50" s="726"/>
      <c r="S50" s="726"/>
      <c r="T50" s="726"/>
    </row>
    <row r="51" spans="2:20" ht="12.75" customHeight="1">
      <c r="B51" s="782"/>
      <c r="C51" s="782"/>
      <c r="D51" s="782"/>
      <c r="E51" s="783"/>
      <c r="F51" s="783"/>
      <c r="G51" s="783"/>
      <c r="H51" s="783"/>
      <c r="I51" s="783"/>
      <c r="J51" s="783"/>
      <c r="K51" s="783"/>
      <c r="L51" s="783"/>
      <c r="M51" s="726" t="s">
        <v>141</v>
      </c>
      <c r="N51" s="726"/>
      <c r="O51" s="726"/>
      <c r="P51" s="726"/>
      <c r="Q51" s="726"/>
      <c r="R51" s="726"/>
      <c r="S51" s="726"/>
      <c r="T51" s="726"/>
    </row>
    <row r="52" spans="2:20" ht="12.75" customHeight="1">
      <c r="B52" s="782"/>
      <c r="C52" s="782"/>
      <c r="D52" s="782"/>
      <c r="E52" s="783"/>
      <c r="F52" s="783"/>
      <c r="G52" s="783"/>
      <c r="H52" s="783"/>
      <c r="I52" s="783"/>
      <c r="J52" s="783"/>
      <c r="K52" s="783"/>
      <c r="L52" s="783"/>
      <c r="M52" s="726" t="s">
        <v>142</v>
      </c>
      <c r="N52" s="726"/>
      <c r="O52" s="726"/>
      <c r="P52" s="726"/>
      <c r="Q52" s="726"/>
      <c r="R52" s="726"/>
      <c r="S52" s="726"/>
      <c r="T52" s="726"/>
    </row>
    <row r="53" spans="2:20" ht="12.75" customHeight="1">
      <c r="B53" s="782"/>
      <c r="C53" s="782"/>
      <c r="D53" s="782"/>
      <c r="E53" s="783"/>
      <c r="F53" s="783"/>
      <c r="G53" s="783"/>
      <c r="H53" s="783"/>
      <c r="I53" s="783"/>
      <c r="J53" s="783"/>
      <c r="K53" s="783"/>
      <c r="L53" s="783"/>
      <c r="M53" s="726" t="s">
        <v>143</v>
      </c>
      <c r="N53" s="726"/>
      <c r="O53" s="726"/>
      <c r="P53" s="726"/>
      <c r="Q53" s="726"/>
      <c r="R53" s="726"/>
      <c r="S53" s="726"/>
      <c r="T53" s="726"/>
    </row>
    <row r="54" spans="2:20">
      <c r="B54" s="782"/>
      <c r="C54" s="782"/>
      <c r="D54" s="782"/>
      <c r="E54" s="783"/>
      <c r="F54" s="783"/>
      <c r="G54" s="783"/>
      <c r="H54" s="783"/>
      <c r="I54" s="783"/>
      <c r="J54" s="783"/>
      <c r="K54" s="783"/>
      <c r="L54" s="783"/>
      <c r="M54" s="781" t="s">
        <v>676</v>
      </c>
      <c r="N54" s="781"/>
      <c r="O54" s="781"/>
      <c r="P54" s="781"/>
      <c r="Q54" s="781"/>
      <c r="R54" s="781"/>
      <c r="S54" s="781"/>
      <c r="T54" s="781"/>
    </row>
    <row r="55" spans="2:20" ht="12.75" customHeight="1">
      <c r="B55" s="782"/>
      <c r="C55" s="782"/>
      <c r="D55" s="782"/>
      <c r="E55" s="783"/>
      <c r="F55" s="783"/>
      <c r="G55" s="783"/>
      <c r="H55" s="783"/>
      <c r="I55" s="783"/>
      <c r="J55" s="783"/>
      <c r="K55" s="783"/>
      <c r="L55" s="783"/>
      <c r="M55" s="780" t="s">
        <v>677</v>
      </c>
      <c r="N55" s="726"/>
      <c r="O55" s="726"/>
      <c r="P55" s="726"/>
      <c r="Q55" s="726"/>
      <c r="R55" s="726"/>
      <c r="S55" s="726"/>
      <c r="T55" s="726"/>
    </row>
    <row r="56" spans="2:20">
      <c r="B56" s="782"/>
      <c r="C56" s="782"/>
      <c r="D56" s="782"/>
      <c r="E56" s="783" t="s">
        <v>680</v>
      </c>
      <c r="F56" s="783"/>
      <c r="G56" s="783"/>
      <c r="H56" s="783"/>
      <c r="I56" s="783"/>
      <c r="J56" s="783"/>
      <c r="K56" s="783"/>
      <c r="L56" s="783"/>
      <c r="M56" s="726"/>
      <c r="N56" s="726"/>
      <c r="O56" s="726"/>
      <c r="P56" s="726"/>
      <c r="Q56" s="726"/>
      <c r="R56" s="726"/>
      <c r="S56" s="726"/>
      <c r="T56" s="726"/>
    </row>
    <row r="57" spans="2:20">
      <c r="B57" s="782"/>
      <c r="C57" s="782"/>
      <c r="D57" s="782"/>
      <c r="E57" s="783"/>
      <c r="F57" s="783"/>
      <c r="G57" s="783"/>
      <c r="H57" s="783"/>
      <c r="I57" s="783"/>
      <c r="J57" s="783"/>
      <c r="K57" s="783"/>
      <c r="L57" s="783"/>
      <c r="M57" s="726"/>
      <c r="N57" s="726"/>
      <c r="O57" s="726"/>
      <c r="P57" s="726"/>
      <c r="Q57" s="726"/>
      <c r="R57" s="726"/>
      <c r="S57" s="726"/>
      <c r="T57" s="726"/>
    </row>
    <row r="58" spans="2:20">
      <c r="B58" s="782"/>
      <c r="C58" s="782"/>
      <c r="D58" s="782"/>
      <c r="E58" s="783"/>
      <c r="F58" s="783"/>
      <c r="G58" s="783"/>
      <c r="H58" s="783"/>
      <c r="I58" s="783"/>
      <c r="J58" s="783"/>
      <c r="K58" s="783"/>
      <c r="L58" s="783"/>
      <c r="M58" s="726"/>
      <c r="N58" s="726"/>
      <c r="O58" s="726"/>
      <c r="P58" s="726"/>
      <c r="Q58" s="726"/>
      <c r="R58" s="726"/>
      <c r="S58" s="726"/>
      <c r="T58" s="726"/>
    </row>
    <row r="59" spans="2:20">
      <c r="B59" s="782"/>
      <c r="C59" s="782"/>
      <c r="D59" s="782"/>
      <c r="E59" s="783"/>
      <c r="F59" s="783"/>
      <c r="G59" s="783"/>
      <c r="H59" s="783"/>
      <c r="I59" s="783"/>
      <c r="J59" s="783"/>
      <c r="K59" s="783"/>
      <c r="L59" s="783"/>
      <c r="M59" s="726"/>
      <c r="N59" s="726"/>
      <c r="O59" s="726"/>
      <c r="P59" s="726"/>
      <c r="Q59" s="726"/>
      <c r="R59" s="726"/>
      <c r="S59" s="726"/>
      <c r="T59" s="726"/>
    </row>
    <row r="60" spans="2:20">
      <c r="B60" s="782"/>
      <c r="C60" s="782"/>
      <c r="D60" s="782"/>
      <c r="E60" s="783"/>
      <c r="F60" s="783"/>
      <c r="G60" s="783"/>
      <c r="H60" s="783"/>
      <c r="I60" s="783"/>
      <c r="J60" s="783"/>
      <c r="K60" s="783"/>
      <c r="L60" s="783"/>
      <c r="M60" s="781"/>
      <c r="N60" s="781"/>
      <c r="O60" s="781"/>
      <c r="P60" s="781"/>
      <c r="Q60" s="781"/>
      <c r="R60" s="781"/>
      <c r="S60" s="781"/>
      <c r="T60" s="781"/>
    </row>
    <row r="61" spans="2:20">
      <c r="B61" s="782"/>
      <c r="C61" s="782"/>
      <c r="D61" s="782"/>
      <c r="E61" s="783"/>
      <c r="F61" s="783"/>
      <c r="G61" s="783"/>
      <c r="H61" s="783"/>
      <c r="I61" s="783"/>
      <c r="J61" s="783"/>
      <c r="K61" s="783"/>
      <c r="L61" s="783"/>
      <c r="M61" s="780"/>
      <c r="N61" s="726"/>
      <c r="O61" s="726"/>
      <c r="P61" s="726"/>
      <c r="Q61" s="726"/>
      <c r="R61" s="726"/>
      <c r="S61" s="726"/>
      <c r="T61" s="726"/>
    </row>
    <row r="62" spans="2:20">
      <c r="B62" s="782"/>
      <c r="C62" s="782"/>
      <c r="D62" s="782"/>
      <c r="E62" s="783" t="s">
        <v>679</v>
      </c>
      <c r="F62" s="783"/>
      <c r="G62" s="783"/>
      <c r="H62" s="783"/>
      <c r="I62" s="783"/>
      <c r="J62" s="783"/>
      <c r="K62" s="783"/>
      <c r="L62" s="783"/>
      <c r="M62" s="726"/>
      <c r="N62" s="726"/>
      <c r="O62" s="726"/>
      <c r="P62" s="726"/>
      <c r="Q62" s="726"/>
      <c r="R62" s="726"/>
      <c r="S62" s="726"/>
      <c r="T62" s="726"/>
    </row>
    <row r="63" spans="2:20">
      <c r="B63" s="782"/>
      <c r="C63" s="782"/>
      <c r="D63" s="782"/>
      <c r="E63" s="783"/>
      <c r="F63" s="783"/>
      <c r="G63" s="783"/>
      <c r="H63" s="783"/>
      <c r="I63" s="783"/>
      <c r="J63" s="783"/>
      <c r="K63" s="783"/>
      <c r="L63" s="783"/>
      <c r="M63" s="726"/>
      <c r="N63" s="726"/>
      <c r="O63" s="726"/>
      <c r="P63" s="726"/>
      <c r="Q63" s="726"/>
      <c r="R63" s="726"/>
      <c r="S63" s="726"/>
      <c r="T63" s="726"/>
    </row>
    <row r="64" spans="2:20">
      <c r="B64" s="782"/>
      <c r="C64" s="782"/>
      <c r="D64" s="782"/>
      <c r="E64" s="783"/>
      <c r="F64" s="783"/>
      <c r="G64" s="783"/>
      <c r="H64" s="783"/>
      <c r="I64" s="783"/>
      <c r="J64" s="783"/>
      <c r="K64" s="783"/>
      <c r="L64" s="783"/>
      <c r="M64" s="726"/>
      <c r="N64" s="726"/>
      <c r="O64" s="726"/>
      <c r="P64" s="726"/>
      <c r="Q64" s="726"/>
      <c r="R64" s="726"/>
      <c r="S64" s="726"/>
      <c r="T64" s="726"/>
    </row>
    <row r="65" spans="2:20">
      <c r="B65" s="782"/>
      <c r="C65" s="782"/>
      <c r="D65" s="782"/>
      <c r="E65" s="783"/>
      <c r="F65" s="783"/>
      <c r="G65" s="783"/>
      <c r="H65" s="783"/>
      <c r="I65" s="783"/>
      <c r="J65" s="783"/>
      <c r="K65" s="783"/>
      <c r="L65" s="783"/>
      <c r="M65" s="726"/>
      <c r="N65" s="726"/>
      <c r="O65" s="726"/>
      <c r="P65" s="726"/>
      <c r="Q65" s="726"/>
      <c r="R65" s="726"/>
      <c r="S65" s="726"/>
      <c r="T65" s="726"/>
    </row>
    <row r="66" spans="2:20">
      <c r="B66" s="782"/>
      <c r="C66" s="782"/>
      <c r="D66" s="782"/>
      <c r="E66" s="783"/>
      <c r="F66" s="783"/>
      <c r="G66" s="783"/>
      <c r="H66" s="783"/>
      <c r="I66" s="783"/>
      <c r="J66" s="783"/>
      <c r="K66" s="783"/>
      <c r="L66" s="783"/>
      <c r="M66" s="781"/>
      <c r="N66" s="781"/>
      <c r="O66" s="781"/>
      <c r="P66" s="781"/>
      <c r="Q66" s="781"/>
      <c r="R66" s="781"/>
      <c r="S66" s="781"/>
      <c r="T66" s="781"/>
    </row>
    <row r="67" spans="2:20">
      <c r="B67" s="782"/>
      <c r="C67" s="782"/>
      <c r="D67" s="782"/>
      <c r="E67" s="783"/>
      <c r="F67" s="783"/>
      <c r="G67" s="783"/>
      <c r="H67" s="783"/>
      <c r="I67" s="783"/>
      <c r="J67" s="783"/>
      <c r="K67" s="783"/>
      <c r="L67" s="783"/>
      <c r="M67" s="780"/>
      <c r="N67" s="726"/>
      <c r="O67" s="726"/>
      <c r="P67" s="726"/>
      <c r="Q67" s="726"/>
      <c r="R67" s="726"/>
      <c r="S67" s="726"/>
      <c r="T67" s="726"/>
    </row>
    <row r="68" spans="2:20">
      <c r="B68" s="782"/>
      <c r="C68" s="782"/>
      <c r="D68" s="782"/>
      <c r="E68" s="783" t="s">
        <v>681</v>
      </c>
      <c r="F68" s="783"/>
      <c r="G68" s="783"/>
      <c r="H68" s="783"/>
      <c r="I68" s="783"/>
      <c r="J68" s="783"/>
      <c r="K68" s="783"/>
      <c r="L68" s="783"/>
      <c r="M68" s="726"/>
      <c r="N68" s="726"/>
      <c r="O68" s="726"/>
      <c r="P68" s="726"/>
      <c r="Q68" s="726"/>
      <c r="R68" s="726"/>
      <c r="S68" s="726"/>
      <c r="T68" s="726"/>
    </row>
    <row r="69" spans="2:20">
      <c r="B69" s="782"/>
      <c r="C69" s="782"/>
      <c r="D69" s="782"/>
      <c r="E69" s="783"/>
      <c r="F69" s="783"/>
      <c r="G69" s="783"/>
      <c r="H69" s="783"/>
      <c r="I69" s="783"/>
      <c r="J69" s="783"/>
      <c r="K69" s="783"/>
      <c r="L69" s="783"/>
      <c r="M69" s="726"/>
      <c r="N69" s="726"/>
      <c r="O69" s="726"/>
      <c r="P69" s="726"/>
      <c r="Q69" s="726"/>
      <c r="R69" s="726"/>
      <c r="S69" s="726"/>
      <c r="T69" s="726"/>
    </row>
    <row r="70" spans="2:20">
      <c r="B70" s="782"/>
      <c r="C70" s="782"/>
      <c r="D70" s="782"/>
      <c r="E70" s="783"/>
      <c r="F70" s="783"/>
      <c r="G70" s="783"/>
      <c r="H70" s="783"/>
      <c r="I70" s="783"/>
      <c r="J70" s="783"/>
      <c r="K70" s="783"/>
      <c r="L70" s="783"/>
      <c r="M70" s="726"/>
      <c r="N70" s="726"/>
      <c r="O70" s="726"/>
      <c r="P70" s="726"/>
      <c r="Q70" s="726"/>
      <c r="R70" s="726"/>
      <c r="S70" s="726"/>
      <c r="T70" s="726"/>
    </row>
    <row r="71" spans="2:20">
      <c r="B71" s="782"/>
      <c r="C71" s="782"/>
      <c r="D71" s="782"/>
      <c r="E71" s="783"/>
      <c r="F71" s="783"/>
      <c r="G71" s="783"/>
      <c r="H71" s="783"/>
      <c r="I71" s="783"/>
      <c r="J71" s="783"/>
      <c r="K71" s="783"/>
      <c r="L71" s="783"/>
      <c r="M71" s="726"/>
      <c r="N71" s="726"/>
      <c r="O71" s="726"/>
      <c r="P71" s="726"/>
      <c r="Q71" s="726"/>
      <c r="R71" s="726"/>
      <c r="S71" s="726"/>
      <c r="T71" s="726"/>
    </row>
    <row r="72" spans="2:20">
      <c r="B72" s="782"/>
      <c r="C72" s="782"/>
      <c r="D72" s="782"/>
      <c r="E72" s="783"/>
      <c r="F72" s="783"/>
      <c r="G72" s="783"/>
      <c r="H72" s="783"/>
      <c r="I72" s="783"/>
      <c r="J72" s="783"/>
      <c r="K72" s="783"/>
      <c r="L72" s="783"/>
      <c r="M72" s="781"/>
      <c r="N72" s="781"/>
      <c r="O72" s="781"/>
      <c r="P72" s="781"/>
      <c r="Q72" s="781"/>
      <c r="R72" s="781"/>
      <c r="S72" s="781"/>
      <c r="T72" s="781"/>
    </row>
    <row r="73" spans="2:20">
      <c r="B73" s="782"/>
      <c r="C73" s="782"/>
      <c r="D73" s="782"/>
      <c r="E73" s="783"/>
      <c r="F73" s="783"/>
      <c r="G73" s="783"/>
      <c r="H73" s="783"/>
      <c r="I73" s="783"/>
      <c r="J73" s="783"/>
      <c r="K73" s="783"/>
      <c r="L73" s="783"/>
      <c r="M73" s="780"/>
      <c r="N73" s="726"/>
      <c r="O73" s="726"/>
      <c r="P73" s="726"/>
      <c r="Q73" s="726"/>
      <c r="R73" s="726"/>
      <c r="S73" s="726"/>
      <c r="T73" s="726"/>
    </row>
    <row r="74" spans="2:20">
      <c r="B74" s="782" t="s">
        <v>140</v>
      </c>
      <c r="C74" s="782"/>
      <c r="D74" s="782"/>
      <c r="E74" s="783" t="s">
        <v>678</v>
      </c>
      <c r="F74" s="783"/>
      <c r="G74" s="783"/>
      <c r="H74" s="783"/>
      <c r="I74" s="783"/>
      <c r="J74" s="783"/>
      <c r="K74" s="783"/>
      <c r="L74" s="783"/>
      <c r="M74" s="726" t="s">
        <v>139</v>
      </c>
      <c r="N74" s="726"/>
      <c r="O74" s="726"/>
      <c r="P74" s="726"/>
      <c r="Q74" s="726"/>
      <c r="R74" s="726"/>
      <c r="S74" s="726"/>
      <c r="T74" s="726"/>
    </row>
    <row r="75" spans="2:20">
      <c r="B75" s="782"/>
      <c r="C75" s="782"/>
      <c r="D75" s="782"/>
      <c r="E75" s="783"/>
      <c r="F75" s="783"/>
      <c r="G75" s="783"/>
      <c r="H75" s="783"/>
      <c r="I75" s="783"/>
      <c r="J75" s="783"/>
      <c r="K75" s="783"/>
      <c r="L75" s="783"/>
      <c r="M75" s="726" t="s">
        <v>141</v>
      </c>
      <c r="N75" s="726"/>
      <c r="O75" s="726"/>
      <c r="P75" s="726"/>
      <c r="Q75" s="726"/>
      <c r="R75" s="726"/>
      <c r="S75" s="726"/>
      <c r="T75" s="726"/>
    </row>
    <row r="76" spans="2:20">
      <c r="B76" s="782"/>
      <c r="C76" s="782"/>
      <c r="D76" s="782"/>
      <c r="E76" s="783"/>
      <c r="F76" s="783"/>
      <c r="G76" s="783"/>
      <c r="H76" s="783"/>
      <c r="I76" s="783"/>
      <c r="J76" s="783"/>
      <c r="K76" s="783"/>
      <c r="L76" s="783"/>
      <c r="M76" s="726" t="s">
        <v>142</v>
      </c>
      <c r="N76" s="726"/>
      <c r="O76" s="726"/>
      <c r="P76" s="726"/>
      <c r="Q76" s="726"/>
      <c r="R76" s="726"/>
      <c r="S76" s="726"/>
      <c r="T76" s="726"/>
    </row>
    <row r="77" spans="2:20">
      <c r="B77" s="782"/>
      <c r="C77" s="782"/>
      <c r="D77" s="782"/>
      <c r="E77" s="783"/>
      <c r="F77" s="783"/>
      <c r="G77" s="783"/>
      <c r="H77" s="783"/>
      <c r="I77" s="783"/>
      <c r="J77" s="783"/>
      <c r="K77" s="783"/>
      <c r="L77" s="783"/>
      <c r="M77" s="726" t="s">
        <v>143</v>
      </c>
      <c r="N77" s="726"/>
      <c r="O77" s="726"/>
      <c r="P77" s="726"/>
      <c r="Q77" s="726"/>
      <c r="R77" s="726"/>
      <c r="S77" s="726"/>
      <c r="T77" s="726"/>
    </row>
    <row r="78" spans="2:20">
      <c r="B78" s="782"/>
      <c r="C78" s="782"/>
      <c r="D78" s="782"/>
      <c r="E78" s="783"/>
      <c r="F78" s="783"/>
      <c r="G78" s="783"/>
      <c r="H78" s="783"/>
      <c r="I78" s="783"/>
      <c r="J78" s="783"/>
      <c r="K78" s="783"/>
      <c r="L78" s="783"/>
      <c r="M78" s="781" t="s">
        <v>676</v>
      </c>
      <c r="N78" s="781"/>
      <c r="O78" s="781"/>
      <c r="P78" s="781"/>
      <c r="Q78" s="781"/>
      <c r="R78" s="781"/>
      <c r="S78" s="781"/>
      <c r="T78" s="781"/>
    </row>
    <row r="79" spans="2:20">
      <c r="B79" s="782"/>
      <c r="C79" s="782"/>
      <c r="D79" s="782"/>
      <c r="E79" s="783"/>
      <c r="F79" s="783"/>
      <c r="G79" s="783"/>
      <c r="H79" s="783"/>
      <c r="I79" s="783"/>
      <c r="J79" s="783"/>
      <c r="K79" s="783"/>
      <c r="L79" s="783"/>
      <c r="M79" s="780" t="s">
        <v>677</v>
      </c>
      <c r="N79" s="726"/>
      <c r="O79" s="726"/>
      <c r="P79" s="726"/>
      <c r="Q79" s="726"/>
      <c r="R79" s="726"/>
      <c r="S79" s="726"/>
      <c r="T79" s="726"/>
    </row>
    <row r="80" spans="2:20">
      <c r="B80" s="782"/>
      <c r="C80" s="782"/>
      <c r="D80" s="782"/>
      <c r="E80" s="783" t="s">
        <v>680</v>
      </c>
      <c r="F80" s="783"/>
      <c r="G80" s="783"/>
      <c r="H80" s="783"/>
      <c r="I80" s="783"/>
      <c r="J80" s="783"/>
      <c r="K80" s="783"/>
      <c r="L80" s="783"/>
      <c r="M80" s="726">
        <v>69</v>
      </c>
      <c r="N80" s="726"/>
      <c r="O80" s="726"/>
      <c r="P80" s="726"/>
      <c r="Q80" s="726"/>
      <c r="R80" s="726"/>
      <c r="S80" s="726"/>
      <c r="T80" s="726"/>
    </row>
    <row r="81" spans="2:20">
      <c r="B81" s="782"/>
      <c r="C81" s="782"/>
      <c r="D81" s="782"/>
      <c r="E81" s="783"/>
      <c r="F81" s="783"/>
      <c r="G81" s="783"/>
      <c r="H81" s="783"/>
      <c r="I81" s="783"/>
      <c r="J81" s="783"/>
      <c r="K81" s="783"/>
      <c r="L81" s="783"/>
      <c r="M81" s="726"/>
      <c r="N81" s="726"/>
      <c r="O81" s="726"/>
      <c r="P81" s="726"/>
      <c r="Q81" s="726"/>
      <c r="R81" s="726"/>
      <c r="S81" s="726"/>
      <c r="T81" s="726"/>
    </row>
    <row r="82" spans="2:20">
      <c r="B82" s="782"/>
      <c r="C82" s="782"/>
      <c r="D82" s="782"/>
      <c r="E82" s="783"/>
      <c r="F82" s="783"/>
      <c r="G82" s="783"/>
      <c r="H82" s="783"/>
      <c r="I82" s="783"/>
      <c r="J82" s="783"/>
      <c r="K82" s="783"/>
      <c r="L82" s="783"/>
      <c r="M82" s="726"/>
      <c r="N82" s="726"/>
      <c r="O82" s="726"/>
      <c r="P82" s="726"/>
      <c r="Q82" s="726"/>
      <c r="R82" s="726"/>
      <c r="S82" s="726"/>
      <c r="T82" s="726"/>
    </row>
    <row r="83" spans="2:20">
      <c r="B83" s="782"/>
      <c r="C83" s="782"/>
      <c r="D83" s="782"/>
      <c r="E83" s="783"/>
      <c r="F83" s="783"/>
      <c r="G83" s="783"/>
      <c r="H83" s="783"/>
      <c r="I83" s="783"/>
      <c r="J83" s="783"/>
      <c r="K83" s="783"/>
      <c r="L83" s="783"/>
      <c r="M83" s="726"/>
      <c r="N83" s="726"/>
      <c r="O83" s="726"/>
      <c r="P83" s="726"/>
      <c r="Q83" s="726"/>
      <c r="R83" s="726"/>
      <c r="S83" s="726"/>
      <c r="T83" s="726"/>
    </row>
    <row r="84" spans="2:20">
      <c r="B84" s="782"/>
      <c r="C84" s="782"/>
      <c r="D84" s="782"/>
      <c r="E84" s="783"/>
      <c r="F84" s="783"/>
      <c r="G84" s="783"/>
      <c r="H84" s="783"/>
      <c r="I84" s="783"/>
      <c r="J84" s="783"/>
      <c r="K84" s="783"/>
      <c r="L84" s="783"/>
      <c r="M84" s="781"/>
      <c r="N84" s="781"/>
      <c r="O84" s="781"/>
      <c r="P84" s="781"/>
      <c r="Q84" s="781"/>
      <c r="R84" s="781"/>
      <c r="S84" s="781"/>
      <c r="T84" s="781"/>
    </row>
    <row r="85" spans="2:20">
      <c r="B85" s="782"/>
      <c r="C85" s="782"/>
      <c r="D85" s="782"/>
      <c r="E85" s="783"/>
      <c r="F85" s="783"/>
      <c r="G85" s="783"/>
      <c r="H85" s="783"/>
      <c r="I85" s="783"/>
      <c r="J85" s="783"/>
      <c r="K85" s="783"/>
      <c r="L85" s="783"/>
      <c r="M85" s="780"/>
      <c r="N85" s="726"/>
      <c r="O85" s="726"/>
      <c r="P85" s="726"/>
      <c r="Q85" s="726"/>
      <c r="R85" s="726"/>
      <c r="S85" s="726"/>
      <c r="T85" s="726"/>
    </row>
    <row r="86" spans="2:20">
      <c r="B86" s="782"/>
      <c r="C86" s="782"/>
      <c r="D86" s="782"/>
      <c r="E86" s="783" t="s">
        <v>679</v>
      </c>
      <c r="F86" s="783"/>
      <c r="G86" s="783"/>
      <c r="H86" s="783"/>
      <c r="I86" s="783"/>
      <c r="J86" s="783"/>
      <c r="K86" s="783"/>
      <c r="L86" s="783"/>
      <c r="M86" s="726"/>
      <c r="N86" s="726"/>
      <c r="O86" s="726"/>
      <c r="P86" s="726"/>
      <c r="Q86" s="726"/>
      <c r="R86" s="726"/>
      <c r="S86" s="726"/>
      <c r="T86" s="726"/>
    </row>
    <row r="87" spans="2:20">
      <c r="B87" s="782"/>
      <c r="C87" s="782"/>
      <c r="D87" s="782"/>
      <c r="E87" s="783"/>
      <c r="F87" s="783"/>
      <c r="G87" s="783"/>
      <c r="H87" s="783"/>
      <c r="I87" s="783"/>
      <c r="J87" s="783"/>
      <c r="K87" s="783"/>
      <c r="L87" s="783"/>
      <c r="M87" s="726"/>
      <c r="N87" s="726"/>
      <c r="O87" s="726"/>
      <c r="P87" s="726"/>
      <c r="Q87" s="726"/>
      <c r="R87" s="726"/>
      <c r="S87" s="726"/>
      <c r="T87" s="726"/>
    </row>
    <row r="88" spans="2:20">
      <c r="B88" s="782"/>
      <c r="C88" s="782"/>
      <c r="D88" s="782"/>
      <c r="E88" s="783"/>
      <c r="F88" s="783"/>
      <c r="G88" s="783"/>
      <c r="H88" s="783"/>
      <c r="I88" s="783"/>
      <c r="J88" s="783"/>
      <c r="K88" s="783"/>
      <c r="L88" s="783"/>
      <c r="M88" s="726"/>
      <c r="N88" s="726"/>
      <c r="O88" s="726"/>
      <c r="P88" s="726"/>
      <c r="Q88" s="726"/>
      <c r="R88" s="726"/>
      <c r="S88" s="726"/>
      <c r="T88" s="726"/>
    </row>
    <row r="89" spans="2:20">
      <c r="B89" s="782"/>
      <c r="C89" s="782"/>
      <c r="D89" s="782"/>
      <c r="E89" s="783"/>
      <c r="F89" s="783"/>
      <c r="G89" s="783"/>
      <c r="H89" s="783"/>
      <c r="I89" s="783"/>
      <c r="J89" s="783"/>
      <c r="K89" s="783"/>
      <c r="L89" s="783"/>
      <c r="M89" s="726"/>
      <c r="N89" s="726"/>
      <c r="O89" s="726"/>
      <c r="P89" s="726"/>
      <c r="Q89" s="726"/>
      <c r="R89" s="726"/>
      <c r="S89" s="726"/>
      <c r="T89" s="726"/>
    </row>
    <row r="90" spans="2:20">
      <c r="B90" s="782"/>
      <c r="C90" s="782"/>
      <c r="D90" s="782"/>
      <c r="E90" s="783"/>
      <c r="F90" s="783"/>
      <c r="G90" s="783"/>
      <c r="H90" s="783"/>
      <c r="I90" s="783"/>
      <c r="J90" s="783"/>
      <c r="K90" s="783"/>
      <c r="L90" s="783"/>
      <c r="M90" s="781"/>
      <c r="N90" s="781"/>
      <c r="O90" s="781"/>
      <c r="P90" s="781"/>
      <c r="Q90" s="781"/>
      <c r="R90" s="781"/>
      <c r="S90" s="781"/>
      <c r="T90" s="781"/>
    </row>
    <row r="91" spans="2:20">
      <c r="B91" s="782"/>
      <c r="C91" s="782"/>
      <c r="D91" s="782"/>
      <c r="E91" s="783"/>
      <c r="F91" s="783"/>
      <c r="G91" s="783"/>
      <c r="H91" s="783"/>
      <c r="I91" s="783"/>
      <c r="J91" s="783"/>
      <c r="K91" s="783"/>
      <c r="L91" s="783"/>
      <c r="M91" s="780"/>
      <c r="N91" s="726"/>
      <c r="O91" s="726"/>
      <c r="P91" s="726"/>
      <c r="Q91" s="726"/>
      <c r="R91" s="726"/>
      <c r="S91" s="726"/>
      <c r="T91" s="726"/>
    </row>
    <row r="92" spans="2:20">
      <c r="B92" s="782"/>
      <c r="C92" s="782"/>
      <c r="D92" s="782"/>
      <c r="E92" s="783" t="s">
        <v>681</v>
      </c>
      <c r="F92" s="783"/>
      <c r="G92" s="783"/>
      <c r="H92" s="783"/>
      <c r="I92" s="783"/>
      <c r="J92" s="783"/>
      <c r="K92" s="783"/>
      <c r="L92" s="783"/>
      <c r="M92" s="726"/>
      <c r="N92" s="726"/>
      <c r="O92" s="726"/>
      <c r="P92" s="726"/>
      <c r="Q92" s="726"/>
      <c r="R92" s="726"/>
      <c r="S92" s="726"/>
      <c r="T92" s="726"/>
    </row>
    <row r="93" spans="2:20">
      <c r="B93" s="782"/>
      <c r="C93" s="782"/>
      <c r="D93" s="782"/>
      <c r="E93" s="783"/>
      <c r="F93" s="783"/>
      <c r="G93" s="783"/>
      <c r="H93" s="783"/>
      <c r="I93" s="783"/>
      <c r="J93" s="783"/>
      <c r="K93" s="783"/>
      <c r="L93" s="783"/>
      <c r="M93" s="726"/>
      <c r="N93" s="726"/>
      <c r="O93" s="726"/>
      <c r="P93" s="726"/>
      <c r="Q93" s="726"/>
      <c r="R93" s="726"/>
      <c r="S93" s="726"/>
      <c r="T93" s="726"/>
    </row>
    <row r="94" spans="2:20">
      <c r="B94" s="782"/>
      <c r="C94" s="782"/>
      <c r="D94" s="782"/>
      <c r="E94" s="783"/>
      <c r="F94" s="783"/>
      <c r="G94" s="783"/>
      <c r="H94" s="783"/>
      <c r="I94" s="783"/>
      <c r="J94" s="783"/>
      <c r="K94" s="783"/>
      <c r="L94" s="783"/>
      <c r="M94" s="726"/>
      <c r="N94" s="726"/>
      <c r="O94" s="726"/>
      <c r="P94" s="726"/>
      <c r="Q94" s="726"/>
      <c r="R94" s="726"/>
      <c r="S94" s="726"/>
      <c r="T94" s="726"/>
    </row>
    <row r="95" spans="2:20">
      <c r="B95" s="782"/>
      <c r="C95" s="782"/>
      <c r="D95" s="782"/>
      <c r="E95" s="783"/>
      <c r="F95" s="783"/>
      <c r="G95" s="783"/>
      <c r="H95" s="783"/>
      <c r="I95" s="783"/>
      <c r="J95" s="783"/>
      <c r="K95" s="783"/>
      <c r="L95" s="783"/>
      <c r="M95" s="726"/>
      <c r="N95" s="726"/>
      <c r="O95" s="726"/>
      <c r="P95" s="726"/>
      <c r="Q95" s="726"/>
      <c r="R95" s="726"/>
      <c r="S95" s="726"/>
      <c r="T95" s="726"/>
    </row>
    <row r="96" spans="2:20">
      <c r="B96" s="782"/>
      <c r="C96" s="782"/>
      <c r="D96" s="782"/>
      <c r="E96" s="783"/>
      <c r="F96" s="783"/>
      <c r="G96" s="783"/>
      <c r="H96" s="783"/>
      <c r="I96" s="783"/>
      <c r="J96" s="783"/>
      <c r="K96" s="783"/>
      <c r="L96" s="783"/>
      <c r="M96" s="781"/>
      <c r="N96" s="781"/>
      <c r="O96" s="781"/>
      <c r="P96" s="781"/>
      <c r="Q96" s="781"/>
      <c r="R96" s="781"/>
      <c r="S96" s="781"/>
      <c r="T96" s="781"/>
    </row>
    <row r="97" spans="2:20">
      <c r="B97" s="782"/>
      <c r="C97" s="782"/>
      <c r="D97" s="782"/>
      <c r="E97" s="783"/>
      <c r="F97" s="783"/>
      <c r="G97" s="783"/>
      <c r="H97" s="783"/>
      <c r="I97" s="783"/>
      <c r="J97" s="783"/>
      <c r="K97" s="783"/>
      <c r="L97" s="783"/>
      <c r="M97" s="780"/>
      <c r="N97" s="726"/>
      <c r="O97" s="726"/>
      <c r="P97" s="726"/>
      <c r="Q97" s="726"/>
      <c r="R97" s="726"/>
      <c r="S97" s="726"/>
      <c r="T97" s="726"/>
    </row>
  </sheetData>
  <mergeCells count="150">
    <mergeCell ref="M91:T91"/>
    <mergeCell ref="E92:L97"/>
    <mergeCell ref="M92:T92"/>
    <mergeCell ref="M93:T93"/>
    <mergeCell ref="M94:T94"/>
    <mergeCell ref="M95:T95"/>
    <mergeCell ref="M96:T96"/>
    <mergeCell ref="M97:T97"/>
    <mergeCell ref="M86:T86"/>
    <mergeCell ref="M87:T87"/>
    <mergeCell ref="M88:T88"/>
    <mergeCell ref="M89:T89"/>
    <mergeCell ref="M90:T90"/>
    <mergeCell ref="M79:T79"/>
    <mergeCell ref="E80:L85"/>
    <mergeCell ref="M80:T80"/>
    <mergeCell ref="M81:T81"/>
    <mergeCell ref="M82:T82"/>
    <mergeCell ref="M83:T83"/>
    <mergeCell ref="M84:T84"/>
    <mergeCell ref="M85:T85"/>
    <mergeCell ref="M74:T74"/>
    <mergeCell ref="M75:T75"/>
    <mergeCell ref="M76:T76"/>
    <mergeCell ref="M77:T77"/>
    <mergeCell ref="M78:T78"/>
    <mergeCell ref="M67:T67"/>
    <mergeCell ref="E68:L73"/>
    <mergeCell ref="M68:T68"/>
    <mergeCell ref="M69:T69"/>
    <mergeCell ref="M70:T70"/>
    <mergeCell ref="M71:T71"/>
    <mergeCell ref="M72:T72"/>
    <mergeCell ref="M73:T73"/>
    <mergeCell ref="M62:T62"/>
    <mergeCell ref="M63:T63"/>
    <mergeCell ref="M64:T64"/>
    <mergeCell ref="M65:T65"/>
    <mergeCell ref="M66:T66"/>
    <mergeCell ref="M55:T55"/>
    <mergeCell ref="E50:L55"/>
    <mergeCell ref="E56:L61"/>
    <mergeCell ref="M56:T56"/>
    <mergeCell ref="M57:T57"/>
    <mergeCell ref="M58:T58"/>
    <mergeCell ref="M59:T59"/>
    <mergeCell ref="M60:T60"/>
    <mergeCell ref="M61:T61"/>
    <mergeCell ref="M50:T50"/>
    <mergeCell ref="M51:T51"/>
    <mergeCell ref="M52:T52"/>
    <mergeCell ref="M53:T53"/>
    <mergeCell ref="M54:T54"/>
    <mergeCell ref="B50:D73"/>
    <mergeCell ref="E62:L67"/>
    <mergeCell ref="B74:D97"/>
    <mergeCell ref="E74:L79"/>
    <mergeCell ref="E86:L91"/>
    <mergeCell ref="B17:T17"/>
    <mergeCell ref="B18:I20"/>
    <mergeCell ref="J18:T18"/>
    <mergeCell ref="J19:T19"/>
    <mergeCell ref="J20:T20"/>
    <mergeCell ref="AS15:AT15"/>
    <mergeCell ref="AU15:AV15"/>
    <mergeCell ref="BN15:BQ15"/>
    <mergeCell ref="BR15:BU15"/>
    <mergeCell ref="B16:S16"/>
    <mergeCell ref="AA15:AD15"/>
    <mergeCell ref="AE15:AI15"/>
    <mergeCell ref="AJ15:AL15"/>
    <mergeCell ref="AM15:AP15"/>
    <mergeCell ref="AQ15:AR15"/>
    <mergeCell ref="B14:S14"/>
    <mergeCell ref="U14:W14"/>
    <mergeCell ref="X14:Z14"/>
    <mergeCell ref="B15:T15"/>
    <mergeCell ref="V15:W15"/>
    <mergeCell ref="X15:Y15"/>
    <mergeCell ref="U13:Y13"/>
    <mergeCell ref="AA13:AM13"/>
    <mergeCell ref="AN13:AO13"/>
    <mergeCell ref="AP13:BF13"/>
    <mergeCell ref="BN13:BU13"/>
    <mergeCell ref="J10:T10"/>
    <mergeCell ref="B11:I12"/>
    <mergeCell ref="J11:T11"/>
    <mergeCell ref="J12:T12"/>
    <mergeCell ref="B13:T13"/>
    <mergeCell ref="BN8:BU8"/>
    <mergeCell ref="B9:T9"/>
    <mergeCell ref="U9:V9"/>
    <mergeCell ref="W9:X9"/>
    <mergeCell ref="Y9:Z9"/>
    <mergeCell ref="AA9:AD9"/>
    <mergeCell ref="AE9:AI9"/>
    <mergeCell ref="AJ9:AL9"/>
    <mergeCell ref="AM9:AP9"/>
    <mergeCell ref="AQ9:AR9"/>
    <mergeCell ref="AS9:AT9"/>
    <mergeCell ref="AU9:AV9"/>
    <mergeCell ref="BN9:BQ9"/>
    <mergeCell ref="BR9:BU9"/>
    <mergeCell ref="B8:T8"/>
    <mergeCell ref="U8:Y8"/>
    <mergeCell ref="AA8:AL8"/>
    <mergeCell ref="AN8:AO8"/>
    <mergeCell ref="AP8:BF8"/>
    <mergeCell ref="BG3:BK3"/>
    <mergeCell ref="BL3:BO3"/>
    <mergeCell ref="BP3:BS3"/>
    <mergeCell ref="BT3:BU3"/>
    <mergeCell ref="B4:T7"/>
    <mergeCell ref="AL3:AO3"/>
    <mergeCell ref="AP3:AT3"/>
    <mergeCell ref="AU3:AX3"/>
    <mergeCell ref="AY3:BB3"/>
    <mergeCell ref="BC3:BF3"/>
    <mergeCell ref="B3:T3"/>
    <mergeCell ref="U3:W3"/>
    <mergeCell ref="X3:AA3"/>
    <mergeCell ref="AB3:AG3"/>
    <mergeCell ref="AH3:AK3"/>
    <mergeCell ref="B22:I34"/>
    <mergeCell ref="J22:L28"/>
    <mergeCell ref="M22:T22"/>
    <mergeCell ref="M23:T23"/>
    <mergeCell ref="M24:T24"/>
    <mergeCell ref="M25:T25"/>
    <mergeCell ref="M26:T26"/>
    <mergeCell ref="M27:T27"/>
    <mergeCell ref="M28:T28"/>
    <mergeCell ref="J29:L34"/>
    <mergeCell ref="M29:T29"/>
    <mergeCell ref="M30:T30"/>
    <mergeCell ref="M31:T31"/>
    <mergeCell ref="M32:T32"/>
    <mergeCell ref="M33:T33"/>
    <mergeCell ref="M34:T34"/>
    <mergeCell ref="B35:I47"/>
    <mergeCell ref="J35:L41"/>
    <mergeCell ref="M35:T35"/>
    <mergeCell ref="M36:T36"/>
    <mergeCell ref="M37:T37"/>
    <mergeCell ref="M38:T38"/>
    <mergeCell ref="M39:T39"/>
    <mergeCell ref="M40:T40"/>
    <mergeCell ref="M41:T41"/>
    <mergeCell ref="J42:L47"/>
    <mergeCell ref="M42:T42"/>
  </mergeCells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B3:B29"/>
  <sheetViews>
    <sheetView zoomScalePageLayoutView="60" workbookViewId="0"/>
  </sheetViews>
  <sheetFormatPr baseColWidth="10" defaultRowHeight="12.75"/>
  <cols>
    <col min="1" max="1" width="11.5703125"/>
    <col min="2" max="2" width="93.140625"/>
    <col min="3" max="1025" width="11.5703125"/>
  </cols>
  <sheetData>
    <row r="3" spans="2:2">
      <c r="B3" t="s">
        <v>145</v>
      </c>
    </row>
    <row r="4" spans="2:2">
      <c r="B4" t="s">
        <v>146</v>
      </c>
    </row>
    <row r="5" spans="2:2">
      <c r="B5" t="s">
        <v>147</v>
      </c>
    </row>
    <row r="6" spans="2:2">
      <c r="B6" s="43" t="s">
        <v>148</v>
      </c>
    </row>
    <row r="7" spans="2:2">
      <c r="B7" t="s">
        <v>149</v>
      </c>
    </row>
    <row r="8" spans="2:2">
      <c r="B8" t="s">
        <v>150</v>
      </c>
    </row>
    <row r="9" spans="2:2">
      <c r="B9" t="s">
        <v>151</v>
      </c>
    </row>
    <row r="10" spans="2:2">
      <c r="B10" t="s">
        <v>152</v>
      </c>
    </row>
    <row r="11" spans="2:2">
      <c r="B11" t="s">
        <v>153</v>
      </c>
    </row>
    <row r="12" spans="2:2">
      <c r="B12" t="s">
        <v>154</v>
      </c>
    </row>
    <row r="13" spans="2:2">
      <c r="B13" t="s">
        <v>155</v>
      </c>
    </row>
    <row r="14" spans="2:2">
      <c r="B14" t="s">
        <v>156</v>
      </c>
    </row>
    <row r="15" spans="2:2">
      <c r="B15" t="s">
        <v>157</v>
      </c>
    </row>
    <row r="16" spans="2:2">
      <c r="B16" t="s">
        <v>158</v>
      </c>
    </row>
    <row r="17" spans="2:2">
      <c r="B17" t="s">
        <v>159</v>
      </c>
    </row>
    <row r="18" spans="2:2">
      <c r="B18" t="s">
        <v>160</v>
      </c>
    </row>
    <row r="19" spans="2:2">
      <c r="B19" t="s">
        <v>161</v>
      </c>
    </row>
    <row r="20" spans="2:2">
      <c r="B20" t="s">
        <v>162</v>
      </c>
    </row>
    <row r="21" spans="2:2">
      <c r="B21" t="s">
        <v>157</v>
      </c>
    </row>
    <row r="22" spans="2:2">
      <c r="B22" t="s">
        <v>163</v>
      </c>
    </row>
    <row r="23" spans="2:2">
      <c r="B23" t="s">
        <v>164</v>
      </c>
    </row>
    <row r="24" spans="2:2">
      <c r="B24" t="s">
        <v>165</v>
      </c>
    </row>
    <row r="25" spans="2:2">
      <c r="B25" t="s">
        <v>166</v>
      </c>
    </row>
    <row r="26" spans="2:2">
      <c r="B26" t="s">
        <v>167</v>
      </c>
    </row>
    <row r="29" spans="2:2">
      <c r="B29" s="43" t="s">
        <v>168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C8:J39"/>
  <sheetViews>
    <sheetView showGridLines="0" showRowColHeaders="0" workbookViewId="0">
      <selection activeCell="G28" sqref="G28"/>
    </sheetView>
  </sheetViews>
  <sheetFormatPr baseColWidth="10" defaultRowHeight="12.75"/>
  <cols>
    <col min="1" max="2" width="1.5703125" customWidth="1"/>
    <col min="3" max="9" width="15.7109375" customWidth="1"/>
  </cols>
  <sheetData>
    <row r="8" spans="3:9">
      <c r="C8" s="21" t="s">
        <v>63</v>
      </c>
      <c r="D8" s="22" t="s">
        <v>64</v>
      </c>
      <c r="E8" s="22" t="s">
        <v>65</v>
      </c>
      <c r="F8" s="22" t="s">
        <v>66</v>
      </c>
      <c r="G8" s="22" t="s">
        <v>67</v>
      </c>
      <c r="H8" s="22" t="s">
        <v>68</v>
      </c>
      <c r="I8" s="22" t="s">
        <v>69</v>
      </c>
    </row>
    <row r="9" spans="3:9">
      <c r="C9" s="23">
        <v>40413</v>
      </c>
      <c r="D9" s="23">
        <v>40414</v>
      </c>
      <c r="E9" s="23">
        <v>40415</v>
      </c>
      <c r="F9" s="23">
        <v>40416</v>
      </c>
      <c r="G9" s="23">
        <v>40417</v>
      </c>
      <c r="H9" s="23">
        <v>40418</v>
      </c>
      <c r="I9" s="23">
        <v>40419</v>
      </c>
    </row>
    <row r="10" spans="3:9" ht="12.75" customHeight="1">
      <c r="C10" s="743" t="s">
        <v>70</v>
      </c>
      <c r="D10" s="743" t="s">
        <v>70</v>
      </c>
      <c r="E10" s="732" t="s">
        <v>175</v>
      </c>
      <c r="F10" s="733" t="s">
        <v>170</v>
      </c>
      <c r="G10" s="732" t="s">
        <v>175</v>
      </c>
      <c r="H10" s="746" t="s">
        <v>73</v>
      </c>
      <c r="I10" s="746"/>
    </row>
    <row r="11" spans="3:9" ht="12.75" customHeight="1">
      <c r="C11" s="744"/>
      <c r="D11" s="744"/>
      <c r="E11" s="732"/>
      <c r="F11" s="734"/>
      <c r="G11" s="732"/>
      <c r="H11" s="746"/>
      <c r="I11" s="746"/>
    </row>
    <row r="12" spans="3:9" ht="12.75" customHeight="1">
      <c r="C12" s="744"/>
      <c r="D12" s="744"/>
      <c r="E12" s="732"/>
      <c r="F12" s="734"/>
      <c r="G12" s="732"/>
      <c r="H12" s="746"/>
      <c r="I12" s="746"/>
    </row>
    <row r="13" spans="3:9" ht="12.75" customHeight="1">
      <c r="C13" s="744"/>
      <c r="D13" s="744"/>
      <c r="E13" s="732"/>
      <c r="F13" s="734"/>
      <c r="G13" s="732"/>
      <c r="H13" s="746"/>
      <c r="I13" s="746"/>
    </row>
    <row r="14" spans="3:9" ht="12.75" customHeight="1">
      <c r="C14" s="745"/>
      <c r="D14" s="745"/>
      <c r="E14" s="732"/>
      <c r="F14" s="735"/>
      <c r="G14" s="732"/>
      <c r="H14" s="746"/>
      <c r="I14" s="746"/>
    </row>
    <row r="15" spans="3:9">
      <c r="C15" s="4"/>
      <c r="D15" s="4"/>
      <c r="E15" s="51"/>
      <c r="F15" s="4"/>
      <c r="G15" s="4"/>
      <c r="H15" s="4"/>
      <c r="I15" s="4"/>
    </row>
    <row r="16" spans="3:9">
      <c r="C16" s="24" t="s">
        <v>63</v>
      </c>
      <c r="D16" s="9" t="s">
        <v>64</v>
      </c>
      <c r="E16" s="9" t="s">
        <v>65</v>
      </c>
      <c r="F16" s="9" t="s">
        <v>66</v>
      </c>
      <c r="G16" s="9" t="s">
        <v>67</v>
      </c>
      <c r="H16" s="9" t="s">
        <v>68</v>
      </c>
      <c r="I16" s="9" t="s">
        <v>69</v>
      </c>
    </row>
    <row r="17" spans="3:9">
      <c r="C17" s="11">
        <v>40420</v>
      </c>
      <c r="D17" s="11">
        <v>40421</v>
      </c>
      <c r="E17" s="11">
        <v>40422</v>
      </c>
      <c r="F17" s="11">
        <v>40423</v>
      </c>
      <c r="G17" s="11">
        <v>40424</v>
      </c>
      <c r="H17" s="11">
        <v>40425</v>
      </c>
      <c r="I17" s="11">
        <v>40426</v>
      </c>
    </row>
    <row r="18" spans="3:9" ht="12.75" customHeight="1">
      <c r="C18" s="732" t="s">
        <v>175</v>
      </c>
      <c r="D18" s="733" t="s">
        <v>170</v>
      </c>
      <c r="E18" s="733" t="s">
        <v>170</v>
      </c>
      <c r="F18" s="732" t="s">
        <v>175</v>
      </c>
      <c r="G18" s="733" t="s">
        <v>170</v>
      </c>
      <c r="H18" s="740" t="s">
        <v>73</v>
      </c>
      <c r="I18" s="742" t="s">
        <v>169</v>
      </c>
    </row>
    <row r="19" spans="3:9" ht="12.75" customHeight="1">
      <c r="C19" s="732"/>
      <c r="D19" s="734"/>
      <c r="E19" s="734"/>
      <c r="F19" s="732"/>
      <c r="G19" s="734"/>
      <c r="H19" s="740"/>
      <c r="I19" s="742"/>
    </row>
    <row r="20" spans="3:9" ht="12.75" customHeight="1">
      <c r="C20" s="732"/>
      <c r="D20" s="734"/>
      <c r="E20" s="734"/>
      <c r="F20" s="732"/>
      <c r="G20" s="734"/>
      <c r="H20" s="740"/>
      <c r="I20" s="742"/>
    </row>
    <row r="21" spans="3:9" ht="12.75" customHeight="1">
      <c r="C21" s="732"/>
      <c r="D21" s="734"/>
      <c r="E21" s="734"/>
      <c r="F21" s="732"/>
      <c r="G21" s="734"/>
      <c r="H21" s="740"/>
      <c r="I21" s="742"/>
    </row>
    <row r="22" spans="3:9" ht="12.75" customHeight="1">
      <c r="C22" s="732"/>
      <c r="D22" s="735"/>
      <c r="E22" s="735"/>
      <c r="F22" s="732"/>
      <c r="G22" s="735"/>
      <c r="H22" s="740"/>
      <c r="I22" s="742"/>
    </row>
    <row r="23" spans="3:9">
      <c r="C23" s="27"/>
      <c r="D23" s="27"/>
      <c r="E23" s="27"/>
      <c r="F23" s="27"/>
      <c r="G23" s="27"/>
      <c r="H23" s="27"/>
      <c r="I23" s="50"/>
    </row>
    <row r="24" spans="3:9">
      <c r="C24" s="4"/>
      <c r="D24" s="4"/>
      <c r="E24" s="4"/>
      <c r="F24" s="4"/>
      <c r="G24" s="4"/>
      <c r="H24" s="4"/>
      <c r="I24" s="4"/>
    </row>
    <row r="25" spans="3:9" ht="18.75">
      <c r="C25" s="546">
        <v>40422</v>
      </c>
      <c r="D25" s="546"/>
      <c r="E25" s="546"/>
      <c r="F25" s="546"/>
      <c r="G25" s="546"/>
      <c r="H25" s="546"/>
      <c r="I25" s="546"/>
    </row>
    <row r="26" spans="3:9">
      <c r="C26" s="4"/>
      <c r="D26" s="4"/>
      <c r="E26" s="4"/>
      <c r="F26" s="4"/>
      <c r="G26" s="4"/>
      <c r="H26" s="4"/>
      <c r="I26" s="4"/>
    </row>
    <row r="27" spans="3:9">
      <c r="C27" s="24" t="s">
        <v>63</v>
      </c>
      <c r="D27" s="9" t="s">
        <v>64</v>
      </c>
      <c r="E27" s="9" t="s">
        <v>65</v>
      </c>
      <c r="F27" s="9" t="s">
        <v>66</v>
      </c>
      <c r="G27" s="9" t="s">
        <v>67</v>
      </c>
      <c r="H27" s="9" t="s">
        <v>68</v>
      </c>
      <c r="I27" s="9" t="s">
        <v>69</v>
      </c>
    </row>
    <row r="28" spans="3:9">
      <c r="C28" s="11">
        <v>40427</v>
      </c>
      <c r="D28" s="11">
        <v>40428</v>
      </c>
      <c r="E28" s="11">
        <v>40429</v>
      </c>
      <c r="F28" s="11">
        <v>40430</v>
      </c>
      <c r="G28" s="11">
        <v>40431</v>
      </c>
      <c r="H28" s="11">
        <v>40432</v>
      </c>
      <c r="I28" s="11">
        <v>40433</v>
      </c>
    </row>
    <row r="29" spans="3:9" ht="12.75" customHeight="1">
      <c r="C29" s="733" t="s">
        <v>170</v>
      </c>
      <c r="D29" s="732" t="s">
        <v>175</v>
      </c>
      <c r="E29" s="740" t="s">
        <v>73</v>
      </c>
      <c r="F29" s="736" t="s">
        <v>171</v>
      </c>
      <c r="G29" s="736" t="s">
        <v>171</v>
      </c>
      <c r="H29" s="741" t="s">
        <v>73</v>
      </c>
      <c r="I29" s="741"/>
    </row>
    <row r="30" spans="3:9" ht="12.75" customHeight="1">
      <c r="C30" s="734"/>
      <c r="D30" s="732"/>
      <c r="E30" s="740"/>
      <c r="F30" s="737"/>
      <c r="G30" s="737"/>
      <c r="H30" s="741"/>
      <c r="I30" s="741"/>
    </row>
    <row r="31" spans="3:9" ht="12.75" customHeight="1">
      <c r="C31" s="734"/>
      <c r="D31" s="732"/>
      <c r="E31" s="740"/>
      <c r="F31" s="737"/>
      <c r="G31" s="737"/>
      <c r="H31" s="741"/>
      <c r="I31" s="741"/>
    </row>
    <row r="32" spans="3:9" ht="12.75" customHeight="1">
      <c r="C32" s="734"/>
      <c r="D32" s="732"/>
      <c r="E32" s="740"/>
      <c r="F32" s="737"/>
      <c r="G32" s="737"/>
      <c r="H32" s="741"/>
      <c r="I32" s="741"/>
    </row>
    <row r="33" spans="3:10" ht="12.75" customHeight="1">
      <c r="C33" s="735"/>
      <c r="D33" s="732"/>
      <c r="E33" s="740"/>
      <c r="F33" s="738"/>
      <c r="G33" s="738"/>
      <c r="H33" s="741"/>
      <c r="I33" s="741"/>
    </row>
    <row r="37" spans="3:10" ht="15">
      <c r="C37" s="739" t="s">
        <v>172</v>
      </c>
      <c r="D37" s="739"/>
      <c r="F37" s="729" t="s">
        <v>174</v>
      </c>
      <c r="G37" s="729"/>
      <c r="H37" s="729"/>
    </row>
    <row r="39" spans="3:10" ht="15" customHeight="1">
      <c r="C39" s="728" t="s">
        <v>173</v>
      </c>
      <c r="D39" s="728"/>
      <c r="F39" s="730" t="s">
        <v>176</v>
      </c>
      <c r="G39" s="731"/>
      <c r="H39" s="731"/>
      <c r="I39" s="731"/>
      <c r="J39" s="731"/>
    </row>
  </sheetData>
  <mergeCells count="24">
    <mergeCell ref="C25:I25"/>
    <mergeCell ref="H18:H22"/>
    <mergeCell ref="I18:I22"/>
    <mergeCell ref="G18:G22"/>
    <mergeCell ref="C10:C14"/>
    <mergeCell ref="D10:D14"/>
    <mergeCell ref="E10:E14"/>
    <mergeCell ref="F10:F14"/>
    <mergeCell ref="G10:G14"/>
    <mergeCell ref="H10:I14"/>
    <mergeCell ref="C18:C22"/>
    <mergeCell ref="D18:D22"/>
    <mergeCell ref="E18:E22"/>
    <mergeCell ref="F18:F22"/>
    <mergeCell ref="C39:D39"/>
    <mergeCell ref="F37:H37"/>
    <mergeCell ref="F39:J39"/>
    <mergeCell ref="D29:D33"/>
    <mergeCell ref="C29:C33"/>
    <mergeCell ref="F29:F33"/>
    <mergeCell ref="G29:G33"/>
    <mergeCell ref="C37:D37"/>
    <mergeCell ref="E29:E33"/>
    <mergeCell ref="H29:I33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O29"/>
  <sheetViews>
    <sheetView topLeftCell="A4" workbookViewId="0">
      <selection activeCell="F25" sqref="F25"/>
    </sheetView>
  </sheetViews>
  <sheetFormatPr baseColWidth="10" defaultRowHeight="12.75"/>
  <cols>
    <col min="7" max="7" width="25.42578125" bestFit="1" customWidth="1"/>
    <col min="8" max="8" width="11.42578125" style="2"/>
    <col min="16" max="16" width="15.42578125" bestFit="1" customWidth="1"/>
  </cols>
  <sheetData>
    <row r="3" spans="3:15" ht="15">
      <c r="N3" s="728"/>
      <c r="O3" s="728"/>
    </row>
    <row r="8" spans="3:15">
      <c r="D8" s="311" t="s">
        <v>210</v>
      </c>
      <c r="E8" s="311" t="s">
        <v>211</v>
      </c>
      <c r="F8" s="311" t="s">
        <v>285</v>
      </c>
      <c r="G8" s="311" t="s">
        <v>446</v>
      </c>
    </row>
    <row r="9" spans="3:15" ht="15">
      <c r="C9">
        <v>1</v>
      </c>
      <c r="D9" s="52" t="s">
        <v>203</v>
      </c>
      <c r="E9" s="52" t="s">
        <v>209</v>
      </c>
      <c r="F9">
        <v>625820983</v>
      </c>
      <c r="G9" s="312" t="s">
        <v>501</v>
      </c>
    </row>
    <row r="10" spans="3:15" ht="15">
      <c r="C10">
        <v>2</v>
      </c>
      <c r="D10" s="384" t="s">
        <v>502</v>
      </c>
      <c r="E10" s="384" t="s">
        <v>204</v>
      </c>
      <c r="F10">
        <v>685716488</v>
      </c>
      <c r="G10" s="312" t="s">
        <v>503</v>
      </c>
    </row>
    <row r="11" spans="3:15" ht="15">
      <c r="C11" s="372">
        <v>3</v>
      </c>
      <c r="D11" s="384" t="s">
        <v>218</v>
      </c>
      <c r="E11" s="384" t="s">
        <v>206</v>
      </c>
      <c r="F11">
        <v>696210539</v>
      </c>
      <c r="G11" s="320" t="s">
        <v>504</v>
      </c>
    </row>
    <row r="12" spans="3:15" ht="15">
      <c r="C12" s="372">
        <v>4</v>
      </c>
      <c r="D12" s="385" t="s">
        <v>227</v>
      </c>
      <c r="E12" s="385" t="s">
        <v>505</v>
      </c>
      <c r="F12">
        <v>653715605</v>
      </c>
      <c r="G12" s="312" t="s">
        <v>506</v>
      </c>
    </row>
    <row r="13" spans="3:15" ht="15">
      <c r="C13" s="372">
        <v>5</v>
      </c>
      <c r="D13" s="163" t="s">
        <v>507</v>
      </c>
      <c r="E13" s="163" t="s">
        <v>508</v>
      </c>
      <c r="F13">
        <v>660885126</v>
      </c>
      <c r="G13" s="319" t="s">
        <v>509</v>
      </c>
    </row>
    <row r="14" spans="3:15" ht="15">
      <c r="C14" s="372">
        <v>6</v>
      </c>
      <c r="D14" s="384" t="s">
        <v>221</v>
      </c>
      <c r="E14" s="384" t="s">
        <v>510</v>
      </c>
      <c r="F14">
        <v>650619052</v>
      </c>
      <c r="G14" s="319" t="s">
        <v>511</v>
      </c>
    </row>
    <row r="15" spans="3:15" ht="15">
      <c r="C15" s="372">
        <v>7</v>
      </c>
      <c r="D15" s="163" t="s">
        <v>512</v>
      </c>
      <c r="E15" s="163" t="s">
        <v>513</v>
      </c>
      <c r="F15">
        <v>685768926</v>
      </c>
      <c r="G15" s="319" t="s">
        <v>514</v>
      </c>
    </row>
    <row r="16" spans="3:15" ht="15">
      <c r="C16" s="372">
        <v>8</v>
      </c>
      <c r="D16" s="163" t="s">
        <v>515</v>
      </c>
      <c r="E16" s="163" t="s">
        <v>516</v>
      </c>
      <c r="F16">
        <v>699800982</v>
      </c>
      <c r="G16" s="319" t="s">
        <v>517</v>
      </c>
    </row>
    <row r="17" spans="3:7" ht="15">
      <c r="C17" s="372">
        <v>9</v>
      </c>
      <c r="D17" s="386" t="s">
        <v>518</v>
      </c>
      <c r="E17" s="386" t="s">
        <v>223</v>
      </c>
      <c r="F17">
        <v>652736620</v>
      </c>
      <c r="G17" s="319" t="s">
        <v>519</v>
      </c>
    </row>
    <row r="18" spans="3:7" ht="15">
      <c r="C18" s="372">
        <v>10</v>
      </c>
      <c r="D18" s="384" t="s">
        <v>507</v>
      </c>
      <c r="E18" s="384" t="s">
        <v>520</v>
      </c>
      <c r="F18">
        <v>636081964</v>
      </c>
      <c r="G18" s="319" t="s">
        <v>521</v>
      </c>
    </row>
    <row r="19" spans="3:7" ht="15">
      <c r="C19" s="372">
        <v>11</v>
      </c>
      <c r="D19" s="385" t="s">
        <v>522</v>
      </c>
      <c r="E19" s="385" t="s">
        <v>523</v>
      </c>
    </row>
    <row r="20" spans="3:7" ht="15">
      <c r="C20" s="372">
        <v>12</v>
      </c>
      <c r="D20" s="52" t="s">
        <v>207</v>
      </c>
      <c r="E20" s="52" t="s">
        <v>208</v>
      </c>
    </row>
    <row r="21" spans="3:7" ht="15">
      <c r="C21" s="372">
        <v>13</v>
      </c>
      <c r="D21" s="386" t="s">
        <v>597</v>
      </c>
      <c r="E21" s="386" t="s">
        <v>598</v>
      </c>
    </row>
    <row r="22" spans="3:7">
      <c r="C22" s="372">
        <v>14</v>
      </c>
    </row>
    <row r="23" spans="3:7">
      <c r="C23" s="372">
        <v>15</v>
      </c>
    </row>
    <row r="24" spans="3:7">
      <c r="C24" s="372">
        <v>16</v>
      </c>
    </row>
    <row r="25" spans="3:7" ht="15">
      <c r="C25" s="372">
        <v>17</v>
      </c>
      <c r="D25" s="385" t="s">
        <v>621</v>
      </c>
      <c r="E25" s="385" t="s">
        <v>622</v>
      </c>
    </row>
    <row r="28" spans="3:7">
      <c r="D28" s="372" t="s">
        <v>624</v>
      </c>
    </row>
    <row r="29" spans="3:7">
      <c r="D29" s="372" t="s">
        <v>623</v>
      </c>
    </row>
  </sheetData>
  <mergeCells count="1">
    <mergeCell ref="N3:O3"/>
  </mergeCells>
  <hyperlinks>
    <hyperlink ref="G9" r:id="rId1"/>
    <hyperlink ref="G10" r:id="rId2"/>
    <hyperlink ref="G11" r:id="rId3"/>
    <hyperlink ref="G12" r:id="rId4"/>
    <hyperlink ref="G13" r:id="rId5"/>
    <hyperlink ref="G14" r:id="rId6"/>
    <hyperlink ref="G15" r:id="rId7"/>
    <hyperlink ref="G16" r:id="rId8"/>
    <hyperlink ref="G17" r:id="rId9"/>
    <hyperlink ref="G18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6.xml><?xml version="1.0" encoding="utf-8"?>
<worksheet xmlns="http://schemas.openxmlformats.org/spreadsheetml/2006/main" xmlns:r="http://schemas.openxmlformats.org/officeDocument/2006/relationships">
  <dimension ref="D16:J19"/>
  <sheetViews>
    <sheetView topLeftCell="A9" workbookViewId="0">
      <selection activeCell="J19" sqref="J19"/>
    </sheetView>
  </sheetViews>
  <sheetFormatPr baseColWidth="10" defaultRowHeight="12.75"/>
  <sheetData>
    <row r="16" spans="6:8">
      <c r="F16" s="718" t="s">
        <v>224</v>
      </c>
      <c r="G16" s="718"/>
      <c r="H16" s="718"/>
    </row>
    <row r="19" spans="4:10">
      <c r="D19" s="141" t="s">
        <v>132</v>
      </c>
      <c r="J19" s="141" t="s">
        <v>140</v>
      </c>
    </row>
  </sheetData>
  <mergeCells count="1">
    <mergeCell ref="F16:H16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C7:K34"/>
  <sheetViews>
    <sheetView workbookViewId="0">
      <selection activeCell="A12" sqref="A12:XFD12"/>
    </sheetView>
  </sheetViews>
  <sheetFormatPr baseColWidth="10" defaultRowHeight="12.75"/>
  <cols>
    <col min="3" max="3" width="14" customWidth="1"/>
    <col min="4" max="4" width="11.85546875" bestFit="1" customWidth="1"/>
    <col min="6" max="6" width="16.5703125" bestFit="1" customWidth="1"/>
    <col min="7" max="7" width="25.28515625" bestFit="1" customWidth="1"/>
    <col min="8" max="8" width="12" customWidth="1"/>
    <col min="11" max="11" width="21.140625" customWidth="1"/>
  </cols>
  <sheetData>
    <row r="7" spans="3:11">
      <c r="D7" s="141"/>
      <c r="E7" s="141"/>
    </row>
    <row r="8" spans="3:11" ht="12.75" customHeight="1">
      <c r="C8" s="142" t="s">
        <v>231</v>
      </c>
      <c r="D8" s="142" t="s">
        <v>210</v>
      </c>
      <c r="E8" s="142" t="s">
        <v>211</v>
      </c>
      <c r="F8" s="142" t="s">
        <v>287</v>
      </c>
      <c r="G8" s="142" t="s">
        <v>242</v>
      </c>
      <c r="H8" s="142" t="s">
        <v>288</v>
      </c>
      <c r="I8" s="142" t="s">
        <v>284</v>
      </c>
      <c r="J8" s="142" t="s">
        <v>285</v>
      </c>
      <c r="K8" s="142" t="s">
        <v>286</v>
      </c>
    </row>
    <row r="9" spans="3:11">
      <c r="C9" s="142" t="s">
        <v>212</v>
      </c>
      <c r="D9" s="142"/>
      <c r="E9" s="142"/>
      <c r="F9" s="142"/>
      <c r="G9" s="142"/>
      <c r="H9" s="142"/>
      <c r="I9" s="142"/>
      <c r="J9" s="142"/>
      <c r="K9" s="213"/>
    </row>
    <row r="10" spans="3:11">
      <c r="C10" s="142" t="s">
        <v>251</v>
      </c>
      <c r="D10" s="142" t="s">
        <v>252</v>
      </c>
      <c r="E10" s="142" t="s">
        <v>253</v>
      </c>
      <c r="F10" s="142" t="s">
        <v>254</v>
      </c>
      <c r="G10" s="142" t="s">
        <v>255</v>
      </c>
      <c r="H10" s="142" t="s">
        <v>229</v>
      </c>
      <c r="I10" s="142">
        <v>20303</v>
      </c>
      <c r="J10" s="142">
        <v>653715605</v>
      </c>
      <c r="K10" s="213">
        <v>32927</v>
      </c>
    </row>
    <row r="11" spans="3:11">
      <c r="C11" s="142" t="s">
        <v>248</v>
      </c>
      <c r="D11" s="142" t="s">
        <v>249</v>
      </c>
      <c r="E11" s="142" t="s">
        <v>247</v>
      </c>
      <c r="F11" s="142" t="s">
        <v>246</v>
      </c>
      <c r="G11" s="142" t="s">
        <v>250</v>
      </c>
      <c r="H11" s="142" t="s">
        <v>229</v>
      </c>
      <c r="I11" s="142">
        <v>20304</v>
      </c>
      <c r="J11" s="142">
        <v>685768679</v>
      </c>
      <c r="K11" s="213">
        <v>33102</v>
      </c>
    </row>
    <row r="12" spans="3:11">
      <c r="C12" s="142"/>
      <c r="D12" s="142"/>
      <c r="E12" s="142"/>
      <c r="F12" s="142"/>
      <c r="G12" s="142"/>
      <c r="H12" s="142" t="s">
        <v>229</v>
      </c>
      <c r="I12" s="142"/>
      <c r="J12" s="142"/>
      <c r="K12" s="213"/>
    </row>
    <row r="13" spans="3:11">
      <c r="C13" s="142" t="s">
        <v>225</v>
      </c>
      <c r="D13" s="142"/>
      <c r="E13" s="142"/>
      <c r="F13" s="142"/>
      <c r="G13" s="142"/>
      <c r="H13" s="142"/>
      <c r="I13" s="142"/>
      <c r="J13" s="142"/>
      <c r="K13" s="213"/>
    </row>
    <row r="14" spans="3:11">
      <c r="C14" s="142" t="s">
        <v>240</v>
      </c>
      <c r="D14" s="142" t="s">
        <v>260</v>
      </c>
      <c r="E14" s="142" t="s">
        <v>261</v>
      </c>
      <c r="F14" s="142" t="s">
        <v>241</v>
      </c>
      <c r="G14" s="142" t="s">
        <v>262</v>
      </c>
      <c r="H14" s="142" t="s">
        <v>229</v>
      </c>
      <c r="I14" s="142">
        <v>20303</v>
      </c>
      <c r="J14" s="142">
        <v>650619052</v>
      </c>
      <c r="K14" s="213">
        <v>32878</v>
      </c>
    </row>
    <row r="15" spans="3:11">
      <c r="C15" s="142"/>
      <c r="D15" s="142" t="s">
        <v>218</v>
      </c>
      <c r="E15" s="142" t="s">
        <v>206</v>
      </c>
      <c r="F15" s="142" t="s">
        <v>243</v>
      </c>
      <c r="G15" s="142" t="s">
        <v>244</v>
      </c>
      <c r="H15" s="142" t="s">
        <v>229</v>
      </c>
      <c r="I15" s="142">
        <v>20304</v>
      </c>
      <c r="J15" s="142"/>
      <c r="K15" s="213"/>
    </row>
    <row r="16" spans="3:11">
      <c r="C16" s="142" t="s">
        <v>226</v>
      </c>
      <c r="D16" s="142"/>
      <c r="E16" s="142"/>
      <c r="F16" s="142"/>
      <c r="G16" s="142"/>
      <c r="H16" s="142"/>
      <c r="I16" s="142"/>
      <c r="J16" s="142"/>
      <c r="K16" s="213"/>
    </row>
    <row r="17" spans="3:11">
      <c r="C17" s="142" t="s">
        <v>279</v>
      </c>
      <c r="D17" s="142" t="s">
        <v>219</v>
      </c>
      <c r="E17" s="142" t="s">
        <v>220</v>
      </c>
      <c r="F17" s="142" t="s">
        <v>277</v>
      </c>
      <c r="G17" s="142" t="s">
        <v>278</v>
      </c>
      <c r="H17" s="142" t="s">
        <v>229</v>
      </c>
      <c r="I17" s="142">
        <v>20304</v>
      </c>
      <c r="J17" s="142">
        <v>618607335</v>
      </c>
      <c r="K17" s="213">
        <v>33337</v>
      </c>
    </row>
    <row r="18" spans="3:11">
      <c r="C18" s="142" t="s">
        <v>256</v>
      </c>
      <c r="D18" s="142" t="s">
        <v>257</v>
      </c>
      <c r="E18" s="142" t="s">
        <v>258</v>
      </c>
      <c r="F18" s="142" t="s">
        <v>245</v>
      </c>
      <c r="G18" s="142" t="s">
        <v>259</v>
      </c>
      <c r="H18" s="142" t="s">
        <v>229</v>
      </c>
      <c r="I18" s="142">
        <v>20304</v>
      </c>
      <c r="J18" s="142">
        <v>665722620</v>
      </c>
      <c r="K18" s="213">
        <v>32937</v>
      </c>
    </row>
    <row r="19" spans="3:11">
      <c r="C19" s="142" t="s">
        <v>213</v>
      </c>
      <c r="D19" s="142"/>
      <c r="E19" s="142"/>
      <c r="F19" s="142"/>
      <c r="G19" s="142"/>
      <c r="H19" s="142"/>
      <c r="I19" s="142"/>
      <c r="J19" s="142"/>
      <c r="K19" s="213"/>
    </row>
    <row r="20" spans="3:11">
      <c r="C20" s="142" t="s">
        <v>230</v>
      </c>
      <c r="D20" s="142" t="s">
        <v>228</v>
      </c>
      <c r="E20" s="142" t="s">
        <v>271</v>
      </c>
      <c r="F20" s="142" t="s">
        <v>272</v>
      </c>
      <c r="G20" s="142" t="s">
        <v>273</v>
      </c>
      <c r="H20" s="142" t="s">
        <v>229</v>
      </c>
      <c r="I20" s="142">
        <v>20304</v>
      </c>
      <c r="J20" s="142">
        <v>685716488</v>
      </c>
      <c r="K20" s="213">
        <v>32387</v>
      </c>
    </row>
    <row r="21" spans="3:11">
      <c r="C21" s="142"/>
      <c r="D21" s="142" t="s">
        <v>207</v>
      </c>
      <c r="E21" s="142" t="s">
        <v>208</v>
      </c>
      <c r="F21" s="142" t="s">
        <v>276</v>
      </c>
      <c r="G21" s="142"/>
      <c r="H21" s="142" t="s">
        <v>229</v>
      </c>
      <c r="I21" s="142"/>
      <c r="J21" s="142"/>
      <c r="K21" s="213"/>
    </row>
    <row r="22" spans="3:11">
      <c r="C22" s="142"/>
      <c r="D22" s="142" t="s">
        <v>203</v>
      </c>
      <c r="E22" s="142" t="s">
        <v>209</v>
      </c>
      <c r="F22" s="142"/>
      <c r="G22" s="142"/>
      <c r="H22" s="142" t="s">
        <v>229</v>
      </c>
      <c r="I22" s="142"/>
      <c r="J22" s="142"/>
      <c r="K22" s="213"/>
    </row>
    <row r="23" spans="3:11" ht="15" customHeight="1">
      <c r="C23" s="142" t="s">
        <v>214</v>
      </c>
      <c r="D23" s="142"/>
      <c r="E23" s="142"/>
      <c r="F23" s="142"/>
      <c r="G23" s="142"/>
      <c r="H23" s="142"/>
      <c r="I23" s="142"/>
      <c r="J23" s="142"/>
      <c r="K23" s="213"/>
    </row>
    <row r="24" spans="3:11">
      <c r="C24" s="142" t="s">
        <v>239</v>
      </c>
      <c r="D24" s="142" t="s">
        <v>263</v>
      </c>
      <c r="E24" s="142" t="s">
        <v>264</v>
      </c>
      <c r="F24" s="142" t="s">
        <v>236</v>
      </c>
      <c r="G24" s="142" t="s">
        <v>265</v>
      </c>
      <c r="H24" s="142" t="s">
        <v>229</v>
      </c>
      <c r="I24" s="142">
        <v>20305</v>
      </c>
      <c r="J24" s="142">
        <v>660885126</v>
      </c>
      <c r="K24" s="213">
        <v>32199</v>
      </c>
    </row>
    <row r="25" spans="3:11">
      <c r="C25" s="142" t="s">
        <v>280</v>
      </c>
      <c r="D25" s="142" t="s">
        <v>216</v>
      </c>
      <c r="E25" s="142" t="s">
        <v>217</v>
      </c>
      <c r="F25" s="142" t="s">
        <v>281</v>
      </c>
      <c r="G25" s="142" t="s">
        <v>282</v>
      </c>
      <c r="H25" s="142" t="s">
        <v>229</v>
      </c>
      <c r="I25" s="142">
        <v>20305</v>
      </c>
      <c r="J25" s="142">
        <v>628658763</v>
      </c>
      <c r="K25" s="213">
        <v>33424</v>
      </c>
    </row>
    <row r="26" spans="3:11">
      <c r="C26" s="142"/>
      <c r="D26" s="142" t="s">
        <v>221</v>
      </c>
      <c r="E26" s="142" t="s">
        <v>205</v>
      </c>
      <c r="F26" s="142" t="s">
        <v>233</v>
      </c>
      <c r="G26" s="142" t="s">
        <v>234</v>
      </c>
      <c r="H26" s="142" t="s">
        <v>229</v>
      </c>
      <c r="I26" s="142">
        <v>20304</v>
      </c>
      <c r="J26" s="142"/>
      <c r="K26" s="213"/>
    </row>
    <row r="27" spans="3:11">
      <c r="C27" s="142" t="s">
        <v>238</v>
      </c>
      <c r="D27" s="142" t="s">
        <v>269</v>
      </c>
      <c r="E27" s="142" t="s">
        <v>232</v>
      </c>
      <c r="F27" s="142" t="s">
        <v>233</v>
      </c>
      <c r="G27" s="142" t="s">
        <v>270</v>
      </c>
      <c r="H27" s="142" t="s">
        <v>229</v>
      </c>
      <c r="I27" s="142">
        <v>20304</v>
      </c>
      <c r="J27" s="142">
        <v>685723720</v>
      </c>
      <c r="K27" s="213">
        <v>31315</v>
      </c>
    </row>
    <row r="28" spans="3:11" ht="15" customHeight="1">
      <c r="C28" s="142" t="s">
        <v>215</v>
      </c>
      <c r="D28" s="142"/>
      <c r="E28" s="142"/>
      <c r="F28" s="142"/>
      <c r="G28" s="142"/>
      <c r="H28" s="142"/>
      <c r="I28" s="142"/>
      <c r="J28" s="142"/>
      <c r="K28" s="213"/>
    </row>
    <row r="29" spans="3:11">
      <c r="C29" s="142"/>
      <c r="D29" s="142" t="s">
        <v>222</v>
      </c>
      <c r="E29" s="142" t="s">
        <v>223</v>
      </c>
      <c r="F29" s="142" t="s">
        <v>274</v>
      </c>
      <c r="G29" s="142" t="s">
        <v>275</v>
      </c>
      <c r="H29" s="142" t="s">
        <v>229</v>
      </c>
      <c r="I29" s="142">
        <v>20301</v>
      </c>
      <c r="J29" s="142">
        <v>652736620</v>
      </c>
      <c r="K29" s="213">
        <v>31777</v>
      </c>
    </row>
    <row r="30" spans="3:11">
      <c r="C30" s="142" t="s">
        <v>237</v>
      </c>
      <c r="D30" s="142" t="s">
        <v>266</v>
      </c>
      <c r="E30" s="142" t="s">
        <v>267</v>
      </c>
      <c r="F30" s="142" t="s">
        <v>235</v>
      </c>
      <c r="G30" s="142" t="s">
        <v>268</v>
      </c>
      <c r="H30" s="142" t="s">
        <v>229</v>
      </c>
      <c r="I30" s="142">
        <v>20305</v>
      </c>
      <c r="J30" s="142">
        <v>685768926</v>
      </c>
      <c r="K30" s="213">
        <v>30694</v>
      </c>
    </row>
    <row r="31" spans="3:11">
      <c r="C31" s="142"/>
      <c r="D31" s="142" t="s">
        <v>218</v>
      </c>
      <c r="E31" s="142" t="s">
        <v>283</v>
      </c>
      <c r="F31" s="142"/>
      <c r="G31" s="142"/>
      <c r="H31" s="142" t="s">
        <v>229</v>
      </c>
      <c r="I31" s="142"/>
      <c r="J31" s="142"/>
      <c r="K31" s="213"/>
    </row>
    <row r="34" spans="3:3">
      <c r="C34" s="14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>
  <dimension ref="D11:L27"/>
  <sheetViews>
    <sheetView workbookViewId="0">
      <selection activeCell="A23" activeCellId="3" sqref="A17:XFD17 A18:XFD18 A24:XFD24 A23:XFD23"/>
    </sheetView>
  </sheetViews>
  <sheetFormatPr baseColWidth="10" defaultRowHeight="12.75"/>
  <cols>
    <col min="6" max="6" width="12.42578125" bestFit="1" customWidth="1"/>
    <col min="7" max="7" width="16.5703125" bestFit="1" customWidth="1"/>
    <col min="8" max="8" width="26.42578125" bestFit="1" customWidth="1"/>
    <col min="9" max="9" width="12.42578125" bestFit="1" customWidth="1"/>
    <col min="10" max="10" width="6.42578125" bestFit="1" customWidth="1"/>
    <col min="11" max="11" width="11.28515625" bestFit="1" customWidth="1"/>
    <col min="12" max="12" width="22.140625" bestFit="1" customWidth="1"/>
  </cols>
  <sheetData>
    <row r="11" spans="4:12">
      <c r="D11" s="142" t="s">
        <v>231</v>
      </c>
      <c r="E11" s="142" t="s">
        <v>210</v>
      </c>
      <c r="F11" s="142" t="s">
        <v>211</v>
      </c>
      <c r="G11" s="142" t="s">
        <v>289</v>
      </c>
      <c r="H11" s="142" t="s">
        <v>242</v>
      </c>
      <c r="I11" s="142" t="s">
        <v>288</v>
      </c>
      <c r="J11" s="142" t="s">
        <v>284</v>
      </c>
      <c r="K11" s="142" t="s">
        <v>285</v>
      </c>
      <c r="L11" s="142" t="s">
        <v>286</v>
      </c>
    </row>
    <row r="12" spans="4:12">
      <c r="D12" s="142" t="s">
        <v>251</v>
      </c>
      <c r="E12" s="142" t="s">
        <v>252</v>
      </c>
      <c r="F12" s="142" t="s">
        <v>253</v>
      </c>
      <c r="G12" s="142" t="s">
        <v>254</v>
      </c>
      <c r="H12" s="142" t="s">
        <v>255</v>
      </c>
      <c r="I12" s="142" t="s">
        <v>229</v>
      </c>
      <c r="J12" s="142">
        <v>20303</v>
      </c>
      <c r="K12" s="142">
        <v>653715605</v>
      </c>
      <c r="L12" s="142">
        <v>32927</v>
      </c>
    </row>
    <row r="13" spans="4:12">
      <c r="D13" s="142" t="s">
        <v>248</v>
      </c>
      <c r="E13" s="142" t="s">
        <v>249</v>
      </c>
      <c r="F13" s="142" t="s">
        <v>247</v>
      </c>
      <c r="G13" s="142" t="s">
        <v>246</v>
      </c>
      <c r="H13" s="142" t="s">
        <v>250</v>
      </c>
      <c r="I13" s="142" t="s">
        <v>229</v>
      </c>
      <c r="J13" s="142">
        <v>20304</v>
      </c>
      <c r="K13" s="142">
        <v>685768679</v>
      </c>
      <c r="L13" s="142">
        <v>33102</v>
      </c>
    </row>
    <row r="14" spans="4:12">
      <c r="D14" s="142" t="s">
        <v>240</v>
      </c>
      <c r="E14" s="142" t="s">
        <v>260</v>
      </c>
      <c r="F14" s="142" t="s">
        <v>261</v>
      </c>
      <c r="G14" s="142" t="s">
        <v>241</v>
      </c>
      <c r="H14" s="142" t="s">
        <v>262</v>
      </c>
      <c r="I14" s="142" t="s">
        <v>229</v>
      </c>
      <c r="J14" s="142">
        <v>20303</v>
      </c>
      <c r="K14" s="142">
        <v>650619052</v>
      </c>
      <c r="L14" s="142">
        <v>32878</v>
      </c>
    </row>
    <row r="15" spans="4:12">
      <c r="D15" s="142"/>
      <c r="E15" s="142" t="s">
        <v>290</v>
      </c>
      <c r="F15" s="142" t="s">
        <v>277</v>
      </c>
      <c r="G15" s="142" t="s">
        <v>243</v>
      </c>
      <c r="H15" s="142" t="s">
        <v>244</v>
      </c>
      <c r="I15" s="142" t="s">
        <v>229</v>
      </c>
      <c r="J15" s="142">
        <v>20304</v>
      </c>
      <c r="K15" s="142"/>
      <c r="L15" s="142"/>
    </row>
    <row r="16" spans="4:12">
      <c r="D16" s="142" t="s">
        <v>279</v>
      </c>
      <c r="E16" s="142" t="s">
        <v>291</v>
      </c>
      <c r="F16" s="142" t="s">
        <v>292</v>
      </c>
      <c r="G16" s="142" t="s">
        <v>277</v>
      </c>
      <c r="H16" s="142" t="s">
        <v>278</v>
      </c>
      <c r="I16" s="142" t="s">
        <v>229</v>
      </c>
      <c r="J16" s="142">
        <v>20304</v>
      </c>
      <c r="K16" s="142">
        <v>618607335</v>
      </c>
      <c r="L16" s="142">
        <v>33337</v>
      </c>
    </row>
    <row r="17" spans="4:12">
      <c r="D17" s="142" t="s">
        <v>256</v>
      </c>
      <c r="E17" s="142" t="s">
        <v>257</v>
      </c>
      <c r="F17" s="142" t="s">
        <v>258</v>
      </c>
      <c r="G17" s="142" t="s">
        <v>245</v>
      </c>
      <c r="H17" s="142" t="s">
        <v>259</v>
      </c>
      <c r="I17" s="142" t="s">
        <v>229</v>
      </c>
      <c r="J17" s="142">
        <v>20304</v>
      </c>
      <c r="K17" s="142">
        <v>665722620</v>
      </c>
      <c r="L17" s="142">
        <v>32937</v>
      </c>
    </row>
    <row r="18" spans="4:12">
      <c r="D18" s="142" t="s">
        <v>230</v>
      </c>
      <c r="E18" s="142" t="s">
        <v>228</v>
      </c>
      <c r="F18" s="142" t="s">
        <v>271</v>
      </c>
      <c r="G18" s="142" t="s">
        <v>272</v>
      </c>
      <c r="H18" s="142" t="s">
        <v>273</v>
      </c>
      <c r="I18" s="142" t="s">
        <v>229</v>
      </c>
      <c r="J18" s="142">
        <v>20304</v>
      </c>
      <c r="K18" s="142">
        <v>685716488</v>
      </c>
      <c r="L18" s="142">
        <v>32387</v>
      </c>
    </row>
    <row r="19" spans="4:12">
      <c r="D19" s="142"/>
      <c r="E19" s="142" t="s">
        <v>293</v>
      </c>
      <c r="F19" s="142" t="s">
        <v>294</v>
      </c>
      <c r="G19" s="142" t="s">
        <v>276</v>
      </c>
      <c r="H19" s="142"/>
      <c r="I19" s="142" t="s">
        <v>229</v>
      </c>
      <c r="J19" s="142"/>
      <c r="K19" s="142"/>
      <c r="L19" s="142"/>
    </row>
    <row r="20" spans="4:12">
      <c r="D20" s="142"/>
      <c r="E20" s="142" t="s">
        <v>295</v>
      </c>
      <c r="F20" s="142" t="s">
        <v>296</v>
      </c>
      <c r="G20" s="142"/>
      <c r="H20" s="142"/>
      <c r="I20" s="142" t="s">
        <v>229</v>
      </c>
      <c r="J20" s="142"/>
      <c r="K20" s="142"/>
      <c r="L20" s="142"/>
    </row>
    <row r="21" spans="4:12">
      <c r="D21" s="142" t="s">
        <v>239</v>
      </c>
      <c r="E21" s="142" t="s">
        <v>263</v>
      </c>
      <c r="F21" s="142" t="s">
        <v>264</v>
      </c>
      <c r="G21" s="142" t="s">
        <v>236</v>
      </c>
      <c r="H21" s="142" t="s">
        <v>265</v>
      </c>
      <c r="I21" s="142" t="s">
        <v>229</v>
      </c>
      <c r="J21" s="142">
        <v>20305</v>
      </c>
      <c r="K21" s="142">
        <v>660885126</v>
      </c>
      <c r="L21" s="142">
        <v>32199</v>
      </c>
    </row>
    <row r="22" spans="4:12">
      <c r="D22" s="142" t="s">
        <v>280</v>
      </c>
      <c r="E22" s="142" t="s">
        <v>297</v>
      </c>
      <c r="F22" s="142" t="s">
        <v>298</v>
      </c>
      <c r="G22" s="142" t="s">
        <v>281</v>
      </c>
      <c r="H22" s="142" t="s">
        <v>282</v>
      </c>
      <c r="I22" s="142" t="s">
        <v>229</v>
      </c>
      <c r="J22" s="142">
        <v>20305</v>
      </c>
      <c r="K22" s="142">
        <v>628658763</v>
      </c>
      <c r="L22" s="142">
        <v>33424</v>
      </c>
    </row>
    <row r="23" spans="4:12" ht="12" customHeight="1">
      <c r="D23" s="142"/>
      <c r="E23" s="142" t="s">
        <v>260</v>
      </c>
      <c r="F23" s="142" t="s">
        <v>232</v>
      </c>
      <c r="G23" s="142" t="s">
        <v>233</v>
      </c>
      <c r="H23" s="142" t="s">
        <v>234</v>
      </c>
      <c r="I23" s="142" t="s">
        <v>229</v>
      </c>
      <c r="J23" s="142">
        <v>20304</v>
      </c>
      <c r="K23" s="142"/>
      <c r="L23" s="142"/>
    </row>
    <row r="24" spans="4:12">
      <c r="D24" s="142" t="s">
        <v>238</v>
      </c>
      <c r="E24" s="142" t="s">
        <v>269</v>
      </c>
      <c r="F24" s="142" t="s">
        <v>232</v>
      </c>
      <c r="G24" s="142" t="s">
        <v>233</v>
      </c>
      <c r="H24" s="142" t="s">
        <v>270</v>
      </c>
      <c r="I24" s="142" t="s">
        <v>229</v>
      </c>
      <c r="J24" s="142">
        <v>20304</v>
      </c>
      <c r="K24" s="142">
        <v>685723720</v>
      </c>
      <c r="L24" s="142">
        <v>31315</v>
      </c>
    </row>
    <row r="25" spans="4:12">
      <c r="D25" s="142"/>
      <c r="E25" s="142" t="s">
        <v>299</v>
      </c>
      <c r="F25" s="142" t="s">
        <v>300</v>
      </c>
      <c r="G25" s="142" t="s">
        <v>301</v>
      </c>
      <c r="H25" s="142" t="s">
        <v>275</v>
      </c>
      <c r="I25" s="142" t="s">
        <v>229</v>
      </c>
      <c r="J25" s="142">
        <v>20301</v>
      </c>
      <c r="K25" s="142">
        <v>652736620</v>
      </c>
      <c r="L25" s="142">
        <v>31777</v>
      </c>
    </row>
    <row r="26" spans="4:12">
      <c r="D26" s="142" t="s">
        <v>237</v>
      </c>
      <c r="E26" s="142" t="s">
        <v>266</v>
      </c>
      <c r="F26" s="142" t="s">
        <v>267</v>
      </c>
      <c r="G26" s="142" t="s">
        <v>235</v>
      </c>
      <c r="H26" s="142" t="s">
        <v>268</v>
      </c>
      <c r="I26" s="142" t="s">
        <v>229</v>
      </c>
      <c r="J26" s="142">
        <v>20305</v>
      </c>
      <c r="K26" s="142">
        <v>685768926</v>
      </c>
      <c r="L26" s="142">
        <v>30694</v>
      </c>
    </row>
    <row r="27" spans="4:12">
      <c r="D27" s="142"/>
      <c r="E27" s="142" t="s">
        <v>290</v>
      </c>
      <c r="F27" s="142" t="s">
        <v>283</v>
      </c>
      <c r="G27" s="142"/>
      <c r="H27" s="142"/>
      <c r="I27" s="142" t="s">
        <v>229</v>
      </c>
      <c r="J27" s="142"/>
      <c r="K27" s="142"/>
      <c r="L27" s="142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AM78"/>
  <sheetViews>
    <sheetView topLeftCell="A43" workbookViewId="0">
      <selection activeCell="J74" sqref="J74"/>
    </sheetView>
  </sheetViews>
  <sheetFormatPr baseColWidth="10" defaultRowHeight="12.75"/>
  <cols>
    <col min="1" max="4" width="4.7109375" customWidth="1"/>
    <col min="5" max="5" width="4.7109375" style="142" customWidth="1"/>
    <col min="6" max="6" width="7.85546875" customWidth="1"/>
    <col min="7" max="7" width="9.85546875" bestFit="1" customWidth="1"/>
    <col min="8" max="8" width="12.5703125" bestFit="1" customWidth="1"/>
    <col min="9" max="38" width="4.7109375" customWidth="1"/>
    <col min="39" max="39" width="5.140625" customWidth="1"/>
  </cols>
  <sheetData>
    <row r="4" spans="2:38">
      <c r="F4" s="142"/>
    </row>
    <row r="5" spans="2:38" ht="15">
      <c r="B5" s="263" t="s">
        <v>452</v>
      </c>
      <c r="C5" s="753" t="s">
        <v>455</v>
      </c>
      <c r="D5" s="753"/>
      <c r="E5" s="215"/>
      <c r="F5" s="215"/>
    </row>
    <row r="6" spans="2:38" ht="15">
      <c r="B6" s="220" t="s">
        <v>394</v>
      </c>
      <c r="C6" s="753" t="s">
        <v>396</v>
      </c>
      <c r="D6" s="753"/>
      <c r="E6" s="753"/>
      <c r="F6" s="753"/>
    </row>
    <row r="7" spans="2:38" ht="15">
      <c r="B7" s="202" t="s">
        <v>393</v>
      </c>
      <c r="C7" s="753" t="s">
        <v>395</v>
      </c>
      <c r="D7" s="753"/>
      <c r="E7" s="753"/>
      <c r="F7" s="753"/>
    </row>
    <row r="8" spans="2:38" ht="15">
      <c r="B8" s="150"/>
      <c r="C8" s="753" t="s">
        <v>304</v>
      </c>
      <c r="D8" s="753"/>
      <c r="E8" s="753"/>
      <c r="F8" s="753"/>
    </row>
    <row r="9" spans="2:38" ht="15">
      <c r="B9" s="52"/>
      <c r="C9" s="266" t="s">
        <v>303</v>
      </c>
      <c r="D9" s="266"/>
      <c r="E9" s="266"/>
      <c r="F9" s="215"/>
    </row>
    <row r="10" spans="2:38" ht="18">
      <c r="B10" s="206" t="s">
        <v>400</v>
      </c>
      <c r="C10" s="753" t="s">
        <v>302</v>
      </c>
      <c r="D10" s="753"/>
      <c r="E10" s="753"/>
      <c r="F10" s="215"/>
      <c r="M10" s="749" t="s">
        <v>2</v>
      </c>
      <c r="N10" s="749"/>
      <c r="O10" s="749"/>
      <c r="P10" s="749"/>
    </row>
    <row r="11" spans="2:38" s="192" customFormat="1" ht="18">
      <c r="C11" s="193"/>
      <c r="D11" s="193"/>
      <c r="E11" s="193"/>
      <c r="M11" s="203"/>
      <c r="N11" s="203"/>
      <c r="O11" s="203"/>
      <c r="P11" s="203"/>
    </row>
    <row r="12" spans="2:38">
      <c r="I12" s="204" t="s">
        <v>392</v>
      </c>
      <c r="J12" s="204" t="s">
        <v>372</v>
      </c>
      <c r="K12" s="204" t="s">
        <v>389</v>
      </c>
      <c r="L12" s="204" t="s">
        <v>390</v>
      </c>
      <c r="M12" s="204" t="s">
        <v>386</v>
      </c>
      <c r="N12" s="204" t="s">
        <v>388</v>
      </c>
      <c r="O12" s="204" t="s">
        <v>391</v>
      </c>
      <c r="P12" s="204" t="s">
        <v>392</v>
      </c>
      <c r="Q12" s="204" t="s">
        <v>372</v>
      </c>
      <c r="R12" s="204" t="s">
        <v>389</v>
      </c>
      <c r="S12" s="204" t="s">
        <v>390</v>
      </c>
      <c r="T12" s="204" t="s">
        <v>386</v>
      </c>
      <c r="U12" s="204" t="s">
        <v>388</v>
      </c>
      <c r="V12" s="204" t="s">
        <v>391</v>
      </c>
      <c r="W12" s="204" t="s">
        <v>392</v>
      </c>
      <c r="X12" s="204" t="s">
        <v>372</v>
      </c>
      <c r="Y12" s="204" t="s">
        <v>389</v>
      </c>
      <c r="Z12" s="204" t="s">
        <v>390</v>
      </c>
      <c r="AA12" s="204" t="s">
        <v>386</v>
      </c>
      <c r="AB12" s="204" t="s">
        <v>388</v>
      </c>
      <c r="AC12" s="204" t="s">
        <v>391</v>
      </c>
      <c r="AD12" s="204" t="s">
        <v>392</v>
      </c>
      <c r="AE12" s="204" t="s">
        <v>372</v>
      </c>
      <c r="AF12" s="204" t="s">
        <v>389</v>
      </c>
      <c r="AG12" s="204" t="s">
        <v>390</v>
      </c>
      <c r="AH12" s="204" t="s">
        <v>386</v>
      </c>
      <c r="AI12" s="204" t="s">
        <v>388</v>
      </c>
      <c r="AJ12" s="204" t="s">
        <v>391</v>
      </c>
      <c r="AK12" s="204" t="s">
        <v>392</v>
      </c>
      <c r="AL12" s="204" t="s">
        <v>372</v>
      </c>
    </row>
    <row r="13" spans="2:38" ht="15">
      <c r="G13" s="151"/>
      <c r="H13" s="151"/>
      <c r="I13" s="145">
        <v>1</v>
      </c>
      <c r="J13" s="145">
        <v>2</v>
      </c>
      <c r="K13" s="145">
        <v>3</v>
      </c>
      <c r="L13" s="145">
        <v>4</v>
      </c>
      <c r="M13" s="145">
        <v>5</v>
      </c>
      <c r="N13" s="145">
        <v>6</v>
      </c>
      <c r="O13" s="145">
        <v>7</v>
      </c>
      <c r="P13" s="145">
        <v>8</v>
      </c>
      <c r="Q13" s="145">
        <v>9</v>
      </c>
      <c r="R13" s="145">
        <v>10</v>
      </c>
      <c r="S13" s="145">
        <v>11</v>
      </c>
      <c r="T13" s="145">
        <v>12</v>
      </c>
      <c r="U13" s="145">
        <v>13</v>
      </c>
      <c r="V13" s="145">
        <v>14</v>
      </c>
      <c r="W13" s="145">
        <v>15</v>
      </c>
      <c r="X13" s="145">
        <v>16</v>
      </c>
      <c r="Y13" s="145">
        <v>17</v>
      </c>
      <c r="Z13" s="145">
        <v>18</v>
      </c>
      <c r="AA13" s="145">
        <v>19</v>
      </c>
      <c r="AB13" s="145">
        <v>20</v>
      </c>
      <c r="AC13" s="145">
        <v>21</v>
      </c>
      <c r="AD13" s="145">
        <v>22</v>
      </c>
      <c r="AE13" s="145">
        <v>23</v>
      </c>
      <c r="AF13" s="145">
        <v>24</v>
      </c>
      <c r="AG13" s="145">
        <v>25</v>
      </c>
      <c r="AH13" s="145">
        <v>26</v>
      </c>
      <c r="AI13" s="145">
        <v>27</v>
      </c>
      <c r="AJ13" s="145">
        <v>28</v>
      </c>
      <c r="AK13" s="145">
        <v>29</v>
      </c>
      <c r="AL13" s="145">
        <v>30</v>
      </c>
    </row>
    <row r="14" spans="2:38" ht="15">
      <c r="G14" s="151" t="s">
        <v>252</v>
      </c>
      <c r="H14" s="151" t="s">
        <v>253</v>
      </c>
      <c r="P14" s="747"/>
      <c r="R14" s="747"/>
      <c r="S14" s="747"/>
      <c r="T14" s="747"/>
      <c r="U14" s="747"/>
      <c r="X14" s="747"/>
      <c r="Z14" s="751"/>
      <c r="AA14" s="751"/>
      <c r="AB14" s="747"/>
      <c r="AE14" s="747"/>
      <c r="AG14" s="751"/>
      <c r="AH14" s="751"/>
      <c r="AI14" s="747"/>
      <c r="AJ14" s="206" t="s">
        <v>400</v>
      </c>
      <c r="AK14" s="206" t="s">
        <v>400</v>
      </c>
      <c r="AL14" s="747"/>
    </row>
    <row r="15" spans="2:38" ht="15">
      <c r="G15" s="151" t="s">
        <v>249</v>
      </c>
      <c r="H15" s="151" t="s">
        <v>247</v>
      </c>
      <c r="P15" s="747"/>
      <c r="R15" s="747"/>
      <c r="S15" s="747"/>
      <c r="T15" s="747"/>
      <c r="U15" s="747"/>
      <c r="X15" s="747"/>
      <c r="Z15" s="751"/>
      <c r="AA15" s="751"/>
      <c r="AB15" s="747"/>
      <c r="AC15" s="206" t="s">
        <v>400</v>
      </c>
      <c r="AD15" s="206" t="s">
        <v>400</v>
      </c>
      <c r="AE15" s="747"/>
      <c r="AF15" s="206" t="s">
        <v>400</v>
      </c>
      <c r="AG15" s="751"/>
      <c r="AH15" s="751"/>
      <c r="AI15" s="747"/>
      <c r="AJ15" s="206" t="s">
        <v>400</v>
      </c>
      <c r="AK15" s="206" t="s">
        <v>400</v>
      </c>
      <c r="AL15" s="747"/>
    </row>
    <row r="16" spans="2:38" ht="15">
      <c r="G16" s="151" t="s">
        <v>260</v>
      </c>
      <c r="H16" s="151" t="s">
        <v>261</v>
      </c>
      <c r="P16" s="747"/>
      <c r="R16" s="747"/>
      <c r="S16" s="747"/>
      <c r="T16" s="747"/>
      <c r="U16" s="747"/>
      <c r="X16" s="747"/>
      <c r="Z16" s="751"/>
      <c r="AA16" s="751"/>
      <c r="AB16" s="747"/>
      <c r="AE16" s="747"/>
      <c r="AG16" s="751"/>
      <c r="AH16" s="751"/>
      <c r="AI16" s="747"/>
      <c r="AL16" s="747"/>
    </row>
    <row r="17" spans="7:38" ht="15">
      <c r="G17" s="151" t="s">
        <v>290</v>
      </c>
      <c r="H17" s="151" t="s">
        <v>277</v>
      </c>
      <c r="P17" s="747"/>
      <c r="R17" s="747"/>
      <c r="S17" s="747"/>
      <c r="T17" s="747"/>
      <c r="U17" s="747"/>
      <c r="X17" s="747"/>
      <c r="Z17" s="751"/>
      <c r="AA17" s="751"/>
      <c r="AB17" s="747"/>
      <c r="AE17" s="747"/>
      <c r="AG17" s="751"/>
      <c r="AH17" s="751"/>
      <c r="AI17" s="747"/>
      <c r="AL17" s="747"/>
    </row>
    <row r="18" spans="7:38" ht="15">
      <c r="G18" s="151" t="s">
        <v>291</v>
      </c>
      <c r="H18" s="151" t="s">
        <v>292</v>
      </c>
      <c r="P18" s="747"/>
      <c r="R18" s="747"/>
      <c r="S18" s="747"/>
      <c r="T18" s="747"/>
      <c r="U18" s="747"/>
      <c r="X18" s="747"/>
      <c r="Z18" s="751"/>
      <c r="AA18" s="751"/>
      <c r="AB18" s="747"/>
      <c r="AE18" s="747"/>
      <c r="AG18" s="751"/>
      <c r="AH18" s="751"/>
      <c r="AI18" s="747"/>
      <c r="AL18" s="747"/>
    </row>
    <row r="19" spans="7:38" ht="15">
      <c r="G19" s="151" t="s">
        <v>257</v>
      </c>
      <c r="H19" s="151" t="s">
        <v>258</v>
      </c>
      <c r="P19" s="747"/>
      <c r="R19" s="747"/>
      <c r="S19" s="747"/>
      <c r="T19" s="747"/>
      <c r="U19" s="747"/>
      <c r="X19" s="747"/>
      <c r="Z19" s="751"/>
      <c r="AA19" s="751"/>
      <c r="AB19" s="747"/>
      <c r="AE19" s="747"/>
      <c r="AG19" s="751"/>
      <c r="AH19" s="751"/>
      <c r="AI19" s="747"/>
      <c r="AL19" s="747"/>
    </row>
    <row r="20" spans="7:38" ht="15">
      <c r="G20" s="151" t="s">
        <v>228</v>
      </c>
      <c r="H20" s="151" t="s">
        <v>271</v>
      </c>
      <c r="P20" s="747"/>
      <c r="R20" s="747"/>
      <c r="S20" s="747"/>
      <c r="T20" s="747"/>
      <c r="U20" s="747"/>
      <c r="X20" s="747"/>
      <c r="Z20" s="751"/>
      <c r="AA20" s="751"/>
      <c r="AB20" s="747"/>
      <c r="AE20" s="747"/>
      <c r="AG20" s="751"/>
      <c r="AH20" s="751"/>
      <c r="AI20" s="747"/>
      <c r="AL20" s="747"/>
    </row>
    <row r="21" spans="7:38" ht="15">
      <c r="G21" s="151" t="s">
        <v>293</v>
      </c>
      <c r="H21" s="151" t="s">
        <v>294</v>
      </c>
      <c r="P21" s="747"/>
      <c r="R21" s="747"/>
      <c r="S21" s="747"/>
      <c r="T21" s="747"/>
      <c r="U21" s="747"/>
      <c r="X21" s="747"/>
      <c r="Z21" s="751"/>
      <c r="AA21" s="751"/>
      <c r="AB21" s="747"/>
      <c r="AE21" s="747"/>
      <c r="AG21" s="751"/>
      <c r="AH21" s="751"/>
      <c r="AI21" s="747"/>
      <c r="AL21" s="747"/>
    </row>
    <row r="22" spans="7:38" ht="15">
      <c r="G22" s="151" t="s">
        <v>295</v>
      </c>
      <c r="H22" s="151" t="s">
        <v>296</v>
      </c>
      <c r="P22" s="747"/>
      <c r="R22" s="747"/>
      <c r="S22" s="747"/>
      <c r="T22" s="747"/>
      <c r="U22" s="747"/>
      <c r="X22" s="747"/>
      <c r="Z22" s="751"/>
      <c r="AA22" s="751"/>
      <c r="AB22" s="747"/>
      <c r="AE22" s="747"/>
      <c r="AG22" s="751"/>
      <c r="AH22" s="751"/>
      <c r="AI22" s="747"/>
      <c r="AJ22" s="205" t="s">
        <v>394</v>
      </c>
      <c r="AL22" s="747"/>
    </row>
    <row r="23" spans="7:38" ht="15">
      <c r="G23" s="151" t="s">
        <v>263</v>
      </c>
      <c r="H23" s="151" t="s">
        <v>264</v>
      </c>
      <c r="P23" s="747"/>
      <c r="R23" s="747"/>
      <c r="S23" s="747"/>
      <c r="T23" s="747"/>
      <c r="U23" s="747"/>
      <c r="X23" s="747"/>
      <c r="Z23" s="751"/>
      <c r="AA23" s="751"/>
      <c r="AB23" s="747"/>
      <c r="AE23" s="747"/>
      <c r="AG23" s="751"/>
      <c r="AH23" s="751"/>
      <c r="AI23" s="747"/>
      <c r="AL23" s="747"/>
    </row>
    <row r="24" spans="7:38" ht="15">
      <c r="G24" s="151" t="s">
        <v>297</v>
      </c>
      <c r="H24" s="151" t="s">
        <v>298</v>
      </c>
      <c r="P24" s="747"/>
      <c r="R24" s="747"/>
      <c r="S24" s="747"/>
      <c r="T24" s="747"/>
      <c r="U24" s="747"/>
      <c r="X24" s="747"/>
      <c r="Z24" s="751"/>
      <c r="AA24" s="751"/>
      <c r="AB24" s="747"/>
      <c r="AE24" s="747"/>
      <c r="AG24" s="751"/>
      <c r="AH24" s="751"/>
      <c r="AI24" s="747"/>
      <c r="AL24" s="747"/>
    </row>
    <row r="25" spans="7:38" ht="15">
      <c r="G25" s="151" t="s">
        <v>260</v>
      </c>
      <c r="H25" s="151" t="s">
        <v>232</v>
      </c>
      <c r="P25" s="747"/>
      <c r="R25" s="747"/>
      <c r="S25" s="747"/>
      <c r="T25" s="747"/>
      <c r="U25" s="747"/>
      <c r="X25" s="747"/>
      <c r="Z25" s="751"/>
      <c r="AA25" s="751"/>
      <c r="AB25" s="747"/>
      <c r="AE25" s="747"/>
      <c r="AG25" s="751"/>
      <c r="AH25" s="751"/>
      <c r="AI25" s="747"/>
      <c r="AL25" s="747"/>
    </row>
    <row r="26" spans="7:38" ht="15">
      <c r="G26" s="151" t="s">
        <v>269</v>
      </c>
      <c r="H26" s="151" t="s">
        <v>232</v>
      </c>
      <c r="P26" s="747"/>
      <c r="R26" s="747"/>
      <c r="S26" s="747"/>
      <c r="T26" s="747"/>
      <c r="U26" s="747"/>
      <c r="X26" s="747"/>
      <c r="Z26" s="751"/>
      <c r="AA26" s="751"/>
      <c r="AB26" s="747"/>
      <c r="AE26" s="747"/>
      <c r="AG26" s="751"/>
      <c r="AH26" s="751"/>
      <c r="AI26" s="747"/>
      <c r="AK26" s="202" t="s">
        <v>393</v>
      </c>
      <c r="AL26" s="747"/>
    </row>
    <row r="27" spans="7:38" ht="15">
      <c r="G27" s="151" t="s">
        <v>299</v>
      </c>
      <c r="H27" s="151" t="s">
        <v>300</v>
      </c>
      <c r="P27" s="747"/>
      <c r="R27" s="747"/>
      <c r="S27" s="747"/>
      <c r="T27" s="747"/>
      <c r="U27" s="747"/>
      <c r="X27" s="747"/>
      <c r="Z27" s="751"/>
      <c r="AA27" s="751"/>
      <c r="AB27" s="747"/>
      <c r="AE27" s="747"/>
      <c r="AG27" s="751"/>
      <c r="AH27" s="751"/>
      <c r="AI27" s="747"/>
      <c r="AL27" s="747"/>
    </row>
    <row r="28" spans="7:38" ht="15">
      <c r="G28" s="151" t="s">
        <v>266</v>
      </c>
      <c r="H28" s="151" t="s">
        <v>267</v>
      </c>
      <c r="P28" s="747"/>
      <c r="R28" s="747"/>
      <c r="S28" s="747"/>
      <c r="T28" s="747"/>
      <c r="U28" s="747"/>
      <c r="X28" s="747"/>
      <c r="Z28" s="751"/>
      <c r="AA28" s="751"/>
      <c r="AB28" s="747"/>
      <c r="AE28" s="747"/>
      <c r="AG28" s="751"/>
      <c r="AH28" s="751"/>
      <c r="AI28" s="747"/>
      <c r="AL28" s="747"/>
    </row>
    <row r="29" spans="7:38" ht="15.75" thickBot="1">
      <c r="G29" s="152" t="s">
        <v>290</v>
      </c>
      <c r="H29" s="152" t="s">
        <v>283</v>
      </c>
      <c r="P29" s="747"/>
      <c r="R29" s="747"/>
      <c r="S29" s="747"/>
      <c r="T29" s="747"/>
      <c r="U29" s="747"/>
      <c r="X29" s="747"/>
      <c r="Z29" s="751"/>
      <c r="AA29" s="751"/>
      <c r="AB29" s="747"/>
      <c r="AE29" s="747"/>
      <c r="AG29" s="751"/>
      <c r="AH29" s="751"/>
      <c r="AI29" s="747"/>
      <c r="AL29" s="747"/>
    </row>
    <row r="32" spans="7:38" ht="18">
      <c r="M32" s="749" t="s">
        <v>3</v>
      </c>
      <c r="N32" s="749"/>
      <c r="O32" s="749"/>
      <c r="P32" s="749"/>
    </row>
    <row r="33" spans="7:39" s="192" customFormat="1" ht="18">
      <c r="M33" s="203"/>
      <c r="N33" s="203"/>
      <c r="O33" s="203"/>
      <c r="P33" s="203"/>
    </row>
    <row r="34" spans="7:39">
      <c r="I34" s="204" t="s">
        <v>389</v>
      </c>
      <c r="J34" s="204" t="s">
        <v>390</v>
      </c>
      <c r="K34" s="204" t="s">
        <v>386</v>
      </c>
      <c r="L34" s="204" t="s">
        <v>388</v>
      </c>
      <c r="M34" s="204" t="s">
        <v>391</v>
      </c>
      <c r="N34" s="204" t="s">
        <v>392</v>
      </c>
      <c r="O34" s="204" t="s">
        <v>372</v>
      </c>
      <c r="P34" s="204" t="s">
        <v>389</v>
      </c>
      <c r="Q34" s="204" t="s">
        <v>390</v>
      </c>
      <c r="R34" s="204" t="s">
        <v>386</v>
      </c>
      <c r="S34" s="204" t="s">
        <v>388</v>
      </c>
      <c r="T34" s="204" t="s">
        <v>391</v>
      </c>
      <c r="U34" s="204" t="s">
        <v>392</v>
      </c>
      <c r="V34" s="204" t="s">
        <v>372</v>
      </c>
      <c r="W34" s="204" t="s">
        <v>389</v>
      </c>
      <c r="X34" s="204" t="s">
        <v>390</v>
      </c>
      <c r="Y34" s="204" t="s">
        <v>386</v>
      </c>
      <c r="Z34" s="204" t="s">
        <v>388</v>
      </c>
      <c r="AA34" s="204" t="s">
        <v>391</v>
      </c>
      <c r="AB34" s="204" t="s">
        <v>392</v>
      </c>
      <c r="AC34" s="204" t="s">
        <v>372</v>
      </c>
      <c r="AD34" s="204" t="s">
        <v>389</v>
      </c>
      <c r="AE34" s="204" t="s">
        <v>390</v>
      </c>
      <c r="AF34" s="204" t="s">
        <v>386</v>
      </c>
      <c r="AG34" s="204" t="s">
        <v>388</v>
      </c>
      <c r="AH34" s="204" t="s">
        <v>391</v>
      </c>
      <c r="AI34" s="204" t="s">
        <v>392</v>
      </c>
      <c r="AJ34" s="204" t="s">
        <v>372</v>
      </c>
      <c r="AK34" s="204" t="s">
        <v>389</v>
      </c>
      <c r="AL34" s="204" t="s">
        <v>390</v>
      </c>
      <c r="AM34" s="204" t="s">
        <v>386</v>
      </c>
    </row>
    <row r="35" spans="7:39" ht="15">
      <c r="G35" s="151"/>
      <c r="H35" s="151"/>
      <c r="I35" s="194">
        <v>1</v>
      </c>
      <c r="J35" s="194">
        <v>2</v>
      </c>
      <c r="K35" s="194">
        <v>3</v>
      </c>
      <c r="L35" s="194">
        <v>4</v>
      </c>
      <c r="M35" s="194">
        <v>5</v>
      </c>
      <c r="N35" s="194">
        <v>6</v>
      </c>
      <c r="O35" s="194">
        <v>7</v>
      </c>
      <c r="P35" s="194">
        <v>8</v>
      </c>
      <c r="Q35" s="194">
        <v>9</v>
      </c>
      <c r="R35" s="194">
        <v>10</v>
      </c>
      <c r="S35" s="194">
        <v>11</v>
      </c>
      <c r="T35" s="194">
        <v>12</v>
      </c>
      <c r="U35" s="194">
        <v>13</v>
      </c>
      <c r="V35" s="194">
        <v>14</v>
      </c>
      <c r="W35" s="194">
        <v>15</v>
      </c>
      <c r="X35" s="194">
        <v>16</v>
      </c>
      <c r="Y35" s="194">
        <v>17</v>
      </c>
      <c r="Z35" s="194">
        <v>18</v>
      </c>
      <c r="AA35" s="194">
        <v>19</v>
      </c>
      <c r="AB35" s="194">
        <v>20</v>
      </c>
      <c r="AC35" s="194">
        <v>21</v>
      </c>
      <c r="AD35" s="194">
        <v>22</v>
      </c>
      <c r="AE35" s="194">
        <v>23</v>
      </c>
      <c r="AF35" s="194">
        <v>24</v>
      </c>
      <c r="AG35" s="194">
        <v>25</v>
      </c>
      <c r="AH35" s="194">
        <v>26</v>
      </c>
      <c r="AI35" s="194">
        <v>27</v>
      </c>
      <c r="AJ35" s="194">
        <v>28</v>
      </c>
      <c r="AK35" s="194">
        <v>29</v>
      </c>
      <c r="AL35" s="194">
        <v>30</v>
      </c>
      <c r="AM35" s="194">
        <v>31</v>
      </c>
    </row>
    <row r="36" spans="7:39" ht="15">
      <c r="G36" s="151" t="s">
        <v>252</v>
      </c>
      <c r="H36" s="151" t="s">
        <v>253</v>
      </c>
      <c r="I36" s="206" t="s">
        <v>400</v>
      </c>
      <c r="J36" s="748" t="s">
        <v>450</v>
      </c>
      <c r="K36" s="748"/>
      <c r="L36" s="747"/>
      <c r="M36" s="206" t="s">
        <v>400</v>
      </c>
      <c r="N36" s="206" t="s">
        <v>400</v>
      </c>
      <c r="O36" s="747"/>
      <c r="P36" s="206" t="s">
        <v>400</v>
      </c>
      <c r="Q36" s="750" t="s">
        <v>451</v>
      </c>
      <c r="R36" s="750"/>
      <c r="S36" s="747"/>
      <c r="T36" s="752" t="s">
        <v>449</v>
      </c>
      <c r="U36" s="206" t="s">
        <v>400</v>
      </c>
      <c r="V36" s="747"/>
      <c r="W36" s="206" t="s">
        <v>400</v>
      </c>
      <c r="X36" s="748" t="s">
        <v>397</v>
      </c>
      <c r="Y36" s="748"/>
      <c r="Z36" s="747"/>
      <c r="AA36" s="206" t="s">
        <v>400</v>
      </c>
      <c r="AB36" s="206" t="s">
        <v>400</v>
      </c>
      <c r="AC36" s="747"/>
      <c r="AD36" s="206" t="s">
        <v>400</v>
      </c>
      <c r="AE36" s="750" t="s">
        <v>398</v>
      </c>
      <c r="AF36" s="750"/>
      <c r="AG36" s="747"/>
      <c r="AH36" s="206" t="s">
        <v>400</v>
      </c>
      <c r="AI36" s="206" t="s">
        <v>400</v>
      </c>
      <c r="AJ36" s="747"/>
      <c r="AK36" s="206" t="s">
        <v>400</v>
      </c>
      <c r="AL36" s="748" t="s">
        <v>399</v>
      </c>
      <c r="AM36" s="748"/>
    </row>
    <row r="37" spans="7:39" ht="15">
      <c r="G37" s="151" t="s">
        <v>249</v>
      </c>
      <c r="H37" s="151" t="s">
        <v>247</v>
      </c>
      <c r="I37" s="192"/>
      <c r="J37" s="748"/>
      <c r="K37" s="748"/>
      <c r="L37" s="747"/>
      <c r="M37" s="192"/>
      <c r="N37" s="192"/>
      <c r="O37" s="747"/>
      <c r="P37" s="192"/>
      <c r="Q37" s="750"/>
      <c r="R37" s="750"/>
      <c r="S37" s="747"/>
      <c r="T37" s="752"/>
      <c r="U37" s="153"/>
      <c r="V37" s="747"/>
      <c r="W37" s="192"/>
      <c r="X37" s="748"/>
      <c r="Y37" s="748"/>
      <c r="Z37" s="747"/>
      <c r="AA37" s="153"/>
      <c r="AB37" s="153"/>
      <c r="AC37" s="747"/>
      <c r="AD37" s="192"/>
      <c r="AE37" s="750"/>
      <c r="AF37" s="750"/>
      <c r="AG37" s="747"/>
      <c r="AH37" s="153"/>
      <c r="AI37" s="153"/>
      <c r="AJ37" s="747"/>
      <c r="AK37" s="192"/>
      <c r="AL37" s="748"/>
      <c r="AM37" s="748"/>
    </row>
    <row r="38" spans="7:39" s="256" customFormat="1" ht="15">
      <c r="G38" s="151" t="s">
        <v>454</v>
      </c>
      <c r="H38" s="151" t="s">
        <v>258</v>
      </c>
      <c r="I38" s="206" t="s">
        <v>400</v>
      </c>
      <c r="J38" s="748"/>
      <c r="K38" s="748"/>
      <c r="L38" s="747"/>
      <c r="M38" s="206" t="s">
        <v>400</v>
      </c>
      <c r="N38" s="206" t="s">
        <v>400</v>
      </c>
      <c r="O38" s="747"/>
      <c r="P38" s="206" t="s">
        <v>400</v>
      </c>
      <c r="Q38" s="750"/>
      <c r="R38" s="750"/>
      <c r="S38" s="747"/>
      <c r="T38" s="752"/>
      <c r="U38" s="206" t="s">
        <v>400</v>
      </c>
      <c r="V38" s="747"/>
      <c r="W38" s="206" t="s">
        <v>400</v>
      </c>
      <c r="X38" s="748"/>
      <c r="Y38" s="748"/>
      <c r="Z38" s="747"/>
      <c r="AA38" s="153"/>
      <c r="AB38" s="153"/>
      <c r="AC38" s="747"/>
      <c r="AE38" s="750"/>
      <c r="AF38" s="750"/>
      <c r="AG38" s="747"/>
      <c r="AH38" s="153"/>
      <c r="AI38" s="153"/>
      <c r="AJ38" s="747"/>
      <c r="AL38" s="748"/>
      <c r="AM38" s="748"/>
    </row>
    <row r="39" spans="7:39" ht="15">
      <c r="G39" s="151" t="s">
        <v>260</v>
      </c>
      <c r="H39" s="151" t="s">
        <v>261</v>
      </c>
      <c r="I39" s="192"/>
      <c r="J39" s="748"/>
      <c r="K39" s="748"/>
      <c r="L39" s="747"/>
      <c r="M39" s="192"/>
      <c r="N39" s="192"/>
      <c r="O39" s="747"/>
      <c r="P39" s="192"/>
      <c r="Q39" s="750"/>
      <c r="R39" s="750"/>
      <c r="S39" s="747"/>
      <c r="T39" s="752"/>
      <c r="U39" s="153"/>
      <c r="V39" s="747"/>
      <c r="W39" s="192"/>
      <c r="X39" s="748"/>
      <c r="Y39" s="748"/>
      <c r="Z39" s="747"/>
      <c r="AA39" s="153"/>
      <c r="AB39" s="153"/>
      <c r="AC39" s="747"/>
      <c r="AD39" s="192"/>
      <c r="AE39" s="750"/>
      <c r="AF39" s="750"/>
      <c r="AG39" s="747"/>
      <c r="AH39" s="153"/>
      <c r="AI39" s="153"/>
      <c r="AJ39" s="747"/>
      <c r="AK39" s="192"/>
      <c r="AL39" s="748"/>
      <c r="AM39" s="748"/>
    </row>
    <row r="40" spans="7:39" ht="15">
      <c r="G40" s="151" t="s">
        <v>290</v>
      </c>
      <c r="H40" s="151" t="s">
        <v>277</v>
      </c>
      <c r="I40" s="192"/>
      <c r="J40" s="748"/>
      <c r="K40" s="748"/>
      <c r="L40" s="747"/>
      <c r="M40" s="192"/>
      <c r="N40" s="192"/>
      <c r="O40" s="747"/>
      <c r="P40" s="192"/>
      <c r="Q40" s="750"/>
      <c r="R40" s="750"/>
      <c r="S40" s="747"/>
      <c r="T40" s="752"/>
      <c r="U40" s="153"/>
      <c r="V40" s="747"/>
      <c r="W40" s="192"/>
      <c r="X40" s="748"/>
      <c r="Y40" s="748"/>
      <c r="Z40" s="747"/>
      <c r="AA40" s="153"/>
      <c r="AB40" s="153"/>
      <c r="AC40" s="747"/>
      <c r="AD40" s="192"/>
      <c r="AE40" s="750"/>
      <c r="AF40" s="750"/>
      <c r="AG40" s="747"/>
      <c r="AH40" s="153"/>
      <c r="AI40" s="153"/>
      <c r="AJ40" s="747"/>
      <c r="AK40" s="192"/>
      <c r="AL40" s="748"/>
      <c r="AM40" s="748"/>
    </row>
    <row r="41" spans="7:39" ht="15">
      <c r="G41" s="151" t="s">
        <v>291</v>
      </c>
      <c r="H41" s="151" t="s">
        <v>292</v>
      </c>
      <c r="I41" s="192"/>
      <c r="J41" s="748"/>
      <c r="K41" s="748"/>
      <c r="L41" s="747"/>
      <c r="M41" s="192"/>
      <c r="N41" s="192"/>
      <c r="O41" s="747"/>
      <c r="P41" s="192"/>
      <c r="Q41" s="750"/>
      <c r="R41" s="750"/>
      <c r="S41" s="747"/>
      <c r="T41" s="752"/>
      <c r="U41" s="153"/>
      <c r="V41" s="747"/>
      <c r="W41" s="192"/>
      <c r="X41" s="748"/>
      <c r="Y41" s="748"/>
      <c r="Z41" s="747"/>
      <c r="AA41" s="153"/>
      <c r="AB41" s="153"/>
      <c r="AC41" s="747"/>
      <c r="AD41" s="192"/>
      <c r="AE41" s="750"/>
      <c r="AF41" s="750"/>
      <c r="AG41" s="747"/>
      <c r="AH41" s="153"/>
      <c r="AI41" s="153"/>
      <c r="AJ41" s="747"/>
      <c r="AK41" s="192"/>
      <c r="AL41" s="748"/>
      <c r="AM41" s="748"/>
    </row>
    <row r="42" spans="7:39" ht="15">
      <c r="G42" s="151" t="s">
        <v>257</v>
      </c>
      <c r="H42" s="151" t="s">
        <v>258</v>
      </c>
      <c r="I42" s="192"/>
      <c r="J42" s="748"/>
      <c r="K42" s="748"/>
      <c r="L42" s="747"/>
      <c r="M42" s="192"/>
      <c r="N42" s="220" t="s">
        <v>394</v>
      </c>
      <c r="O42" s="747"/>
      <c r="P42" s="220" t="s">
        <v>394</v>
      </c>
      <c r="Q42" s="750"/>
      <c r="R42" s="750"/>
      <c r="S42" s="747"/>
      <c r="T42" s="752"/>
      <c r="U42" s="153"/>
      <c r="V42" s="747"/>
      <c r="W42" s="192"/>
      <c r="X42" s="748"/>
      <c r="Y42" s="748"/>
      <c r="Z42" s="747"/>
      <c r="AA42" s="220" t="s">
        <v>394</v>
      </c>
      <c r="AB42" s="220" t="s">
        <v>394</v>
      </c>
      <c r="AC42" s="747"/>
      <c r="AD42" s="220" t="s">
        <v>394</v>
      </c>
      <c r="AE42" s="750"/>
      <c r="AF42" s="750"/>
      <c r="AG42" s="747"/>
      <c r="AH42" s="220" t="s">
        <v>394</v>
      </c>
      <c r="AI42" s="220" t="s">
        <v>394</v>
      </c>
      <c r="AJ42" s="747"/>
      <c r="AK42" s="220" t="s">
        <v>394</v>
      </c>
      <c r="AL42" s="748"/>
      <c r="AM42" s="748"/>
    </row>
    <row r="43" spans="7:39" ht="15">
      <c r="G43" s="151" t="s">
        <v>228</v>
      </c>
      <c r="H43" s="151" t="s">
        <v>271</v>
      </c>
      <c r="I43" s="192"/>
      <c r="J43" s="748"/>
      <c r="K43" s="748"/>
      <c r="L43" s="747"/>
      <c r="M43" s="192"/>
      <c r="N43" s="192"/>
      <c r="O43" s="747"/>
      <c r="P43" s="192"/>
      <c r="Q43" s="750"/>
      <c r="R43" s="750"/>
      <c r="S43" s="747"/>
      <c r="T43" s="752"/>
      <c r="U43" s="153"/>
      <c r="V43" s="747"/>
      <c r="W43" s="192"/>
      <c r="X43" s="748"/>
      <c r="Y43" s="748"/>
      <c r="Z43" s="747"/>
      <c r="AA43" s="153"/>
      <c r="AB43" s="153"/>
      <c r="AC43" s="747"/>
      <c r="AD43" s="192"/>
      <c r="AE43" s="750"/>
      <c r="AF43" s="750"/>
      <c r="AG43" s="747"/>
      <c r="AH43" s="153"/>
      <c r="AI43" s="153"/>
      <c r="AJ43" s="747"/>
      <c r="AK43" s="192"/>
      <c r="AL43" s="748"/>
      <c r="AM43" s="748"/>
    </row>
    <row r="44" spans="7:39" ht="15">
      <c r="G44" s="151" t="s">
        <v>293</v>
      </c>
      <c r="H44" s="151" t="s">
        <v>294</v>
      </c>
      <c r="I44" s="192"/>
      <c r="J44" s="748"/>
      <c r="K44" s="748"/>
      <c r="L44" s="747"/>
      <c r="M44" s="192"/>
      <c r="N44" s="192"/>
      <c r="O44" s="747"/>
      <c r="P44" s="192"/>
      <c r="Q44" s="750"/>
      <c r="R44" s="750"/>
      <c r="S44" s="747"/>
      <c r="T44" s="752"/>
      <c r="U44" s="153"/>
      <c r="V44" s="747"/>
      <c r="W44" s="192"/>
      <c r="X44" s="748"/>
      <c r="Y44" s="748"/>
      <c r="Z44" s="747"/>
      <c r="AA44" s="153"/>
      <c r="AB44" s="153"/>
      <c r="AC44" s="747"/>
      <c r="AD44" s="192"/>
      <c r="AE44" s="750"/>
      <c r="AF44" s="750"/>
      <c r="AG44" s="747"/>
      <c r="AH44" s="153"/>
      <c r="AI44" s="153"/>
      <c r="AJ44" s="747"/>
      <c r="AK44" s="192"/>
      <c r="AL44" s="748"/>
      <c r="AM44" s="748"/>
    </row>
    <row r="45" spans="7:39" ht="15">
      <c r="G45" s="151" t="s">
        <v>295</v>
      </c>
      <c r="H45" s="151" t="s">
        <v>296</v>
      </c>
      <c r="I45" s="192"/>
      <c r="J45" s="748"/>
      <c r="K45" s="748"/>
      <c r="L45" s="747"/>
      <c r="M45" s="192"/>
      <c r="N45" s="192"/>
      <c r="O45" s="747"/>
      <c r="P45" s="192"/>
      <c r="Q45" s="750"/>
      <c r="R45" s="750"/>
      <c r="S45" s="747"/>
      <c r="T45" s="752"/>
      <c r="U45" s="153"/>
      <c r="V45" s="747"/>
      <c r="W45" s="192"/>
      <c r="X45" s="748"/>
      <c r="Y45" s="748"/>
      <c r="Z45" s="747"/>
      <c r="AA45" s="153"/>
      <c r="AB45" s="153"/>
      <c r="AC45" s="747"/>
      <c r="AD45" s="192"/>
      <c r="AE45" s="750"/>
      <c r="AF45" s="750"/>
      <c r="AG45" s="747"/>
      <c r="AH45" s="153"/>
      <c r="AI45" s="153"/>
      <c r="AJ45" s="747"/>
      <c r="AK45" s="192"/>
      <c r="AL45" s="748"/>
      <c r="AM45" s="748"/>
    </row>
    <row r="46" spans="7:39" ht="15">
      <c r="G46" s="151" t="s">
        <v>263</v>
      </c>
      <c r="H46" s="151" t="s">
        <v>264</v>
      </c>
      <c r="I46" s="192"/>
      <c r="J46" s="748"/>
      <c r="K46" s="748"/>
      <c r="L46" s="747"/>
      <c r="M46" s="192"/>
      <c r="N46" s="192"/>
      <c r="O46" s="747"/>
      <c r="P46" s="192"/>
      <c r="Q46" s="750"/>
      <c r="R46" s="750"/>
      <c r="S46" s="747"/>
      <c r="T46" s="752"/>
      <c r="U46" s="153"/>
      <c r="V46" s="747"/>
      <c r="W46" s="192"/>
      <c r="X46" s="748"/>
      <c r="Y46" s="748"/>
      <c r="Z46" s="747"/>
      <c r="AA46" s="153"/>
      <c r="AB46" s="153"/>
      <c r="AC46" s="747"/>
      <c r="AD46" s="192"/>
      <c r="AE46" s="750"/>
      <c r="AF46" s="750"/>
      <c r="AG46" s="747"/>
      <c r="AH46" s="153"/>
      <c r="AI46" s="153"/>
      <c r="AJ46" s="747"/>
      <c r="AK46" s="192"/>
      <c r="AL46" s="748"/>
      <c r="AM46" s="748"/>
    </row>
    <row r="47" spans="7:39" ht="15">
      <c r="G47" s="151" t="s">
        <v>297</v>
      </c>
      <c r="H47" s="151" t="s">
        <v>298</v>
      </c>
      <c r="I47" s="192"/>
      <c r="J47" s="748"/>
      <c r="K47" s="748"/>
      <c r="L47" s="747"/>
      <c r="M47" s="192"/>
      <c r="N47" s="192"/>
      <c r="O47" s="747"/>
      <c r="P47" s="192"/>
      <c r="Q47" s="750"/>
      <c r="R47" s="750"/>
      <c r="S47" s="747"/>
      <c r="T47" s="752"/>
      <c r="U47" s="153"/>
      <c r="V47" s="747"/>
      <c r="W47" s="192"/>
      <c r="X47" s="748"/>
      <c r="Y47" s="748"/>
      <c r="Z47" s="747"/>
      <c r="AA47" s="153"/>
      <c r="AB47" s="202" t="s">
        <v>393</v>
      </c>
      <c r="AC47" s="747"/>
      <c r="AD47" s="192"/>
      <c r="AE47" s="750"/>
      <c r="AF47" s="750"/>
      <c r="AG47" s="747"/>
      <c r="AH47" s="153"/>
      <c r="AI47" s="153"/>
      <c r="AJ47" s="747"/>
      <c r="AK47" s="192"/>
      <c r="AL47" s="748"/>
      <c r="AM47" s="748"/>
    </row>
    <row r="48" spans="7:39" ht="15">
      <c r="G48" s="151" t="s">
        <v>260</v>
      </c>
      <c r="H48" s="151" t="s">
        <v>232</v>
      </c>
      <c r="I48" s="192"/>
      <c r="J48" s="748"/>
      <c r="K48" s="748"/>
      <c r="L48" s="747"/>
      <c r="M48" s="192"/>
      <c r="N48" s="192"/>
      <c r="O48" s="747"/>
      <c r="P48" s="192"/>
      <c r="Q48" s="750"/>
      <c r="R48" s="750"/>
      <c r="S48" s="747"/>
      <c r="T48" s="752"/>
      <c r="U48" s="153"/>
      <c r="V48" s="747"/>
      <c r="W48" s="192"/>
      <c r="X48" s="748"/>
      <c r="Y48" s="748"/>
      <c r="Z48" s="747"/>
      <c r="AA48" s="153"/>
      <c r="AB48" s="153"/>
      <c r="AC48" s="747"/>
      <c r="AD48" s="192"/>
      <c r="AE48" s="750"/>
      <c r="AF48" s="750"/>
      <c r="AG48" s="747"/>
      <c r="AH48" s="153"/>
      <c r="AI48" s="153"/>
      <c r="AJ48" s="747"/>
      <c r="AK48" s="192"/>
      <c r="AL48" s="748"/>
      <c r="AM48" s="748"/>
    </row>
    <row r="49" spans="7:39" ht="15">
      <c r="G49" s="151" t="s">
        <v>269</v>
      </c>
      <c r="H49" s="151" t="s">
        <v>232</v>
      </c>
      <c r="I49" s="192"/>
      <c r="J49" s="748"/>
      <c r="K49" s="748"/>
      <c r="L49" s="747"/>
      <c r="M49" s="192"/>
      <c r="N49" s="192"/>
      <c r="O49" s="747"/>
      <c r="P49" s="192"/>
      <c r="Q49" s="750"/>
      <c r="R49" s="750"/>
      <c r="S49" s="747"/>
      <c r="T49" s="752"/>
      <c r="U49" s="202" t="s">
        <v>393</v>
      </c>
      <c r="V49" s="747"/>
      <c r="W49" s="192"/>
      <c r="X49" s="748"/>
      <c r="Y49" s="748"/>
      <c r="Z49" s="747"/>
      <c r="AA49" s="153"/>
      <c r="AB49" s="153"/>
      <c r="AC49" s="747"/>
      <c r="AD49" s="192"/>
      <c r="AE49" s="750"/>
      <c r="AF49" s="750"/>
      <c r="AG49" s="747"/>
      <c r="AH49" s="153"/>
      <c r="AI49" s="153"/>
      <c r="AJ49" s="747"/>
      <c r="AK49" s="192"/>
      <c r="AL49" s="748"/>
      <c r="AM49" s="748"/>
    </row>
    <row r="50" spans="7:39" ht="15">
      <c r="G50" s="151" t="s">
        <v>299</v>
      </c>
      <c r="H50" s="151" t="s">
        <v>330</v>
      </c>
      <c r="I50" s="192"/>
      <c r="J50" s="748"/>
      <c r="K50" s="748"/>
      <c r="L50" s="747"/>
      <c r="M50" s="192"/>
      <c r="N50" s="192"/>
      <c r="O50" s="747"/>
      <c r="P50" s="192"/>
      <c r="Q50" s="750"/>
      <c r="R50" s="750"/>
      <c r="S50" s="747"/>
      <c r="T50" s="752"/>
      <c r="U50" s="153"/>
      <c r="V50" s="747"/>
      <c r="W50" s="192"/>
      <c r="X50" s="748"/>
      <c r="Y50" s="748"/>
      <c r="Z50" s="747"/>
      <c r="AA50" s="153"/>
      <c r="AB50" s="153"/>
      <c r="AC50" s="747"/>
      <c r="AD50" s="192"/>
      <c r="AE50" s="750"/>
      <c r="AF50" s="750"/>
      <c r="AG50" s="747"/>
      <c r="AH50" s="153"/>
      <c r="AI50" s="153"/>
      <c r="AJ50" s="747"/>
      <c r="AK50" s="192"/>
      <c r="AL50" s="748"/>
      <c r="AM50" s="748"/>
    </row>
    <row r="51" spans="7:39" ht="15">
      <c r="G51" s="151" t="s">
        <v>266</v>
      </c>
      <c r="H51" s="151" t="s">
        <v>267</v>
      </c>
      <c r="I51" s="192"/>
      <c r="J51" s="748"/>
      <c r="K51" s="748"/>
      <c r="L51" s="747"/>
      <c r="M51" s="192"/>
      <c r="N51" s="192"/>
      <c r="O51" s="747"/>
      <c r="P51" s="192"/>
      <c r="Q51" s="750"/>
      <c r="R51" s="750"/>
      <c r="S51" s="747"/>
      <c r="T51" s="752"/>
      <c r="U51" s="153"/>
      <c r="V51" s="747"/>
      <c r="W51" s="192"/>
      <c r="X51" s="748"/>
      <c r="Y51" s="748"/>
      <c r="Z51" s="747"/>
      <c r="AA51" s="268" t="s">
        <v>452</v>
      </c>
      <c r="AB51" s="153"/>
      <c r="AC51" s="747"/>
      <c r="AD51" s="192"/>
      <c r="AE51" s="750"/>
      <c r="AF51" s="750"/>
      <c r="AG51" s="747"/>
      <c r="AH51" s="153"/>
      <c r="AI51" s="153"/>
      <c r="AJ51" s="747"/>
      <c r="AK51" s="192"/>
      <c r="AL51" s="748"/>
      <c r="AM51" s="748"/>
    </row>
    <row r="52" spans="7:39" ht="15.75" thickBot="1">
      <c r="G52" s="152" t="s">
        <v>290</v>
      </c>
      <c r="H52" s="152" t="s">
        <v>283</v>
      </c>
      <c r="I52" s="192"/>
      <c r="J52" s="748"/>
      <c r="K52" s="748"/>
      <c r="L52" s="747"/>
      <c r="M52" s="192"/>
      <c r="N52" s="192"/>
      <c r="O52" s="747"/>
      <c r="P52" s="192"/>
      <c r="Q52" s="750"/>
      <c r="R52" s="750"/>
      <c r="S52" s="747"/>
      <c r="T52" s="752"/>
      <c r="U52" s="153"/>
      <c r="V52" s="747"/>
      <c r="W52" s="192"/>
      <c r="X52" s="748"/>
      <c r="Y52" s="748"/>
      <c r="Z52" s="747"/>
      <c r="AA52" s="153"/>
      <c r="AB52" s="153"/>
      <c r="AC52" s="747"/>
      <c r="AD52" s="192"/>
      <c r="AE52" s="750"/>
      <c r="AF52" s="750"/>
      <c r="AG52" s="747"/>
      <c r="AH52" s="153"/>
      <c r="AI52" s="153"/>
      <c r="AJ52" s="747"/>
      <c r="AK52" s="192"/>
      <c r="AL52" s="748"/>
      <c r="AM52" s="748"/>
    </row>
    <row r="53" spans="7:39" ht="15">
      <c r="G53" s="212" t="s">
        <v>453</v>
      </c>
      <c r="H53" s="267" t="s">
        <v>42</v>
      </c>
      <c r="I53" s="264"/>
      <c r="J53" s="265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</row>
    <row r="57" spans="7:39" ht="18">
      <c r="G57" s="260"/>
      <c r="H57" s="260"/>
      <c r="I57" s="260"/>
      <c r="J57" s="260"/>
      <c r="K57" s="260"/>
      <c r="L57" s="260"/>
      <c r="M57" s="749" t="s">
        <v>4</v>
      </c>
      <c r="N57" s="749"/>
      <c r="O57" s="749"/>
      <c r="P57" s="749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  <c r="AL57" s="260"/>
      <c r="AM57" s="260"/>
    </row>
    <row r="58" spans="7:39" ht="18">
      <c r="G58" s="260"/>
      <c r="H58" s="260"/>
      <c r="I58" s="260"/>
      <c r="J58" s="260"/>
      <c r="K58" s="260"/>
      <c r="L58" s="260"/>
      <c r="M58" s="261"/>
      <c r="N58" s="261"/>
      <c r="O58" s="261"/>
      <c r="P58" s="261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  <c r="AL58" s="260"/>
      <c r="AM58" s="260"/>
    </row>
    <row r="59" spans="7:39">
      <c r="G59" s="260"/>
      <c r="H59" s="260"/>
      <c r="I59" s="204" t="s">
        <v>388</v>
      </c>
      <c r="J59" s="204" t="s">
        <v>391</v>
      </c>
      <c r="K59" s="204" t="s">
        <v>392</v>
      </c>
      <c r="L59" s="204" t="s">
        <v>372</v>
      </c>
      <c r="M59" s="204" t="s">
        <v>389</v>
      </c>
      <c r="N59" s="204" t="s">
        <v>390</v>
      </c>
      <c r="O59" s="204" t="s">
        <v>386</v>
      </c>
      <c r="P59" s="204" t="s">
        <v>388</v>
      </c>
      <c r="Q59" s="204" t="s">
        <v>391</v>
      </c>
      <c r="R59" s="204" t="s">
        <v>392</v>
      </c>
      <c r="S59" s="204" t="s">
        <v>372</v>
      </c>
      <c r="T59" s="204" t="s">
        <v>389</v>
      </c>
      <c r="U59" s="204" t="s">
        <v>390</v>
      </c>
      <c r="V59" s="204" t="s">
        <v>386</v>
      </c>
      <c r="W59" s="204" t="s">
        <v>388</v>
      </c>
      <c r="X59" s="204" t="s">
        <v>391</v>
      </c>
      <c r="Y59" s="204" t="s">
        <v>392</v>
      </c>
      <c r="Z59" s="204" t="s">
        <v>372</v>
      </c>
      <c r="AA59" s="204" t="s">
        <v>389</v>
      </c>
      <c r="AB59" s="204" t="s">
        <v>390</v>
      </c>
      <c r="AC59" s="204" t="s">
        <v>386</v>
      </c>
      <c r="AD59" s="204" t="s">
        <v>388</v>
      </c>
      <c r="AE59" s="204" t="s">
        <v>391</v>
      </c>
      <c r="AF59" s="204" t="s">
        <v>392</v>
      </c>
      <c r="AG59" s="204" t="s">
        <v>372</v>
      </c>
      <c r="AH59" s="204" t="s">
        <v>389</v>
      </c>
      <c r="AI59" s="204" t="s">
        <v>390</v>
      </c>
      <c r="AJ59" s="204" t="s">
        <v>386</v>
      </c>
      <c r="AK59" s="204" t="s">
        <v>388</v>
      </c>
      <c r="AL59" s="204" t="s">
        <v>391</v>
      </c>
      <c r="AM59" s="204" t="s">
        <v>392</v>
      </c>
    </row>
    <row r="60" spans="7:39" ht="15">
      <c r="G60" s="151"/>
      <c r="H60" s="151"/>
      <c r="I60" s="262">
        <v>1</v>
      </c>
      <c r="J60" s="262">
        <v>2</v>
      </c>
      <c r="K60" s="262">
        <v>3</v>
      </c>
      <c r="L60" s="262">
        <v>4</v>
      </c>
      <c r="M60" s="262">
        <v>5</v>
      </c>
      <c r="N60" s="262">
        <v>6</v>
      </c>
      <c r="O60" s="262">
        <v>7</v>
      </c>
      <c r="P60" s="262">
        <v>8</v>
      </c>
      <c r="Q60" s="262">
        <v>9</v>
      </c>
      <c r="R60" s="262">
        <v>10</v>
      </c>
      <c r="S60" s="262">
        <v>11</v>
      </c>
      <c r="T60" s="262">
        <v>12</v>
      </c>
      <c r="U60" s="262">
        <v>13</v>
      </c>
      <c r="V60" s="262">
        <v>14</v>
      </c>
      <c r="W60" s="262">
        <v>15</v>
      </c>
      <c r="X60" s="262">
        <v>16</v>
      </c>
      <c r="Y60" s="262">
        <v>17</v>
      </c>
      <c r="Z60" s="262">
        <v>18</v>
      </c>
      <c r="AA60" s="262">
        <v>19</v>
      </c>
      <c r="AB60" s="262">
        <v>20</v>
      </c>
      <c r="AC60" s="262">
        <v>21</v>
      </c>
      <c r="AD60" s="262">
        <v>22</v>
      </c>
      <c r="AE60" s="262">
        <v>23</v>
      </c>
      <c r="AF60" s="262">
        <v>24</v>
      </c>
      <c r="AG60" s="262">
        <v>25</v>
      </c>
      <c r="AH60" s="262">
        <v>26</v>
      </c>
      <c r="AI60" s="262">
        <v>27</v>
      </c>
      <c r="AJ60" s="262">
        <v>28</v>
      </c>
      <c r="AK60" s="262">
        <v>29</v>
      </c>
      <c r="AL60" s="262">
        <v>30</v>
      </c>
      <c r="AM60" s="262">
        <v>31</v>
      </c>
    </row>
    <row r="61" spans="7:39" ht="15" customHeight="1">
      <c r="G61" s="151" t="s">
        <v>252</v>
      </c>
      <c r="H61" s="151" t="s">
        <v>253</v>
      </c>
      <c r="I61" s="747"/>
      <c r="J61" s="206" t="s">
        <v>400</v>
      </c>
      <c r="K61" s="206" t="s">
        <v>400</v>
      </c>
      <c r="L61" s="747"/>
      <c r="M61" s="206" t="s">
        <v>400</v>
      </c>
      <c r="N61" s="750" t="s">
        <v>457</v>
      </c>
      <c r="O61" s="750"/>
      <c r="P61" s="747"/>
      <c r="Q61" s="206" t="s">
        <v>400</v>
      </c>
      <c r="R61" s="260"/>
      <c r="S61" s="747"/>
      <c r="T61" s="260"/>
      <c r="U61" s="748" t="s">
        <v>456</v>
      </c>
      <c r="V61" s="748"/>
      <c r="W61" s="747"/>
      <c r="X61" s="260"/>
      <c r="Y61" s="260"/>
      <c r="Z61" s="747"/>
      <c r="AA61" s="260"/>
      <c r="AB61" s="750" t="s">
        <v>458</v>
      </c>
      <c r="AC61" s="750"/>
      <c r="AD61" s="747"/>
      <c r="AE61" s="260"/>
      <c r="AF61" s="260"/>
      <c r="AG61" s="747"/>
      <c r="AH61" s="260"/>
      <c r="AI61" s="260"/>
      <c r="AJ61" s="748" t="s">
        <v>459</v>
      </c>
      <c r="AK61" s="748"/>
      <c r="AL61" s="260"/>
      <c r="AM61" s="260"/>
    </row>
    <row r="62" spans="7:39" ht="15">
      <c r="G62" s="151" t="s">
        <v>249</v>
      </c>
      <c r="H62" s="151" t="s">
        <v>247</v>
      </c>
      <c r="I62" s="747"/>
      <c r="J62" s="153"/>
      <c r="K62" s="260"/>
      <c r="L62" s="747"/>
      <c r="M62" s="260"/>
      <c r="N62" s="750"/>
      <c r="O62" s="750"/>
      <c r="P62" s="747"/>
      <c r="Q62" s="153"/>
      <c r="R62" s="260"/>
      <c r="S62" s="747"/>
      <c r="T62" s="260"/>
      <c r="U62" s="748"/>
      <c r="V62" s="748"/>
      <c r="W62" s="747"/>
      <c r="X62" s="260"/>
      <c r="Y62" s="260"/>
      <c r="Z62" s="747"/>
      <c r="AA62" s="260"/>
      <c r="AB62" s="750"/>
      <c r="AC62" s="750"/>
      <c r="AD62" s="747"/>
      <c r="AE62" s="260"/>
      <c r="AF62" s="260"/>
      <c r="AG62" s="747"/>
      <c r="AH62" s="260"/>
      <c r="AI62" s="260"/>
      <c r="AJ62" s="748"/>
      <c r="AK62" s="748"/>
      <c r="AL62" s="260"/>
      <c r="AM62" s="260"/>
    </row>
    <row r="63" spans="7:39" ht="15">
      <c r="G63" s="151" t="s">
        <v>454</v>
      </c>
      <c r="H63" s="151" t="s">
        <v>258</v>
      </c>
      <c r="I63" s="747"/>
      <c r="J63" s="206" t="s">
        <v>400</v>
      </c>
      <c r="K63" s="206" t="s">
        <v>400</v>
      </c>
      <c r="L63" s="747"/>
      <c r="M63" s="206" t="s">
        <v>400</v>
      </c>
      <c r="N63" s="750"/>
      <c r="O63" s="750"/>
      <c r="P63" s="747"/>
      <c r="Q63" s="206" t="s">
        <v>400</v>
      </c>
      <c r="R63" s="260"/>
      <c r="S63" s="747"/>
      <c r="T63" s="260"/>
      <c r="U63" s="748"/>
      <c r="V63" s="748"/>
      <c r="W63" s="747"/>
      <c r="X63" s="260"/>
      <c r="Y63" s="260"/>
      <c r="Z63" s="747"/>
      <c r="AA63" s="260"/>
      <c r="AB63" s="750"/>
      <c r="AC63" s="750"/>
      <c r="AD63" s="747"/>
      <c r="AE63" s="260"/>
      <c r="AF63" s="260"/>
      <c r="AG63" s="747"/>
      <c r="AH63" s="260"/>
      <c r="AI63" s="260"/>
      <c r="AJ63" s="748"/>
      <c r="AK63" s="748"/>
      <c r="AL63" s="260"/>
      <c r="AM63" s="260"/>
    </row>
    <row r="64" spans="7:39" ht="15">
      <c r="G64" s="151" t="s">
        <v>260</v>
      </c>
      <c r="H64" s="151" t="s">
        <v>261</v>
      </c>
      <c r="I64" s="747"/>
      <c r="J64" s="153"/>
      <c r="K64" s="260"/>
      <c r="L64" s="747"/>
      <c r="M64" s="260"/>
      <c r="N64" s="750"/>
      <c r="O64" s="750"/>
      <c r="P64" s="747"/>
      <c r="Q64" s="260"/>
      <c r="R64" s="260"/>
      <c r="S64" s="747"/>
      <c r="T64" s="260"/>
      <c r="U64" s="748"/>
      <c r="V64" s="748"/>
      <c r="W64" s="747"/>
      <c r="X64" s="260"/>
      <c r="Y64" s="260"/>
      <c r="Z64" s="747"/>
      <c r="AA64" s="260"/>
      <c r="AB64" s="750"/>
      <c r="AC64" s="750"/>
      <c r="AD64" s="747"/>
      <c r="AE64" s="260"/>
      <c r="AF64" s="260"/>
      <c r="AG64" s="747"/>
      <c r="AH64" s="260"/>
      <c r="AI64" s="260"/>
      <c r="AJ64" s="748"/>
      <c r="AK64" s="748"/>
      <c r="AL64" s="260"/>
      <c r="AM64" s="260"/>
    </row>
    <row r="65" spans="7:39" ht="15">
      <c r="G65" s="151" t="s">
        <v>290</v>
      </c>
      <c r="H65" s="151" t="s">
        <v>277</v>
      </c>
      <c r="I65" s="747"/>
      <c r="J65" s="153"/>
      <c r="K65" s="260"/>
      <c r="L65" s="747"/>
      <c r="M65" s="260"/>
      <c r="N65" s="750"/>
      <c r="O65" s="750"/>
      <c r="P65" s="747"/>
      <c r="Q65" s="260"/>
      <c r="R65" s="260"/>
      <c r="S65" s="747"/>
      <c r="T65" s="260"/>
      <c r="U65" s="748"/>
      <c r="V65" s="748"/>
      <c r="W65" s="747"/>
      <c r="X65" s="260"/>
      <c r="Y65" s="260"/>
      <c r="Z65" s="747"/>
      <c r="AA65" s="260"/>
      <c r="AB65" s="750"/>
      <c r="AC65" s="750"/>
      <c r="AD65" s="747"/>
      <c r="AE65" s="260"/>
      <c r="AF65" s="260"/>
      <c r="AG65" s="747"/>
      <c r="AH65" s="260"/>
      <c r="AI65" s="260"/>
      <c r="AJ65" s="748"/>
      <c r="AK65" s="748"/>
      <c r="AL65" s="260"/>
      <c r="AM65" s="260"/>
    </row>
    <row r="66" spans="7:39" ht="15">
      <c r="G66" s="151" t="s">
        <v>291</v>
      </c>
      <c r="H66" s="151" t="s">
        <v>292</v>
      </c>
      <c r="I66" s="747"/>
      <c r="J66" s="220" t="s">
        <v>394</v>
      </c>
      <c r="K66" s="220" t="s">
        <v>394</v>
      </c>
      <c r="L66" s="747"/>
      <c r="M66" s="260"/>
      <c r="N66" s="750"/>
      <c r="O66" s="750"/>
      <c r="P66" s="747"/>
      <c r="Q66" s="260"/>
      <c r="R66" s="260"/>
      <c r="S66" s="747"/>
      <c r="T66" s="260"/>
      <c r="U66" s="748"/>
      <c r="V66" s="748"/>
      <c r="W66" s="747"/>
      <c r="X66" s="260"/>
      <c r="Y66" s="260"/>
      <c r="Z66" s="747"/>
      <c r="AA66" s="260"/>
      <c r="AB66" s="750"/>
      <c r="AC66" s="750"/>
      <c r="AD66" s="747"/>
      <c r="AE66" s="260"/>
      <c r="AF66" s="260"/>
      <c r="AG66" s="747"/>
      <c r="AH66" s="260"/>
      <c r="AI66" s="260"/>
      <c r="AJ66" s="748"/>
      <c r="AK66" s="748"/>
      <c r="AL66" s="260"/>
      <c r="AM66" s="260"/>
    </row>
    <row r="67" spans="7:39" ht="15">
      <c r="G67" s="151" t="s">
        <v>257</v>
      </c>
      <c r="H67" s="151" t="s">
        <v>258</v>
      </c>
      <c r="I67" s="747"/>
      <c r="J67" s="220" t="s">
        <v>394</v>
      </c>
      <c r="K67" s="220" t="s">
        <v>394</v>
      </c>
      <c r="L67" s="747"/>
      <c r="M67" s="220" t="s">
        <v>394</v>
      </c>
      <c r="N67" s="750"/>
      <c r="O67" s="750"/>
      <c r="P67" s="747"/>
      <c r="Q67" s="260"/>
      <c r="R67" s="260"/>
      <c r="S67" s="747"/>
      <c r="T67" s="260"/>
      <c r="U67" s="748"/>
      <c r="V67" s="748"/>
      <c r="W67" s="747"/>
      <c r="X67" s="260"/>
      <c r="Y67" s="260"/>
      <c r="Z67" s="747"/>
      <c r="AA67" s="260"/>
      <c r="AB67" s="750"/>
      <c r="AC67" s="750"/>
      <c r="AD67" s="747"/>
      <c r="AE67" s="260"/>
      <c r="AF67" s="260"/>
      <c r="AG67" s="747"/>
      <c r="AH67" s="260"/>
      <c r="AI67" s="260"/>
      <c r="AJ67" s="748"/>
      <c r="AK67" s="748"/>
      <c r="AL67" s="260"/>
      <c r="AM67" s="260"/>
    </row>
    <row r="68" spans="7:39" ht="15">
      <c r="G68" s="151" t="s">
        <v>228</v>
      </c>
      <c r="H68" s="151" t="s">
        <v>271</v>
      </c>
      <c r="I68" s="747"/>
      <c r="J68" s="206" t="s">
        <v>400</v>
      </c>
      <c r="K68" s="260"/>
      <c r="L68" s="747"/>
      <c r="M68" s="260"/>
      <c r="N68" s="750"/>
      <c r="O68" s="750"/>
      <c r="P68" s="747"/>
      <c r="Q68" s="260"/>
      <c r="R68" s="260"/>
      <c r="S68" s="747"/>
      <c r="T68" s="260"/>
      <c r="U68" s="748"/>
      <c r="V68" s="748"/>
      <c r="W68" s="747"/>
      <c r="X68" s="260"/>
      <c r="Y68" s="260"/>
      <c r="Z68" s="747"/>
      <c r="AA68" s="260"/>
      <c r="AB68" s="750"/>
      <c r="AC68" s="750"/>
      <c r="AD68" s="747"/>
      <c r="AE68" s="260"/>
      <c r="AF68" s="260"/>
      <c r="AG68" s="747"/>
      <c r="AH68" s="260"/>
      <c r="AI68" s="260"/>
      <c r="AJ68" s="748"/>
      <c r="AK68" s="748"/>
      <c r="AL68" s="260"/>
      <c r="AM68" s="260"/>
    </row>
    <row r="69" spans="7:39" ht="15">
      <c r="G69" s="151" t="s">
        <v>293</v>
      </c>
      <c r="H69" s="151" t="s">
        <v>294</v>
      </c>
      <c r="I69" s="747"/>
      <c r="J69" s="206" t="s">
        <v>400</v>
      </c>
      <c r="K69" s="260"/>
      <c r="L69" s="747"/>
      <c r="M69" s="202" t="s">
        <v>393</v>
      </c>
      <c r="N69" s="750"/>
      <c r="O69" s="750"/>
      <c r="P69" s="747"/>
      <c r="Q69" s="260"/>
      <c r="R69" s="260"/>
      <c r="S69" s="747"/>
      <c r="T69" s="260"/>
      <c r="U69" s="748"/>
      <c r="V69" s="748"/>
      <c r="W69" s="747"/>
      <c r="X69" s="260"/>
      <c r="Y69" s="260"/>
      <c r="Z69" s="747"/>
      <c r="AA69" s="260"/>
      <c r="AB69" s="750"/>
      <c r="AC69" s="750"/>
      <c r="AD69" s="747"/>
      <c r="AE69" s="260"/>
      <c r="AF69" s="260"/>
      <c r="AG69" s="747"/>
      <c r="AH69" s="260"/>
      <c r="AI69" s="260"/>
      <c r="AJ69" s="748"/>
      <c r="AK69" s="748"/>
      <c r="AL69" s="260"/>
      <c r="AM69" s="260"/>
    </row>
    <row r="70" spans="7:39" ht="15">
      <c r="G70" s="151" t="s">
        <v>295</v>
      </c>
      <c r="H70" s="151" t="s">
        <v>296</v>
      </c>
      <c r="I70" s="747"/>
      <c r="J70" s="153"/>
      <c r="K70" s="260"/>
      <c r="L70" s="747"/>
      <c r="M70" s="260"/>
      <c r="N70" s="750"/>
      <c r="O70" s="750"/>
      <c r="P70" s="747"/>
      <c r="Q70" s="260"/>
      <c r="R70" s="260"/>
      <c r="S70" s="747"/>
      <c r="T70" s="260"/>
      <c r="U70" s="748"/>
      <c r="V70" s="748"/>
      <c r="W70" s="747"/>
      <c r="X70" s="260"/>
      <c r="Y70" s="260"/>
      <c r="Z70" s="747"/>
      <c r="AA70" s="260"/>
      <c r="AB70" s="750"/>
      <c r="AC70" s="750"/>
      <c r="AD70" s="747"/>
      <c r="AE70" s="260"/>
      <c r="AF70" s="260"/>
      <c r="AG70" s="747"/>
      <c r="AH70" s="260"/>
      <c r="AI70" s="260"/>
      <c r="AJ70" s="748"/>
      <c r="AK70" s="748"/>
      <c r="AL70" s="260"/>
      <c r="AM70" s="260"/>
    </row>
    <row r="71" spans="7:39" ht="15">
      <c r="G71" s="151" t="s">
        <v>263</v>
      </c>
      <c r="H71" s="151" t="s">
        <v>264</v>
      </c>
      <c r="I71" s="747"/>
      <c r="J71" s="153"/>
      <c r="K71" s="260"/>
      <c r="L71" s="747"/>
      <c r="M71" s="260"/>
      <c r="N71" s="750"/>
      <c r="O71" s="750"/>
      <c r="P71" s="747"/>
      <c r="Q71" s="260"/>
      <c r="R71" s="260"/>
      <c r="S71" s="747"/>
      <c r="T71" s="260"/>
      <c r="U71" s="748"/>
      <c r="V71" s="748"/>
      <c r="W71" s="747"/>
      <c r="X71" s="260"/>
      <c r="Y71" s="260"/>
      <c r="Z71" s="747"/>
      <c r="AA71" s="260"/>
      <c r="AB71" s="750"/>
      <c r="AC71" s="750"/>
      <c r="AD71" s="747"/>
      <c r="AE71" s="260"/>
      <c r="AF71" s="260"/>
      <c r="AG71" s="747"/>
      <c r="AH71" s="260"/>
      <c r="AI71" s="260"/>
      <c r="AJ71" s="748"/>
      <c r="AK71" s="748"/>
      <c r="AL71" s="260"/>
      <c r="AM71" s="260"/>
    </row>
    <row r="72" spans="7:39" ht="15">
      <c r="G72" s="151" t="s">
        <v>297</v>
      </c>
      <c r="H72" s="151" t="s">
        <v>298</v>
      </c>
      <c r="I72" s="747"/>
      <c r="J72" s="153"/>
      <c r="K72" s="260"/>
      <c r="L72" s="747"/>
      <c r="M72" s="260"/>
      <c r="N72" s="750"/>
      <c r="O72" s="750"/>
      <c r="P72" s="747"/>
      <c r="Q72" s="260"/>
      <c r="R72" s="260"/>
      <c r="S72" s="747"/>
      <c r="T72" s="260"/>
      <c r="U72" s="748"/>
      <c r="V72" s="748"/>
      <c r="W72" s="747"/>
      <c r="X72" s="260"/>
      <c r="Y72" s="260"/>
      <c r="Z72" s="747"/>
      <c r="AA72" s="260"/>
      <c r="AB72" s="750"/>
      <c r="AC72" s="750"/>
      <c r="AD72" s="747"/>
      <c r="AE72" s="260"/>
      <c r="AF72" s="260"/>
      <c r="AG72" s="747"/>
      <c r="AH72" s="260"/>
      <c r="AI72" s="260"/>
      <c r="AJ72" s="748"/>
      <c r="AK72" s="748"/>
      <c r="AL72" s="260"/>
      <c r="AM72" s="260"/>
    </row>
    <row r="73" spans="7:39" ht="15">
      <c r="G73" s="151" t="s">
        <v>260</v>
      </c>
      <c r="H73" s="151" t="s">
        <v>232</v>
      </c>
      <c r="I73" s="747"/>
      <c r="J73" s="153"/>
      <c r="K73" s="260"/>
      <c r="L73" s="747"/>
      <c r="M73" s="260"/>
      <c r="N73" s="750"/>
      <c r="O73" s="750"/>
      <c r="P73" s="747"/>
      <c r="Q73" s="260"/>
      <c r="R73" s="260"/>
      <c r="S73" s="747"/>
      <c r="T73" s="260"/>
      <c r="U73" s="748"/>
      <c r="V73" s="748"/>
      <c r="W73" s="747"/>
      <c r="X73" s="260"/>
      <c r="Y73" s="260"/>
      <c r="Z73" s="747"/>
      <c r="AA73" s="260"/>
      <c r="AB73" s="750"/>
      <c r="AC73" s="750"/>
      <c r="AD73" s="747"/>
      <c r="AE73" s="260"/>
      <c r="AF73" s="260"/>
      <c r="AG73" s="747"/>
      <c r="AH73" s="260"/>
      <c r="AI73" s="260"/>
      <c r="AJ73" s="748"/>
      <c r="AK73" s="748"/>
      <c r="AL73" s="260"/>
      <c r="AM73" s="260"/>
    </row>
    <row r="74" spans="7:39" ht="15">
      <c r="G74" s="151" t="s">
        <v>269</v>
      </c>
      <c r="H74" s="151" t="s">
        <v>232</v>
      </c>
      <c r="I74" s="747"/>
      <c r="J74" s="202" t="s">
        <v>393</v>
      </c>
      <c r="K74" s="260"/>
      <c r="L74" s="747"/>
      <c r="M74" s="260"/>
      <c r="N74" s="750"/>
      <c r="O74" s="750"/>
      <c r="P74" s="747"/>
      <c r="Q74" s="206" t="s">
        <v>400</v>
      </c>
      <c r="R74" s="260"/>
      <c r="S74" s="747"/>
      <c r="T74" s="260"/>
      <c r="U74" s="748"/>
      <c r="V74" s="748"/>
      <c r="W74" s="747"/>
      <c r="X74" s="260"/>
      <c r="Y74" s="260"/>
      <c r="Z74" s="747"/>
      <c r="AA74" s="260"/>
      <c r="AB74" s="750"/>
      <c r="AC74" s="750"/>
      <c r="AD74" s="747"/>
      <c r="AE74" s="260"/>
      <c r="AF74" s="260"/>
      <c r="AG74" s="747"/>
      <c r="AH74" s="260"/>
      <c r="AI74" s="260"/>
      <c r="AJ74" s="748"/>
      <c r="AK74" s="748"/>
      <c r="AL74" s="260"/>
      <c r="AM74" s="260"/>
    </row>
    <row r="75" spans="7:39" ht="15">
      <c r="G75" s="151" t="s">
        <v>299</v>
      </c>
      <c r="H75" s="151" t="s">
        <v>330</v>
      </c>
      <c r="I75" s="747"/>
      <c r="J75" s="153"/>
      <c r="K75" s="260"/>
      <c r="L75" s="747"/>
      <c r="M75" s="260"/>
      <c r="N75" s="750"/>
      <c r="O75" s="750"/>
      <c r="P75" s="747"/>
      <c r="Q75" s="271" t="s">
        <v>393</v>
      </c>
      <c r="R75" s="260"/>
      <c r="S75" s="747"/>
      <c r="T75" s="260"/>
      <c r="U75" s="748"/>
      <c r="V75" s="748"/>
      <c r="W75" s="747"/>
      <c r="X75" s="260"/>
      <c r="Y75" s="260"/>
      <c r="Z75" s="747"/>
      <c r="AA75" s="260"/>
      <c r="AB75" s="750"/>
      <c r="AC75" s="750"/>
      <c r="AD75" s="747"/>
      <c r="AE75" s="260"/>
      <c r="AF75" s="260"/>
      <c r="AG75" s="747"/>
      <c r="AH75" s="260"/>
      <c r="AI75" s="260"/>
      <c r="AJ75" s="748"/>
      <c r="AK75" s="748"/>
      <c r="AL75" s="260"/>
      <c r="AM75" s="260"/>
    </row>
    <row r="76" spans="7:39" ht="15">
      <c r="G76" s="151" t="s">
        <v>266</v>
      </c>
      <c r="H76" s="151" t="s">
        <v>267</v>
      </c>
      <c r="I76" s="747"/>
      <c r="J76" s="268" t="s">
        <v>452</v>
      </c>
      <c r="K76" s="260"/>
      <c r="L76" s="747"/>
      <c r="M76" s="260"/>
      <c r="N76" s="750"/>
      <c r="O76" s="750"/>
      <c r="P76" s="747"/>
      <c r="Q76" s="260"/>
      <c r="R76" s="260"/>
      <c r="S76" s="747"/>
      <c r="T76" s="260"/>
      <c r="U76" s="748"/>
      <c r="V76" s="748"/>
      <c r="W76" s="747"/>
      <c r="X76" s="260"/>
      <c r="Y76" s="260"/>
      <c r="Z76" s="747"/>
      <c r="AA76" s="260"/>
      <c r="AB76" s="750"/>
      <c r="AC76" s="750"/>
      <c r="AD76" s="747"/>
      <c r="AE76" s="260"/>
      <c r="AF76" s="260"/>
      <c r="AG76" s="747"/>
      <c r="AH76" s="260"/>
      <c r="AI76" s="260"/>
      <c r="AJ76" s="748"/>
      <c r="AK76" s="748"/>
      <c r="AL76" s="260"/>
      <c r="AM76" s="260"/>
    </row>
    <row r="77" spans="7:39" ht="15.75" thickBot="1">
      <c r="G77" s="152" t="s">
        <v>290</v>
      </c>
      <c r="H77" s="152" t="s">
        <v>283</v>
      </c>
      <c r="I77" s="747"/>
      <c r="J77" s="153"/>
      <c r="K77" s="260"/>
      <c r="L77" s="747"/>
      <c r="M77" s="260"/>
      <c r="N77" s="750"/>
      <c r="O77" s="750"/>
      <c r="P77" s="747"/>
      <c r="Q77" s="260"/>
      <c r="R77" s="260"/>
      <c r="S77" s="747"/>
      <c r="T77" s="260"/>
      <c r="U77" s="748"/>
      <c r="V77" s="748"/>
      <c r="W77" s="747"/>
      <c r="X77" s="260"/>
      <c r="Y77" s="260"/>
      <c r="Z77" s="747"/>
      <c r="AA77" s="260"/>
      <c r="AB77" s="750"/>
      <c r="AC77" s="750"/>
      <c r="AD77" s="747"/>
      <c r="AE77" s="260"/>
      <c r="AF77" s="260"/>
      <c r="AG77" s="747"/>
      <c r="AH77" s="260"/>
      <c r="AI77" s="260"/>
      <c r="AJ77" s="748"/>
      <c r="AK77" s="748"/>
      <c r="AL77" s="260"/>
      <c r="AM77" s="260"/>
    </row>
    <row r="78" spans="7:39" ht="15">
      <c r="G78" s="212" t="s">
        <v>453</v>
      </c>
      <c r="H78" s="267" t="s">
        <v>42</v>
      </c>
      <c r="I78" s="264"/>
      <c r="J78" s="265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</row>
  </sheetData>
  <mergeCells count="45">
    <mergeCell ref="AJ61:AK77"/>
    <mergeCell ref="AB61:AC77"/>
    <mergeCell ref="W61:W77"/>
    <mergeCell ref="Z61:Z77"/>
    <mergeCell ref="AD61:AD77"/>
    <mergeCell ref="AG61:AG77"/>
    <mergeCell ref="C5:D5"/>
    <mergeCell ref="C10:E10"/>
    <mergeCell ref="M32:P32"/>
    <mergeCell ref="C7:F7"/>
    <mergeCell ref="C6:F6"/>
    <mergeCell ref="L36:L52"/>
    <mergeCell ref="O36:O52"/>
    <mergeCell ref="J36:K52"/>
    <mergeCell ref="P14:P29"/>
    <mergeCell ref="C8:F8"/>
    <mergeCell ref="M10:P10"/>
    <mergeCell ref="R14:R29"/>
    <mergeCell ref="S14:T29"/>
    <mergeCell ref="Z14:AA29"/>
    <mergeCell ref="X14:X29"/>
    <mergeCell ref="AG36:AG52"/>
    <mergeCell ref="Q36:R52"/>
    <mergeCell ref="S36:S52"/>
    <mergeCell ref="V36:V52"/>
    <mergeCell ref="Z36:Z52"/>
    <mergeCell ref="AC36:AC52"/>
    <mergeCell ref="X36:Y52"/>
    <mergeCell ref="T36:T52"/>
    <mergeCell ref="AJ36:AJ52"/>
    <mergeCell ref="AE36:AF52"/>
    <mergeCell ref="AL36:AM52"/>
    <mergeCell ref="U14:U29"/>
    <mergeCell ref="AG14:AH29"/>
    <mergeCell ref="AI14:AI29"/>
    <mergeCell ref="AL14:AL29"/>
    <mergeCell ref="AB14:AB29"/>
    <mergeCell ref="AE14:AE29"/>
    <mergeCell ref="I61:I77"/>
    <mergeCell ref="P61:P77"/>
    <mergeCell ref="U61:V77"/>
    <mergeCell ref="S61:S77"/>
    <mergeCell ref="M57:P57"/>
    <mergeCell ref="L61:L77"/>
    <mergeCell ref="N61:O7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MM323"/>
  <sheetViews>
    <sheetView topLeftCell="A37" zoomScale="98" zoomScaleNormal="98" zoomScalePageLayoutView="60" workbookViewId="0">
      <selection activeCell="G48" sqref="G48:G52"/>
    </sheetView>
  </sheetViews>
  <sheetFormatPr baseColWidth="10" defaultRowHeight="12.75"/>
  <cols>
    <col min="1" max="1" width="3.140625" style="3" customWidth="1"/>
    <col min="2" max="2" width="3" style="3" customWidth="1"/>
    <col min="3" max="3" width="9.28515625" style="3"/>
    <col min="4" max="4" width="8.28515625" style="3"/>
    <col min="5" max="5" width="22.42578125" style="3" customWidth="1"/>
    <col min="6" max="6" width="22.7109375" style="3"/>
    <col min="7" max="7" width="22.140625" style="3" customWidth="1"/>
    <col min="8" max="8" width="23.7109375" style="3"/>
    <col min="9" max="9" width="24.85546875" style="3" customWidth="1"/>
    <col min="10" max="10" width="10.28515625" style="3" customWidth="1"/>
    <col min="11" max="11" width="11" style="3" customWidth="1"/>
    <col min="12" max="12" width="5.7109375" style="3" customWidth="1"/>
    <col min="13" max="13" width="12.7109375" style="4" customWidth="1"/>
    <col min="14" max="14" width="4.140625" style="4" customWidth="1"/>
    <col min="15" max="15" width="9.5703125" style="3" customWidth="1"/>
    <col min="16" max="16" width="33.28515625" style="3" bestFit="1" customWidth="1"/>
    <col min="17" max="17" width="16.5703125" style="3" customWidth="1"/>
    <col min="18" max="1027" width="15.28515625" style="3"/>
  </cols>
  <sheetData>
    <row r="2" spans="1:1027">
      <c r="P2" s="328" t="s">
        <v>524</v>
      </c>
      <c r="Q2" s="328"/>
    </row>
    <row r="3" spans="1:1027">
      <c r="P3" s="328" t="s">
        <v>525</v>
      </c>
      <c r="Q3" s="328" t="s">
        <v>526</v>
      </c>
    </row>
    <row r="7" spans="1:1027" ht="18.75">
      <c r="E7" s="546">
        <v>40756</v>
      </c>
      <c r="F7" s="546"/>
      <c r="G7" s="546"/>
      <c r="H7" s="546"/>
      <c r="I7" s="546"/>
      <c r="J7" s="546"/>
      <c r="K7" s="546"/>
    </row>
    <row r="8" spans="1:1027">
      <c r="A8"/>
      <c r="B8"/>
      <c r="C8"/>
      <c r="D8"/>
      <c r="E8"/>
      <c r="F8"/>
      <c r="G8"/>
      <c r="H8"/>
      <c r="I8"/>
      <c r="J8"/>
      <c r="K8"/>
      <c r="L8"/>
      <c r="M8" s="318"/>
      <c r="N8" s="340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</row>
    <row r="9" spans="1:1027" s="283" customFormat="1" ht="13.5" thickBot="1">
      <c r="A9" s="4"/>
      <c r="B9" s="4"/>
      <c r="C9" s="596"/>
      <c r="D9" s="596"/>
      <c r="E9" s="7" t="s">
        <v>63</v>
      </c>
      <c r="F9" s="8" t="s">
        <v>64</v>
      </c>
      <c r="G9" s="8" t="s">
        <v>65</v>
      </c>
      <c r="H9" s="8" t="s">
        <v>66</v>
      </c>
      <c r="I9" s="8" t="s">
        <v>67</v>
      </c>
      <c r="J9" s="9" t="s">
        <v>68</v>
      </c>
      <c r="K9" s="9" t="s">
        <v>69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</row>
    <row r="10" spans="1:1027" s="283" customFormat="1">
      <c r="A10" s="4"/>
      <c r="B10" s="4"/>
      <c r="C10" s="577" t="s">
        <v>178</v>
      </c>
      <c r="D10" s="577"/>
      <c r="E10" s="53"/>
      <c r="F10" s="53"/>
      <c r="G10" s="53"/>
      <c r="H10" s="53"/>
      <c r="I10" s="53"/>
      <c r="J10" s="54"/>
      <c r="K10" s="5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</row>
    <row r="11" spans="1:1027" s="283" customFormat="1">
      <c r="A11" s="4"/>
      <c r="B11" s="4"/>
      <c r="C11" s="578"/>
      <c r="D11" s="578"/>
      <c r="E11" s="10">
        <v>40756</v>
      </c>
      <c r="F11" s="10">
        <f>E11+1</f>
        <v>40757</v>
      </c>
      <c r="G11" s="10">
        <f t="shared" ref="G11:K11" si="0">F11+1</f>
        <v>40758</v>
      </c>
      <c r="H11" s="10">
        <f t="shared" si="0"/>
        <v>40759</v>
      </c>
      <c r="I11" s="10">
        <f t="shared" si="0"/>
        <v>40760</v>
      </c>
      <c r="J11" s="10">
        <f t="shared" si="0"/>
        <v>40761</v>
      </c>
      <c r="K11" s="10">
        <f t="shared" si="0"/>
        <v>40762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</row>
    <row r="12" spans="1:1027" s="283" customFormat="1" ht="12.75" customHeight="1">
      <c r="A12" s="4"/>
      <c r="B12" s="4"/>
      <c r="C12" s="620" t="s">
        <v>70</v>
      </c>
      <c r="D12" s="582" t="s">
        <v>71</v>
      </c>
      <c r="E12" s="622"/>
      <c r="F12" s="622"/>
      <c r="G12" s="313" t="s">
        <v>484</v>
      </c>
      <c r="H12" s="622"/>
      <c r="I12" s="313" t="s">
        <v>484</v>
      </c>
      <c r="J12" s="526"/>
      <c r="K12" s="52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</row>
    <row r="13" spans="1:1027" s="283" customFormat="1" ht="12.75" customHeight="1">
      <c r="A13" s="4"/>
      <c r="B13" s="4"/>
      <c r="C13" s="621"/>
      <c r="D13" s="583"/>
      <c r="E13" s="622"/>
      <c r="F13" s="622"/>
      <c r="G13" s="314" t="s">
        <v>497</v>
      </c>
      <c r="H13" s="622"/>
      <c r="I13" s="314" t="s">
        <v>489</v>
      </c>
      <c r="J13" s="526"/>
      <c r="K13" s="52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</row>
    <row r="14" spans="1:1027" s="283" customFormat="1" ht="12.75" customHeight="1">
      <c r="A14" s="4"/>
      <c r="B14" s="4"/>
      <c r="C14" s="621"/>
      <c r="D14" s="583"/>
      <c r="E14" s="622"/>
      <c r="F14" s="622"/>
      <c r="G14" s="313" t="s">
        <v>488</v>
      </c>
      <c r="H14" s="622"/>
      <c r="I14" s="313" t="s">
        <v>488</v>
      </c>
      <c r="J14" s="526"/>
      <c r="K14" s="52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</row>
    <row r="15" spans="1:1027" s="283" customFormat="1" ht="12.75" customHeight="1">
      <c r="A15" s="4"/>
      <c r="B15" s="4"/>
      <c r="C15" s="621"/>
      <c r="D15" s="583"/>
      <c r="E15" s="622"/>
      <c r="F15" s="622"/>
      <c r="G15" s="315" t="s">
        <v>485</v>
      </c>
      <c r="H15" s="622"/>
      <c r="I15" s="315" t="s">
        <v>485</v>
      </c>
      <c r="J15" s="526"/>
      <c r="K15" s="52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</row>
    <row r="16" spans="1:1027" s="283" customFormat="1" ht="12.75" customHeight="1">
      <c r="A16" s="4"/>
      <c r="B16" s="4"/>
      <c r="C16" s="621"/>
      <c r="D16" s="583"/>
      <c r="E16" s="622"/>
      <c r="F16" s="622"/>
      <c r="G16" s="316" t="s">
        <v>486</v>
      </c>
      <c r="H16" s="622"/>
      <c r="I16" s="316" t="s">
        <v>486</v>
      </c>
      <c r="J16" s="526"/>
      <c r="K16" s="52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</row>
    <row r="17" spans="1:1027" s="283" customFormat="1" ht="12.75" customHeight="1">
      <c r="A17" s="4"/>
      <c r="B17" s="4"/>
      <c r="C17" s="621"/>
      <c r="D17" s="583"/>
      <c r="E17" s="622"/>
      <c r="F17" s="622"/>
      <c r="G17" s="316" t="s">
        <v>487</v>
      </c>
      <c r="H17" s="622"/>
      <c r="I17" s="316" t="s">
        <v>487</v>
      </c>
      <c r="J17" s="526"/>
      <c r="K17" s="52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</row>
    <row r="18" spans="1:1027" s="283" customFormat="1" ht="12.75" customHeight="1">
      <c r="A18" s="4"/>
      <c r="B18" s="4"/>
      <c r="C18" s="608"/>
      <c r="D18" s="584"/>
      <c r="E18" s="622"/>
      <c r="F18" s="622"/>
      <c r="G18" s="317"/>
      <c r="H18" s="622"/>
      <c r="I18" s="317"/>
      <c r="J18" s="526"/>
      <c r="K18" s="52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</row>
    <row r="19" spans="1:1027" s="283" customFormat="1">
      <c r="M19" s="318"/>
      <c r="N19" s="340"/>
    </row>
    <row r="20" spans="1:1027" s="283" customFormat="1" ht="13.5" thickBot="1">
      <c r="A20" s="4"/>
      <c r="B20" s="4"/>
      <c r="C20" s="596"/>
      <c r="D20" s="596"/>
      <c r="E20" s="7" t="s">
        <v>63</v>
      </c>
      <c r="F20" s="8" t="s">
        <v>64</v>
      </c>
      <c r="G20" s="8" t="s">
        <v>65</v>
      </c>
      <c r="H20" s="8" t="s">
        <v>66</v>
      </c>
      <c r="I20" s="8" t="s">
        <v>67</v>
      </c>
      <c r="J20" s="9" t="s">
        <v>68</v>
      </c>
      <c r="K20" s="9" t="s">
        <v>69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  <c r="AML20" s="4"/>
      <c r="AMM20" s="4"/>
    </row>
    <row r="21" spans="1:1027" s="283" customFormat="1">
      <c r="A21" s="4"/>
      <c r="B21" s="4"/>
      <c r="C21" s="577" t="s">
        <v>178</v>
      </c>
      <c r="D21" s="577"/>
      <c r="E21" s="53"/>
      <c r="F21" s="53"/>
      <c r="G21" s="53"/>
      <c r="H21" s="53"/>
      <c r="I21" s="53"/>
      <c r="J21" s="54"/>
      <c r="K21" s="5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  <c r="AMK21" s="4"/>
      <c r="AML21" s="4"/>
      <c r="AMM21" s="4"/>
    </row>
    <row r="22" spans="1:1027" s="283" customFormat="1">
      <c r="A22" s="4"/>
      <c r="B22" s="4"/>
      <c r="C22" s="578"/>
      <c r="D22" s="578"/>
      <c r="E22" s="10">
        <f>K11+1</f>
        <v>40763</v>
      </c>
      <c r="F22" s="10">
        <f>E22+1</f>
        <v>40764</v>
      </c>
      <c r="G22" s="10">
        <f t="shared" ref="G22:K22" si="1">F22+1</f>
        <v>40765</v>
      </c>
      <c r="H22" s="10">
        <f t="shared" si="1"/>
        <v>40766</v>
      </c>
      <c r="I22" s="10">
        <f t="shared" si="1"/>
        <v>40767</v>
      </c>
      <c r="J22" s="10">
        <f t="shared" si="1"/>
        <v>40768</v>
      </c>
      <c r="K22" s="10">
        <f t="shared" si="1"/>
        <v>40769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  <c r="AMK22" s="4"/>
      <c r="AML22" s="4"/>
      <c r="AMM22" s="4"/>
    </row>
    <row r="23" spans="1:1027" s="283" customFormat="1" ht="12.75" customHeight="1">
      <c r="A23" s="4"/>
      <c r="B23" s="4"/>
      <c r="C23" s="620" t="s">
        <v>70</v>
      </c>
      <c r="D23" s="582" t="s">
        <v>71</v>
      </c>
      <c r="E23" s="313" t="s">
        <v>484</v>
      </c>
      <c r="F23" s="624"/>
      <c r="G23" s="313" t="s">
        <v>484</v>
      </c>
      <c r="H23" s="624"/>
      <c r="I23" s="313" t="s">
        <v>484</v>
      </c>
      <c r="J23" s="526"/>
      <c r="K23" s="52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  <c r="AMK23" s="4"/>
      <c r="AML23" s="4"/>
      <c r="AMM23" s="4"/>
    </row>
    <row r="24" spans="1:1027" s="283" customFormat="1" ht="12.75" customHeight="1">
      <c r="A24" s="4"/>
      <c r="B24" s="4"/>
      <c r="C24" s="621"/>
      <c r="D24" s="583"/>
      <c r="E24" s="314" t="s">
        <v>489</v>
      </c>
      <c r="F24" s="624"/>
      <c r="G24" s="314" t="s">
        <v>498</v>
      </c>
      <c r="H24" s="624"/>
      <c r="I24" s="314" t="s">
        <v>490</v>
      </c>
      <c r="J24" s="526"/>
      <c r="K24" s="52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  <c r="AMM24" s="4"/>
    </row>
    <row r="25" spans="1:1027" s="283" customFormat="1" ht="12.75" customHeight="1">
      <c r="A25" s="4"/>
      <c r="B25" s="4"/>
      <c r="C25" s="621"/>
      <c r="D25" s="583"/>
      <c r="E25" s="313" t="s">
        <v>488</v>
      </c>
      <c r="F25" s="624"/>
      <c r="G25" s="313" t="s">
        <v>488</v>
      </c>
      <c r="H25" s="624"/>
      <c r="I25" s="313" t="s">
        <v>488</v>
      </c>
      <c r="J25" s="526"/>
      <c r="K25" s="52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  <c r="AMK25" s="4"/>
      <c r="AML25" s="4"/>
      <c r="AMM25" s="4"/>
    </row>
    <row r="26" spans="1:1027" s="283" customFormat="1" ht="12.75" customHeight="1">
      <c r="A26" s="4"/>
      <c r="B26" s="4"/>
      <c r="C26" s="621"/>
      <c r="D26" s="583"/>
      <c r="E26" s="315" t="s">
        <v>492</v>
      </c>
      <c r="F26" s="624"/>
      <c r="G26" s="315" t="s">
        <v>492</v>
      </c>
      <c r="H26" s="624"/>
      <c r="I26" s="315" t="s">
        <v>492</v>
      </c>
      <c r="J26" s="526"/>
      <c r="K26" s="52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  <c r="AMK26" s="4"/>
      <c r="AML26" s="4"/>
      <c r="AMM26" s="4"/>
    </row>
    <row r="27" spans="1:1027" s="283" customFormat="1" ht="12.75" customHeight="1">
      <c r="A27" s="4"/>
      <c r="B27" s="4"/>
      <c r="C27" s="621"/>
      <c r="D27" s="583"/>
      <c r="E27" s="316" t="s">
        <v>493</v>
      </c>
      <c r="F27" s="624"/>
      <c r="G27" s="316" t="s">
        <v>493</v>
      </c>
      <c r="H27" s="624"/>
      <c r="I27" s="316" t="s">
        <v>493</v>
      </c>
      <c r="J27" s="526"/>
      <c r="K27" s="52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  <c r="AMK27" s="4"/>
      <c r="AML27" s="4"/>
      <c r="AMM27" s="4"/>
    </row>
    <row r="28" spans="1:1027" s="283" customFormat="1" ht="12.75" customHeight="1">
      <c r="A28" s="4"/>
      <c r="B28" s="4"/>
      <c r="C28" s="621"/>
      <c r="D28" s="583"/>
      <c r="E28" s="316" t="s">
        <v>494</v>
      </c>
      <c r="F28" s="624"/>
      <c r="G28" s="316" t="s">
        <v>494</v>
      </c>
      <c r="H28" s="624"/>
      <c r="I28" s="316" t="s">
        <v>494</v>
      </c>
      <c r="J28" s="526"/>
      <c r="K28" s="526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  <c r="AMK28" s="4"/>
      <c r="AML28" s="4"/>
      <c r="AMM28" s="4"/>
    </row>
    <row r="29" spans="1:1027" s="283" customFormat="1" ht="12.75" customHeight="1">
      <c r="A29" s="4"/>
      <c r="B29" s="4"/>
      <c r="C29" s="608"/>
      <c r="D29" s="584"/>
      <c r="E29" s="317"/>
      <c r="F29" s="624"/>
      <c r="G29" s="317"/>
      <c r="H29" s="624"/>
      <c r="I29" s="317"/>
      <c r="J29" s="526"/>
      <c r="K29" s="52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  <c r="AMK29" s="4"/>
      <c r="AML29" s="4"/>
      <c r="AMM29" s="4"/>
    </row>
    <row r="30" spans="1:1027" s="299" customFormat="1" ht="18.75">
      <c r="A30" s="296"/>
      <c r="B30" s="296"/>
      <c r="C30" s="296"/>
      <c r="D30" s="296"/>
      <c r="E30" s="297"/>
      <c r="F30" s="298"/>
      <c r="G30" s="298"/>
      <c r="H30" s="298"/>
      <c r="I30" s="298"/>
      <c r="J30" s="298"/>
      <c r="K30" s="298"/>
      <c r="L30" s="296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96"/>
      <c r="BO30" s="296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96"/>
      <c r="CB30" s="296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96"/>
      <c r="CO30" s="296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96"/>
      <c r="DB30" s="296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96"/>
      <c r="DO30" s="296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96"/>
      <c r="EB30" s="296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96"/>
      <c r="EO30" s="296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96"/>
      <c r="FB30" s="296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96"/>
      <c r="FO30" s="296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96"/>
      <c r="GB30" s="296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96"/>
      <c r="GO30" s="296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96"/>
      <c r="HB30" s="296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96"/>
      <c r="HO30" s="296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96"/>
      <c r="IB30" s="296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96"/>
      <c r="IO30" s="296"/>
      <c r="IP30" s="296"/>
      <c r="IQ30" s="296"/>
      <c r="IR30" s="296"/>
      <c r="IS30" s="296"/>
      <c r="IT30" s="296"/>
      <c r="IU30" s="296"/>
      <c r="IV30" s="296"/>
      <c r="IW30" s="296"/>
      <c r="IX30" s="296"/>
      <c r="IY30" s="296"/>
      <c r="IZ30" s="296"/>
      <c r="JA30" s="296"/>
      <c r="JB30" s="296"/>
      <c r="JC30" s="296"/>
      <c r="JD30" s="296"/>
      <c r="JE30" s="296"/>
      <c r="JF30" s="296"/>
      <c r="JG30" s="296"/>
      <c r="JH30" s="296"/>
      <c r="JI30" s="296"/>
      <c r="JJ30" s="296"/>
      <c r="JK30" s="296"/>
      <c r="JL30" s="296"/>
      <c r="JM30" s="296"/>
      <c r="JN30" s="296"/>
      <c r="JO30" s="296"/>
      <c r="JP30" s="296"/>
      <c r="JQ30" s="296"/>
      <c r="JR30" s="296"/>
      <c r="JS30" s="296"/>
      <c r="JT30" s="296"/>
      <c r="JU30" s="296"/>
      <c r="JV30" s="296"/>
      <c r="JW30" s="296"/>
      <c r="JX30" s="296"/>
      <c r="JY30" s="296"/>
      <c r="JZ30" s="296"/>
      <c r="KA30" s="296"/>
      <c r="KB30" s="296"/>
      <c r="KC30" s="296"/>
      <c r="KD30" s="296"/>
      <c r="KE30" s="296"/>
      <c r="KF30" s="296"/>
      <c r="KG30" s="296"/>
      <c r="KH30" s="296"/>
      <c r="KI30" s="296"/>
      <c r="KJ30" s="296"/>
      <c r="KK30" s="296"/>
      <c r="KL30" s="296"/>
      <c r="KM30" s="296"/>
      <c r="KN30" s="296"/>
      <c r="KO30" s="296"/>
      <c r="KP30" s="296"/>
      <c r="KQ30" s="296"/>
      <c r="KR30" s="296"/>
      <c r="KS30" s="296"/>
      <c r="KT30" s="296"/>
      <c r="KU30" s="296"/>
      <c r="KV30" s="296"/>
      <c r="KW30" s="296"/>
      <c r="KX30" s="296"/>
      <c r="KY30" s="296"/>
      <c r="KZ30" s="296"/>
      <c r="LA30" s="296"/>
      <c r="LB30" s="296"/>
      <c r="LC30" s="296"/>
      <c r="LD30" s="296"/>
      <c r="LE30" s="296"/>
      <c r="LF30" s="296"/>
      <c r="LG30" s="296"/>
      <c r="LH30" s="296"/>
      <c r="LI30" s="296"/>
      <c r="LJ30" s="296"/>
      <c r="LK30" s="296"/>
      <c r="LL30" s="296"/>
      <c r="LM30" s="296"/>
      <c r="LN30" s="296"/>
      <c r="LO30" s="296"/>
      <c r="LP30" s="296"/>
      <c r="LQ30" s="296"/>
      <c r="LR30" s="296"/>
      <c r="LS30" s="296"/>
      <c r="LT30" s="296"/>
      <c r="LU30" s="296"/>
      <c r="LV30" s="296"/>
      <c r="LW30" s="296"/>
      <c r="LX30" s="296"/>
      <c r="LY30" s="296"/>
      <c r="LZ30" s="296"/>
      <c r="MA30" s="296"/>
      <c r="MB30" s="296"/>
      <c r="MC30" s="296"/>
      <c r="MD30" s="296"/>
      <c r="ME30" s="296"/>
      <c r="MF30" s="296"/>
      <c r="MG30" s="296"/>
      <c r="MH30" s="296"/>
      <c r="MI30" s="296"/>
      <c r="MJ30" s="296"/>
      <c r="MK30" s="296"/>
      <c r="ML30" s="296"/>
      <c r="MM30" s="296"/>
      <c r="MN30" s="296"/>
      <c r="MO30" s="296"/>
      <c r="MP30" s="296"/>
      <c r="MQ30" s="296"/>
      <c r="MR30" s="296"/>
      <c r="MS30" s="296"/>
      <c r="MT30" s="296"/>
      <c r="MU30" s="296"/>
      <c r="MV30" s="296"/>
      <c r="MW30" s="296"/>
      <c r="MX30" s="296"/>
      <c r="MY30" s="296"/>
      <c r="MZ30" s="296"/>
      <c r="NA30" s="296"/>
      <c r="NB30" s="296"/>
      <c r="NC30" s="296"/>
      <c r="ND30" s="296"/>
      <c r="NE30" s="296"/>
      <c r="NF30" s="296"/>
      <c r="NG30" s="296"/>
      <c r="NH30" s="296"/>
      <c r="NI30" s="296"/>
      <c r="NJ30" s="296"/>
      <c r="NK30" s="296"/>
      <c r="NL30" s="296"/>
      <c r="NM30" s="296"/>
      <c r="NN30" s="296"/>
      <c r="NO30" s="296"/>
      <c r="NP30" s="296"/>
      <c r="NQ30" s="296"/>
      <c r="NR30" s="296"/>
      <c r="NS30" s="296"/>
      <c r="NT30" s="296"/>
      <c r="NU30" s="296"/>
      <c r="NV30" s="296"/>
      <c r="NW30" s="296"/>
      <c r="NX30" s="296"/>
      <c r="NY30" s="296"/>
      <c r="NZ30" s="296"/>
      <c r="OA30" s="296"/>
      <c r="OB30" s="296"/>
      <c r="OC30" s="296"/>
      <c r="OD30" s="296"/>
      <c r="OE30" s="296"/>
      <c r="OF30" s="296"/>
      <c r="OG30" s="296"/>
      <c r="OH30" s="296"/>
      <c r="OI30" s="296"/>
      <c r="OJ30" s="296"/>
      <c r="OK30" s="296"/>
      <c r="OL30" s="296"/>
      <c r="OM30" s="296"/>
      <c r="ON30" s="296"/>
      <c r="OO30" s="296"/>
      <c r="OP30" s="296"/>
      <c r="OQ30" s="296"/>
      <c r="OR30" s="296"/>
      <c r="OS30" s="296"/>
      <c r="OT30" s="296"/>
      <c r="OU30" s="296"/>
      <c r="OV30" s="296"/>
      <c r="OW30" s="296"/>
      <c r="OX30" s="296"/>
      <c r="OY30" s="296"/>
      <c r="OZ30" s="296"/>
      <c r="PA30" s="296"/>
      <c r="PB30" s="296"/>
      <c r="PC30" s="296"/>
      <c r="PD30" s="296"/>
      <c r="PE30" s="296"/>
      <c r="PF30" s="296"/>
      <c r="PG30" s="296"/>
      <c r="PH30" s="296"/>
      <c r="PI30" s="296"/>
      <c r="PJ30" s="296"/>
      <c r="PK30" s="296"/>
      <c r="PL30" s="296"/>
      <c r="PM30" s="296"/>
      <c r="PN30" s="296"/>
      <c r="PO30" s="296"/>
      <c r="PP30" s="296"/>
      <c r="PQ30" s="296"/>
      <c r="PR30" s="296"/>
      <c r="PS30" s="296"/>
      <c r="PT30" s="296"/>
      <c r="PU30" s="296"/>
      <c r="PV30" s="296"/>
      <c r="PW30" s="296"/>
      <c r="PX30" s="296"/>
      <c r="PY30" s="296"/>
      <c r="PZ30" s="296"/>
      <c r="QA30" s="296"/>
      <c r="QB30" s="296"/>
      <c r="QC30" s="296"/>
      <c r="QD30" s="296"/>
      <c r="QE30" s="296"/>
      <c r="QF30" s="296"/>
      <c r="QG30" s="296"/>
      <c r="QH30" s="296"/>
      <c r="QI30" s="296"/>
      <c r="QJ30" s="296"/>
      <c r="QK30" s="296"/>
      <c r="QL30" s="296"/>
      <c r="QM30" s="296"/>
      <c r="QN30" s="296"/>
      <c r="QO30" s="296"/>
      <c r="QP30" s="296"/>
      <c r="QQ30" s="296"/>
      <c r="QR30" s="296"/>
      <c r="QS30" s="296"/>
      <c r="QT30" s="296"/>
      <c r="QU30" s="296"/>
      <c r="QV30" s="296"/>
      <c r="QW30" s="296"/>
      <c r="QX30" s="296"/>
      <c r="QY30" s="296"/>
      <c r="QZ30" s="296"/>
      <c r="RA30" s="296"/>
      <c r="RB30" s="296"/>
      <c r="RC30" s="296"/>
      <c r="RD30" s="296"/>
      <c r="RE30" s="296"/>
      <c r="RF30" s="296"/>
      <c r="RG30" s="296"/>
      <c r="RH30" s="296"/>
      <c r="RI30" s="296"/>
      <c r="RJ30" s="296"/>
      <c r="RK30" s="296"/>
      <c r="RL30" s="296"/>
      <c r="RM30" s="296"/>
      <c r="RN30" s="296"/>
      <c r="RO30" s="296"/>
      <c r="RP30" s="296"/>
      <c r="RQ30" s="296"/>
      <c r="RR30" s="296"/>
      <c r="RS30" s="296"/>
      <c r="RT30" s="296"/>
      <c r="RU30" s="296"/>
      <c r="RV30" s="296"/>
      <c r="RW30" s="296"/>
      <c r="RX30" s="296"/>
      <c r="RY30" s="296"/>
      <c r="RZ30" s="296"/>
      <c r="SA30" s="296"/>
      <c r="SB30" s="296"/>
      <c r="SC30" s="296"/>
      <c r="SD30" s="296"/>
      <c r="SE30" s="296"/>
      <c r="SF30" s="296"/>
      <c r="SG30" s="296"/>
      <c r="SH30" s="296"/>
      <c r="SI30" s="296"/>
      <c r="SJ30" s="296"/>
      <c r="SK30" s="296"/>
      <c r="SL30" s="296"/>
      <c r="SM30" s="296"/>
      <c r="SN30" s="296"/>
      <c r="SO30" s="296"/>
      <c r="SP30" s="296"/>
      <c r="SQ30" s="296"/>
      <c r="SR30" s="296"/>
      <c r="SS30" s="296"/>
      <c r="ST30" s="296"/>
      <c r="SU30" s="296"/>
      <c r="SV30" s="296"/>
      <c r="SW30" s="296"/>
      <c r="SX30" s="296"/>
      <c r="SY30" s="296"/>
      <c r="SZ30" s="296"/>
      <c r="TA30" s="296"/>
      <c r="TB30" s="296"/>
      <c r="TC30" s="296"/>
      <c r="TD30" s="296"/>
      <c r="TE30" s="296"/>
      <c r="TF30" s="296"/>
      <c r="TG30" s="296"/>
      <c r="TH30" s="296"/>
      <c r="TI30" s="296"/>
      <c r="TJ30" s="296"/>
      <c r="TK30" s="296"/>
      <c r="TL30" s="296"/>
      <c r="TM30" s="296"/>
      <c r="TN30" s="296"/>
      <c r="TO30" s="296"/>
      <c r="TP30" s="296"/>
      <c r="TQ30" s="296"/>
      <c r="TR30" s="296"/>
      <c r="TS30" s="296"/>
      <c r="TT30" s="296"/>
      <c r="TU30" s="296"/>
      <c r="TV30" s="296"/>
      <c r="TW30" s="296"/>
      <c r="TX30" s="296"/>
      <c r="TY30" s="296"/>
      <c r="TZ30" s="296"/>
      <c r="UA30" s="296"/>
      <c r="UB30" s="296"/>
      <c r="UC30" s="296"/>
      <c r="UD30" s="296"/>
      <c r="UE30" s="296"/>
      <c r="UF30" s="296"/>
      <c r="UG30" s="296"/>
      <c r="UH30" s="296"/>
      <c r="UI30" s="296"/>
      <c r="UJ30" s="296"/>
      <c r="UK30" s="296"/>
      <c r="UL30" s="296"/>
      <c r="UM30" s="296"/>
      <c r="UN30" s="296"/>
      <c r="UO30" s="296"/>
      <c r="UP30" s="296"/>
      <c r="UQ30" s="296"/>
      <c r="UR30" s="296"/>
      <c r="US30" s="296"/>
      <c r="UT30" s="296"/>
      <c r="UU30" s="296"/>
      <c r="UV30" s="296"/>
      <c r="UW30" s="296"/>
      <c r="UX30" s="296"/>
      <c r="UY30" s="296"/>
      <c r="UZ30" s="296"/>
      <c r="VA30" s="296"/>
      <c r="VB30" s="296"/>
      <c r="VC30" s="296"/>
      <c r="VD30" s="296"/>
      <c r="VE30" s="296"/>
      <c r="VF30" s="296"/>
      <c r="VG30" s="296"/>
      <c r="VH30" s="296"/>
      <c r="VI30" s="296"/>
      <c r="VJ30" s="296"/>
      <c r="VK30" s="296"/>
      <c r="VL30" s="296"/>
      <c r="VM30" s="296"/>
      <c r="VN30" s="296"/>
      <c r="VO30" s="296"/>
      <c r="VP30" s="296"/>
      <c r="VQ30" s="296"/>
      <c r="VR30" s="296"/>
      <c r="VS30" s="296"/>
      <c r="VT30" s="296"/>
      <c r="VU30" s="296"/>
      <c r="VV30" s="296"/>
      <c r="VW30" s="296"/>
      <c r="VX30" s="296"/>
      <c r="VY30" s="296"/>
      <c r="VZ30" s="296"/>
      <c r="WA30" s="296"/>
      <c r="WB30" s="296"/>
      <c r="WC30" s="296"/>
      <c r="WD30" s="296"/>
      <c r="WE30" s="296"/>
      <c r="WF30" s="296"/>
      <c r="WG30" s="296"/>
      <c r="WH30" s="296"/>
      <c r="WI30" s="296"/>
      <c r="WJ30" s="296"/>
      <c r="WK30" s="296"/>
      <c r="WL30" s="296"/>
      <c r="WM30" s="296"/>
      <c r="WN30" s="296"/>
      <c r="WO30" s="296"/>
      <c r="WP30" s="296"/>
      <c r="WQ30" s="296"/>
      <c r="WR30" s="296"/>
      <c r="WS30" s="296"/>
      <c r="WT30" s="296"/>
      <c r="WU30" s="296"/>
      <c r="WV30" s="296"/>
      <c r="WW30" s="296"/>
      <c r="WX30" s="296"/>
      <c r="WY30" s="296"/>
      <c r="WZ30" s="296"/>
      <c r="XA30" s="296"/>
      <c r="XB30" s="296"/>
      <c r="XC30" s="296"/>
      <c r="XD30" s="296"/>
      <c r="XE30" s="296"/>
      <c r="XF30" s="296"/>
      <c r="XG30" s="296"/>
      <c r="XH30" s="296"/>
      <c r="XI30" s="296"/>
      <c r="XJ30" s="296"/>
      <c r="XK30" s="296"/>
      <c r="XL30" s="296"/>
      <c r="XM30" s="296"/>
      <c r="XN30" s="296"/>
      <c r="XO30" s="296"/>
      <c r="XP30" s="296"/>
      <c r="XQ30" s="296"/>
      <c r="XR30" s="296"/>
      <c r="XS30" s="296"/>
      <c r="XT30" s="296"/>
      <c r="XU30" s="296"/>
      <c r="XV30" s="296"/>
      <c r="XW30" s="296"/>
      <c r="XX30" s="296"/>
      <c r="XY30" s="296"/>
      <c r="XZ30" s="296"/>
      <c r="YA30" s="296"/>
      <c r="YB30" s="296"/>
      <c r="YC30" s="296"/>
      <c r="YD30" s="296"/>
      <c r="YE30" s="296"/>
      <c r="YF30" s="296"/>
      <c r="YG30" s="296"/>
      <c r="YH30" s="296"/>
      <c r="YI30" s="296"/>
      <c r="YJ30" s="296"/>
      <c r="YK30" s="296"/>
      <c r="YL30" s="296"/>
      <c r="YM30" s="296"/>
      <c r="YN30" s="296"/>
      <c r="YO30" s="296"/>
      <c r="YP30" s="296"/>
      <c r="YQ30" s="296"/>
      <c r="YR30" s="296"/>
      <c r="YS30" s="296"/>
      <c r="YT30" s="296"/>
      <c r="YU30" s="296"/>
      <c r="YV30" s="296"/>
      <c r="YW30" s="296"/>
      <c r="YX30" s="296"/>
      <c r="YY30" s="296"/>
      <c r="YZ30" s="296"/>
      <c r="ZA30" s="296"/>
      <c r="ZB30" s="296"/>
      <c r="ZC30" s="296"/>
      <c r="ZD30" s="296"/>
      <c r="ZE30" s="296"/>
      <c r="ZF30" s="296"/>
      <c r="ZG30" s="296"/>
      <c r="ZH30" s="296"/>
      <c r="ZI30" s="296"/>
      <c r="ZJ30" s="296"/>
      <c r="ZK30" s="296"/>
      <c r="ZL30" s="296"/>
      <c r="ZM30" s="296"/>
      <c r="ZN30" s="296"/>
      <c r="ZO30" s="296"/>
      <c r="ZP30" s="296"/>
      <c r="ZQ30" s="296"/>
      <c r="ZR30" s="296"/>
      <c r="ZS30" s="296"/>
      <c r="ZT30" s="296"/>
      <c r="ZU30" s="296"/>
      <c r="ZV30" s="296"/>
      <c r="ZW30" s="296"/>
      <c r="ZX30" s="296"/>
      <c r="ZY30" s="296"/>
      <c r="ZZ30" s="296"/>
      <c r="AAA30" s="296"/>
      <c r="AAB30" s="296"/>
      <c r="AAC30" s="296"/>
      <c r="AAD30" s="296"/>
      <c r="AAE30" s="296"/>
      <c r="AAF30" s="296"/>
      <c r="AAG30" s="296"/>
      <c r="AAH30" s="296"/>
      <c r="AAI30" s="296"/>
      <c r="AAJ30" s="296"/>
      <c r="AAK30" s="296"/>
      <c r="AAL30" s="296"/>
      <c r="AAM30" s="296"/>
      <c r="AAN30" s="296"/>
      <c r="AAO30" s="296"/>
      <c r="AAP30" s="296"/>
      <c r="AAQ30" s="296"/>
      <c r="AAR30" s="296"/>
      <c r="AAS30" s="296"/>
      <c r="AAT30" s="296"/>
      <c r="AAU30" s="296"/>
      <c r="AAV30" s="296"/>
      <c r="AAW30" s="296"/>
      <c r="AAX30" s="296"/>
      <c r="AAY30" s="296"/>
      <c r="AAZ30" s="296"/>
      <c r="ABA30" s="296"/>
      <c r="ABB30" s="296"/>
      <c r="ABC30" s="296"/>
      <c r="ABD30" s="296"/>
      <c r="ABE30" s="296"/>
      <c r="ABF30" s="296"/>
      <c r="ABG30" s="296"/>
      <c r="ABH30" s="296"/>
      <c r="ABI30" s="296"/>
      <c r="ABJ30" s="296"/>
      <c r="ABK30" s="296"/>
      <c r="ABL30" s="296"/>
      <c r="ABM30" s="296"/>
      <c r="ABN30" s="296"/>
      <c r="ABO30" s="296"/>
      <c r="ABP30" s="296"/>
      <c r="ABQ30" s="296"/>
      <c r="ABR30" s="296"/>
      <c r="ABS30" s="296"/>
      <c r="ABT30" s="296"/>
      <c r="ABU30" s="296"/>
      <c r="ABV30" s="296"/>
      <c r="ABW30" s="296"/>
      <c r="ABX30" s="296"/>
      <c r="ABY30" s="296"/>
      <c r="ABZ30" s="296"/>
      <c r="ACA30" s="296"/>
      <c r="ACB30" s="296"/>
      <c r="ACC30" s="296"/>
      <c r="ACD30" s="296"/>
      <c r="ACE30" s="296"/>
      <c r="ACF30" s="296"/>
      <c r="ACG30" s="296"/>
      <c r="ACH30" s="296"/>
      <c r="ACI30" s="296"/>
      <c r="ACJ30" s="296"/>
      <c r="ACK30" s="296"/>
      <c r="ACL30" s="296"/>
      <c r="ACM30" s="296"/>
      <c r="ACN30" s="296"/>
      <c r="ACO30" s="296"/>
      <c r="ACP30" s="296"/>
      <c r="ACQ30" s="296"/>
      <c r="ACR30" s="296"/>
      <c r="ACS30" s="296"/>
      <c r="ACT30" s="296"/>
      <c r="ACU30" s="296"/>
      <c r="ACV30" s="296"/>
      <c r="ACW30" s="296"/>
      <c r="ACX30" s="296"/>
      <c r="ACY30" s="296"/>
      <c r="ACZ30" s="296"/>
      <c r="ADA30" s="296"/>
      <c r="ADB30" s="296"/>
      <c r="ADC30" s="296"/>
      <c r="ADD30" s="296"/>
      <c r="ADE30" s="296"/>
      <c r="ADF30" s="296"/>
      <c r="ADG30" s="296"/>
      <c r="ADH30" s="296"/>
      <c r="ADI30" s="296"/>
      <c r="ADJ30" s="296"/>
      <c r="ADK30" s="296"/>
      <c r="ADL30" s="296"/>
      <c r="ADM30" s="296"/>
      <c r="ADN30" s="296"/>
      <c r="ADO30" s="296"/>
      <c r="ADP30" s="296"/>
      <c r="ADQ30" s="296"/>
      <c r="ADR30" s="296"/>
      <c r="ADS30" s="296"/>
      <c r="ADT30" s="296"/>
      <c r="ADU30" s="296"/>
      <c r="ADV30" s="296"/>
      <c r="ADW30" s="296"/>
      <c r="ADX30" s="296"/>
      <c r="ADY30" s="296"/>
      <c r="ADZ30" s="296"/>
      <c r="AEA30" s="296"/>
      <c r="AEB30" s="296"/>
      <c r="AEC30" s="296"/>
      <c r="AED30" s="296"/>
      <c r="AEE30" s="296"/>
      <c r="AEF30" s="296"/>
      <c r="AEG30" s="296"/>
      <c r="AEH30" s="296"/>
      <c r="AEI30" s="296"/>
      <c r="AEJ30" s="296"/>
      <c r="AEK30" s="296"/>
      <c r="AEL30" s="296"/>
      <c r="AEM30" s="296"/>
      <c r="AEN30" s="296"/>
      <c r="AEO30" s="296"/>
      <c r="AEP30" s="296"/>
      <c r="AEQ30" s="296"/>
      <c r="AER30" s="296"/>
      <c r="AES30" s="296"/>
      <c r="AET30" s="296"/>
      <c r="AEU30" s="296"/>
      <c r="AEV30" s="296"/>
      <c r="AEW30" s="296"/>
      <c r="AEX30" s="296"/>
      <c r="AEY30" s="296"/>
      <c r="AEZ30" s="296"/>
      <c r="AFA30" s="296"/>
      <c r="AFB30" s="296"/>
      <c r="AFC30" s="296"/>
      <c r="AFD30" s="296"/>
      <c r="AFE30" s="296"/>
      <c r="AFF30" s="296"/>
      <c r="AFG30" s="296"/>
      <c r="AFH30" s="296"/>
      <c r="AFI30" s="296"/>
      <c r="AFJ30" s="296"/>
      <c r="AFK30" s="296"/>
      <c r="AFL30" s="296"/>
      <c r="AFM30" s="296"/>
      <c r="AFN30" s="296"/>
      <c r="AFO30" s="296"/>
      <c r="AFP30" s="296"/>
      <c r="AFQ30" s="296"/>
      <c r="AFR30" s="296"/>
      <c r="AFS30" s="296"/>
      <c r="AFT30" s="296"/>
      <c r="AFU30" s="296"/>
      <c r="AFV30" s="296"/>
      <c r="AFW30" s="296"/>
      <c r="AFX30" s="296"/>
      <c r="AFY30" s="296"/>
      <c r="AFZ30" s="296"/>
      <c r="AGA30" s="296"/>
      <c r="AGB30" s="296"/>
      <c r="AGC30" s="296"/>
      <c r="AGD30" s="296"/>
      <c r="AGE30" s="296"/>
      <c r="AGF30" s="296"/>
      <c r="AGG30" s="296"/>
      <c r="AGH30" s="296"/>
      <c r="AGI30" s="296"/>
      <c r="AGJ30" s="296"/>
      <c r="AGK30" s="296"/>
      <c r="AGL30" s="296"/>
      <c r="AGM30" s="296"/>
      <c r="AGN30" s="296"/>
      <c r="AGO30" s="296"/>
      <c r="AGP30" s="296"/>
      <c r="AGQ30" s="296"/>
      <c r="AGR30" s="296"/>
      <c r="AGS30" s="296"/>
      <c r="AGT30" s="296"/>
      <c r="AGU30" s="296"/>
      <c r="AGV30" s="296"/>
      <c r="AGW30" s="296"/>
      <c r="AGX30" s="296"/>
      <c r="AGY30" s="296"/>
      <c r="AGZ30" s="296"/>
      <c r="AHA30" s="296"/>
      <c r="AHB30" s="296"/>
      <c r="AHC30" s="296"/>
      <c r="AHD30" s="296"/>
      <c r="AHE30" s="296"/>
      <c r="AHF30" s="296"/>
      <c r="AHG30" s="296"/>
      <c r="AHH30" s="296"/>
      <c r="AHI30" s="296"/>
      <c r="AHJ30" s="296"/>
      <c r="AHK30" s="296"/>
      <c r="AHL30" s="296"/>
      <c r="AHM30" s="296"/>
      <c r="AHN30" s="296"/>
      <c r="AHO30" s="296"/>
      <c r="AHP30" s="296"/>
      <c r="AHQ30" s="296"/>
      <c r="AHR30" s="296"/>
      <c r="AHS30" s="296"/>
      <c r="AHT30" s="296"/>
      <c r="AHU30" s="296"/>
      <c r="AHV30" s="296"/>
      <c r="AHW30" s="296"/>
      <c r="AHX30" s="296"/>
      <c r="AHY30" s="296"/>
      <c r="AHZ30" s="296"/>
      <c r="AIA30" s="296"/>
      <c r="AIB30" s="296"/>
      <c r="AIC30" s="296"/>
      <c r="AID30" s="296"/>
      <c r="AIE30" s="296"/>
      <c r="AIF30" s="296"/>
      <c r="AIG30" s="296"/>
      <c r="AIH30" s="296"/>
      <c r="AII30" s="296"/>
      <c r="AIJ30" s="296"/>
      <c r="AIK30" s="296"/>
      <c r="AIL30" s="296"/>
      <c r="AIM30" s="296"/>
      <c r="AIN30" s="296"/>
      <c r="AIO30" s="296"/>
      <c r="AIP30" s="296"/>
      <c r="AIQ30" s="296"/>
      <c r="AIR30" s="296"/>
      <c r="AIS30" s="296"/>
      <c r="AIT30" s="296"/>
      <c r="AIU30" s="296"/>
      <c r="AIV30" s="296"/>
      <c r="AIW30" s="296"/>
      <c r="AIX30" s="296"/>
      <c r="AIY30" s="296"/>
      <c r="AIZ30" s="296"/>
      <c r="AJA30" s="296"/>
      <c r="AJB30" s="296"/>
      <c r="AJC30" s="296"/>
      <c r="AJD30" s="296"/>
      <c r="AJE30" s="296"/>
      <c r="AJF30" s="296"/>
      <c r="AJG30" s="296"/>
      <c r="AJH30" s="296"/>
      <c r="AJI30" s="296"/>
      <c r="AJJ30" s="296"/>
      <c r="AJK30" s="296"/>
      <c r="AJL30" s="296"/>
      <c r="AJM30" s="296"/>
      <c r="AJN30" s="296"/>
      <c r="AJO30" s="296"/>
      <c r="AJP30" s="296"/>
      <c r="AJQ30" s="296"/>
      <c r="AJR30" s="296"/>
      <c r="AJS30" s="296"/>
      <c r="AJT30" s="296"/>
      <c r="AJU30" s="296"/>
      <c r="AJV30" s="296"/>
      <c r="AJW30" s="296"/>
      <c r="AJX30" s="296"/>
      <c r="AJY30" s="296"/>
      <c r="AJZ30" s="296"/>
      <c r="AKA30" s="296"/>
      <c r="AKB30" s="296"/>
      <c r="AKC30" s="296"/>
      <c r="AKD30" s="296"/>
      <c r="AKE30" s="296"/>
      <c r="AKF30" s="296"/>
      <c r="AKG30" s="296"/>
      <c r="AKH30" s="296"/>
      <c r="AKI30" s="296"/>
      <c r="AKJ30" s="296"/>
      <c r="AKK30" s="296"/>
      <c r="AKL30" s="296"/>
      <c r="AKM30" s="296"/>
      <c r="AKN30" s="296"/>
      <c r="AKO30" s="296"/>
      <c r="AKP30" s="296"/>
      <c r="AKQ30" s="296"/>
      <c r="AKR30" s="296"/>
      <c r="AKS30" s="296"/>
      <c r="AKT30" s="296"/>
      <c r="AKU30" s="296"/>
      <c r="AKV30" s="296"/>
      <c r="AKW30" s="296"/>
      <c r="AKX30" s="296"/>
      <c r="AKY30" s="296"/>
      <c r="AKZ30" s="296"/>
      <c r="ALA30" s="296"/>
      <c r="ALB30" s="296"/>
      <c r="ALC30" s="296"/>
      <c r="ALD30" s="296"/>
      <c r="ALE30" s="296"/>
      <c r="ALF30" s="296"/>
      <c r="ALG30" s="296"/>
      <c r="ALH30" s="296"/>
      <c r="ALI30" s="296"/>
      <c r="ALJ30" s="296"/>
      <c r="ALK30" s="296"/>
      <c r="ALL30" s="296"/>
      <c r="ALM30" s="296"/>
      <c r="ALN30" s="296"/>
      <c r="ALO30" s="296"/>
      <c r="ALP30" s="296"/>
      <c r="ALQ30" s="296"/>
      <c r="ALR30" s="296"/>
      <c r="ALS30" s="296"/>
      <c r="ALT30" s="296"/>
      <c r="ALU30" s="296"/>
      <c r="ALV30" s="296"/>
      <c r="ALW30" s="296"/>
      <c r="ALX30" s="296"/>
      <c r="ALY30" s="296"/>
      <c r="ALZ30" s="296"/>
      <c r="AMA30" s="296"/>
      <c r="AMB30" s="296"/>
      <c r="AMC30" s="296"/>
      <c r="AMD30" s="296"/>
      <c r="AME30" s="296"/>
      <c r="AMF30" s="296"/>
      <c r="AMG30" s="296"/>
      <c r="AMH30" s="296"/>
      <c r="AMI30" s="296"/>
      <c r="AMJ30" s="296"/>
      <c r="AMK30" s="296"/>
      <c r="AML30" s="296"/>
      <c r="AMM30" s="296"/>
    </row>
    <row r="31" spans="1:1027" ht="13.5" thickBot="1"/>
    <row r="32" spans="1:1027" s="283" customFormat="1" ht="13.5" thickBot="1">
      <c r="A32" s="4"/>
      <c r="B32" s="4"/>
      <c r="C32" s="596">
        <v>1</v>
      </c>
      <c r="D32" s="596"/>
      <c r="E32" s="7" t="s">
        <v>63</v>
      </c>
      <c r="F32" s="8" t="s">
        <v>64</v>
      </c>
      <c r="G32" s="8" t="s">
        <v>65</v>
      </c>
      <c r="H32" s="8" t="s">
        <v>66</v>
      </c>
      <c r="I32" s="8" t="s">
        <v>67</v>
      </c>
      <c r="J32" s="9" t="s">
        <v>68</v>
      </c>
      <c r="K32" s="9" t="s">
        <v>69</v>
      </c>
      <c r="L32" s="4"/>
      <c r="M32" s="656" t="s">
        <v>620</v>
      </c>
      <c r="N32" s="4"/>
      <c r="O32" s="641" t="s">
        <v>615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</row>
    <row r="33" spans="1:1027" s="283" customFormat="1">
      <c r="A33" s="4"/>
      <c r="B33" s="4"/>
      <c r="C33" s="577" t="s">
        <v>178</v>
      </c>
      <c r="D33" s="577"/>
      <c r="E33" s="53"/>
      <c r="F33" s="53"/>
      <c r="G33" s="53"/>
      <c r="H33" s="53">
        <v>1</v>
      </c>
      <c r="I33" s="53">
        <v>2</v>
      </c>
      <c r="J33" s="54"/>
      <c r="K33" s="54"/>
      <c r="L33" s="4"/>
      <c r="M33" s="657"/>
      <c r="N33" s="4"/>
      <c r="O33" s="64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  <c r="AMK33" s="4"/>
      <c r="AML33" s="4"/>
      <c r="AMM33" s="4"/>
    </row>
    <row r="34" spans="1:1027" s="283" customFormat="1">
      <c r="A34" s="4"/>
      <c r="B34" s="4"/>
      <c r="C34" s="578">
        <v>33</v>
      </c>
      <c r="D34" s="578"/>
      <c r="E34" s="10">
        <f>K22+1</f>
        <v>40770</v>
      </c>
      <c r="F34" s="10">
        <f>E34+1</f>
        <v>40771</v>
      </c>
      <c r="G34" s="10">
        <f t="shared" ref="G34:J34" si="2">F34+1</f>
        <v>40772</v>
      </c>
      <c r="H34" s="10">
        <f t="shared" si="2"/>
        <v>40773</v>
      </c>
      <c r="I34" s="10">
        <f t="shared" si="2"/>
        <v>40774</v>
      </c>
      <c r="J34" s="10">
        <f t="shared" si="2"/>
        <v>40775</v>
      </c>
      <c r="K34" s="10">
        <f>J34+1</f>
        <v>40776</v>
      </c>
      <c r="L34" s="4"/>
      <c r="M34" s="657"/>
      <c r="N34" s="4"/>
      <c r="O34" s="642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</row>
    <row r="35" spans="1:1027" s="283" customFormat="1" ht="12.75" customHeight="1">
      <c r="A35" s="4"/>
      <c r="B35" s="4"/>
      <c r="C35" s="620" t="s">
        <v>70</v>
      </c>
      <c r="D35" s="582" t="s">
        <v>71</v>
      </c>
      <c r="E35" s="313" t="s">
        <v>484</v>
      </c>
      <c r="F35" s="313" t="s">
        <v>484</v>
      </c>
      <c r="G35" s="622"/>
      <c r="H35" s="630" t="s">
        <v>599</v>
      </c>
      <c r="I35" s="630" t="s">
        <v>599</v>
      </c>
      <c r="J35" s="526"/>
      <c r="K35" s="526"/>
      <c r="L35" s="4"/>
      <c r="M35" s="657"/>
      <c r="N35" s="4"/>
      <c r="O35" s="642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/>
      <c r="AIK35" s="4"/>
      <c r="AIL35" s="4"/>
      <c r="AIM35" s="4"/>
      <c r="AIN35" s="4"/>
      <c r="AIO35" s="4"/>
      <c r="AIP35" s="4"/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  <c r="AKK35" s="4"/>
      <c r="AKL35" s="4"/>
      <c r="AKM35" s="4"/>
      <c r="AKN35" s="4"/>
      <c r="AKO35" s="4"/>
      <c r="AKP35" s="4"/>
      <c r="AKQ35" s="4"/>
      <c r="AKR35" s="4"/>
      <c r="AKS35" s="4"/>
      <c r="AKT35" s="4"/>
      <c r="AKU35" s="4"/>
      <c r="AKV35" s="4"/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  <c r="AMK35" s="4"/>
      <c r="AML35" s="4"/>
      <c r="AMM35" s="4"/>
    </row>
    <row r="36" spans="1:1027" s="283" customFormat="1" ht="12.75" customHeight="1">
      <c r="A36" s="4"/>
      <c r="B36" s="4"/>
      <c r="C36" s="621"/>
      <c r="D36" s="583"/>
      <c r="E36" s="314" t="s">
        <v>490</v>
      </c>
      <c r="F36" s="314" t="s">
        <v>499</v>
      </c>
      <c r="G36" s="622"/>
      <c r="H36" s="632"/>
      <c r="I36" s="632"/>
      <c r="J36" s="526"/>
      <c r="K36" s="526"/>
      <c r="L36" s="4"/>
      <c r="M36" s="657"/>
      <c r="N36" s="4"/>
      <c r="O36" s="642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  <c r="AMK36" s="4"/>
      <c r="AML36" s="4"/>
      <c r="AMM36" s="4"/>
    </row>
    <row r="37" spans="1:1027" s="283" customFormat="1" ht="12.75" customHeight="1">
      <c r="A37" s="4"/>
      <c r="B37" s="4"/>
      <c r="C37" s="621"/>
      <c r="D37" s="583"/>
      <c r="E37" s="313" t="s">
        <v>488</v>
      </c>
      <c r="F37" s="313" t="s">
        <v>488</v>
      </c>
      <c r="G37" s="622"/>
      <c r="H37" s="359"/>
      <c r="I37" s="359"/>
      <c r="J37" s="526"/>
      <c r="K37" s="526"/>
      <c r="L37" s="4"/>
      <c r="M37" s="657"/>
      <c r="N37" s="4"/>
      <c r="O37" s="642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  <c r="AMK37" s="4"/>
      <c r="AML37" s="4"/>
      <c r="AMM37" s="4"/>
    </row>
    <row r="38" spans="1:1027" s="283" customFormat="1" ht="12.75" customHeight="1">
      <c r="A38" s="4"/>
      <c r="B38" s="4"/>
      <c r="C38" s="621"/>
      <c r="D38" s="583"/>
      <c r="E38" s="315" t="s">
        <v>495</v>
      </c>
      <c r="F38" s="315" t="s">
        <v>495</v>
      </c>
      <c r="G38" s="622"/>
      <c r="H38" s="324" t="s">
        <v>470</v>
      </c>
      <c r="I38" s="321" t="s">
        <v>470</v>
      </c>
      <c r="J38" s="526"/>
      <c r="K38" s="526"/>
      <c r="L38" s="4"/>
      <c r="M38" s="657"/>
      <c r="N38" s="4"/>
      <c r="O38" s="642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  <c r="AMK38" s="4"/>
      <c r="AML38" s="4"/>
      <c r="AMM38" s="4"/>
    </row>
    <row r="39" spans="1:1027" s="283" customFormat="1" ht="12.75" customHeight="1">
      <c r="A39" s="4"/>
      <c r="B39" s="4"/>
      <c r="C39" s="621"/>
      <c r="D39" s="583"/>
      <c r="E39" s="316" t="s">
        <v>491</v>
      </c>
      <c r="F39" s="316" t="s">
        <v>491</v>
      </c>
      <c r="G39" s="622"/>
      <c r="H39" s="325" t="s">
        <v>529</v>
      </c>
      <c r="I39" s="322" t="s">
        <v>529</v>
      </c>
      <c r="J39" s="526"/>
      <c r="K39" s="526"/>
      <c r="L39" s="4"/>
      <c r="M39" s="657"/>
      <c r="N39" s="4"/>
      <c r="O39" s="642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  <c r="AMK39" s="4"/>
      <c r="AML39" s="4"/>
      <c r="AMM39" s="4"/>
    </row>
    <row r="40" spans="1:1027" s="283" customFormat="1" ht="12.75" customHeight="1">
      <c r="A40" s="4"/>
      <c r="B40" s="4"/>
      <c r="C40" s="621"/>
      <c r="D40" s="583"/>
      <c r="E40" s="316" t="s">
        <v>496</v>
      </c>
      <c r="F40" s="316" t="s">
        <v>496</v>
      </c>
      <c r="G40" s="622"/>
      <c r="H40" s="339"/>
      <c r="I40" s="339"/>
      <c r="J40" s="526"/>
      <c r="K40" s="526"/>
      <c r="L40" s="4"/>
      <c r="M40" s="657"/>
      <c r="N40" s="4"/>
      <c r="O40" s="642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  <c r="AMK40" s="4"/>
      <c r="AML40" s="4"/>
      <c r="AMM40" s="4"/>
    </row>
    <row r="41" spans="1:1027" ht="12.75" customHeight="1" thickBot="1">
      <c r="C41" s="608"/>
      <c r="D41" s="584"/>
      <c r="E41" s="317"/>
      <c r="F41" s="317"/>
      <c r="G41" s="622"/>
      <c r="H41" s="379" t="s">
        <v>527</v>
      </c>
      <c r="I41" s="379" t="s">
        <v>530</v>
      </c>
      <c r="J41" s="526"/>
      <c r="K41" s="526"/>
      <c r="M41" s="658"/>
      <c r="O41" s="642"/>
    </row>
    <row r="42" spans="1:1027" ht="13.5" thickBot="1">
      <c r="C42" s="12"/>
      <c r="D42" s="13"/>
      <c r="E42" s="14"/>
      <c r="F42" s="15"/>
      <c r="G42" s="16"/>
      <c r="H42" s="332"/>
      <c r="I42" s="18"/>
      <c r="J42" s="19"/>
      <c r="K42" s="20"/>
      <c r="O42" s="642"/>
    </row>
    <row r="43" spans="1:1027" ht="13.5" thickBot="1">
      <c r="C43" s="607">
        <v>2</v>
      </c>
      <c r="D43" s="607"/>
      <c r="E43" s="21" t="s">
        <v>63</v>
      </c>
      <c r="F43" s="22" t="s">
        <v>64</v>
      </c>
      <c r="G43" s="22" t="s">
        <v>65</v>
      </c>
      <c r="H43" s="22" t="s">
        <v>66</v>
      </c>
      <c r="I43" s="22" t="s">
        <v>67</v>
      </c>
      <c r="J43" s="22" t="s">
        <v>68</v>
      </c>
      <c r="K43" s="22" t="s">
        <v>69</v>
      </c>
      <c r="M43" s="656" t="s">
        <v>617</v>
      </c>
      <c r="O43" s="642"/>
    </row>
    <row r="44" spans="1:1027" s="49" customFormat="1">
      <c r="A44" s="4"/>
      <c r="B44" s="4"/>
      <c r="C44" s="597" t="s">
        <v>178</v>
      </c>
      <c r="D44" s="597"/>
      <c r="E44" s="55">
        <v>3</v>
      </c>
      <c r="F44" s="55">
        <v>4</v>
      </c>
      <c r="G44" s="55">
        <v>5</v>
      </c>
      <c r="H44" s="55">
        <v>6</v>
      </c>
      <c r="I44" s="55">
        <v>7</v>
      </c>
      <c r="J44" s="55"/>
      <c r="K44" s="55"/>
      <c r="L44" s="4"/>
      <c r="M44" s="657"/>
      <c r="N44" s="4"/>
      <c r="O44" s="642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  <c r="AMK44" s="4"/>
      <c r="AML44" s="4"/>
      <c r="AMM44" s="4"/>
    </row>
    <row r="45" spans="1:1027">
      <c r="C45" s="578">
        <v>34</v>
      </c>
      <c r="D45" s="578"/>
      <c r="E45" s="23">
        <f>K34+1</f>
        <v>40777</v>
      </c>
      <c r="F45" s="23">
        <f>E45+1</f>
        <v>40778</v>
      </c>
      <c r="G45" s="23">
        <f t="shared" ref="G45:K45" si="3">F45+1</f>
        <v>40779</v>
      </c>
      <c r="H45" s="23">
        <f t="shared" si="3"/>
        <v>40780</v>
      </c>
      <c r="I45" s="23">
        <f t="shared" si="3"/>
        <v>40781</v>
      </c>
      <c r="J45" s="23">
        <f t="shared" si="3"/>
        <v>40782</v>
      </c>
      <c r="K45" s="23">
        <f t="shared" si="3"/>
        <v>40783</v>
      </c>
      <c r="M45" s="657"/>
      <c r="O45" s="642"/>
    </row>
    <row r="46" spans="1:1027" ht="12.75" customHeight="1">
      <c r="C46" s="623" t="s">
        <v>70</v>
      </c>
      <c r="D46" s="598" t="s">
        <v>71</v>
      </c>
      <c r="E46" s="630" t="s">
        <v>613</v>
      </c>
      <c r="F46" s="333" t="s">
        <v>470</v>
      </c>
      <c r="G46" s="630" t="s">
        <v>633</v>
      </c>
      <c r="H46" s="338" t="s">
        <v>470</v>
      </c>
      <c r="I46" s="630" t="s">
        <v>613</v>
      </c>
      <c r="J46" s="526"/>
      <c r="K46" s="526"/>
      <c r="M46" s="657"/>
      <c r="O46" s="642"/>
    </row>
    <row r="47" spans="1:1027" s="49" customFormat="1" ht="12.75" customHeight="1">
      <c r="A47" s="4"/>
      <c r="B47" s="4"/>
      <c r="C47" s="623"/>
      <c r="D47" s="598"/>
      <c r="E47" s="631"/>
      <c r="F47" s="334" t="s">
        <v>529</v>
      </c>
      <c r="G47" s="631"/>
      <c r="H47" s="334" t="s">
        <v>529</v>
      </c>
      <c r="I47" s="631"/>
      <c r="J47" s="526"/>
      <c r="K47" s="526"/>
      <c r="L47" s="4"/>
      <c r="M47" s="657"/>
      <c r="N47" s="4"/>
      <c r="O47" s="642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  <c r="AMK47" s="4"/>
      <c r="AML47" s="4"/>
      <c r="AMM47" s="4"/>
    </row>
    <row r="48" spans="1:1027" ht="12.75" customHeight="1">
      <c r="C48" s="623"/>
      <c r="D48" s="598"/>
      <c r="E48" s="338" t="s">
        <v>470</v>
      </c>
      <c r="F48" s="329" t="s">
        <v>543</v>
      </c>
      <c r="G48" s="627" t="s">
        <v>404</v>
      </c>
      <c r="H48" s="329" t="s">
        <v>532</v>
      </c>
      <c r="I48" s="333" t="s">
        <v>470</v>
      </c>
      <c r="J48" s="526"/>
      <c r="K48" s="526"/>
      <c r="M48" s="657"/>
      <c r="O48" s="642"/>
    </row>
    <row r="49" spans="1:1027" ht="12.75" customHeight="1">
      <c r="C49" s="623"/>
      <c r="D49" s="598"/>
      <c r="E49" s="334" t="s">
        <v>529</v>
      </c>
      <c r="F49" s="357"/>
      <c r="G49" s="628"/>
      <c r="H49" s="357"/>
      <c r="I49" s="334" t="s">
        <v>529</v>
      </c>
      <c r="J49" s="526"/>
      <c r="K49" s="526"/>
      <c r="M49" s="657"/>
      <c r="O49" s="642"/>
    </row>
    <row r="50" spans="1:1027" s="49" customFormat="1" ht="12.75" customHeight="1">
      <c r="A50" s="4"/>
      <c r="B50" s="4"/>
      <c r="C50" s="623"/>
      <c r="D50" s="598"/>
      <c r="E50" s="329" t="s">
        <v>531</v>
      </c>
      <c r="F50" s="358"/>
      <c r="G50" s="628"/>
      <c r="H50" s="358"/>
      <c r="I50" s="380" t="s">
        <v>544</v>
      </c>
      <c r="J50" s="526"/>
      <c r="K50" s="526"/>
      <c r="L50" s="4"/>
      <c r="M50" s="657"/>
      <c r="N50" s="4"/>
      <c r="O50" s="642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  <c r="AMK50" s="4"/>
      <c r="AML50" s="4"/>
      <c r="AMM50" s="4"/>
    </row>
    <row r="51" spans="1:1027" ht="12.75" customHeight="1">
      <c r="C51" s="623"/>
      <c r="D51" s="598"/>
      <c r="E51" s="357"/>
      <c r="F51" s="625" t="s">
        <v>608</v>
      </c>
      <c r="G51" s="628"/>
      <c r="H51" s="625" t="s">
        <v>608</v>
      </c>
      <c r="I51" s="361"/>
      <c r="J51" s="526"/>
      <c r="K51" s="526"/>
      <c r="M51" s="657"/>
      <c r="O51" s="642"/>
    </row>
    <row r="52" spans="1:1027" ht="12.75" customHeight="1">
      <c r="C52" s="623"/>
      <c r="D52" s="598"/>
      <c r="E52" s="358"/>
      <c r="F52" s="626"/>
      <c r="G52" s="629"/>
      <c r="H52" s="626"/>
      <c r="I52" s="361"/>
      <c r="J52" s="526"/>
      <c r="K52" s="526"/>
      <c r="M52" s="657"/>
      <c r="O52" s="642"/>
    </row>
    <row r="53" spans="1:1027">
      <c r="M53" s="657"/>
      <c r="O53" s="642"/>
    </row>
    <row r="54" spans="1:1027" ht="13.5" thickBot="1">
      <c r="C54" s="607">
        <v>3</v>
      </c>
      <c r="D54" s="607"/>
      <c r="E54" s="24" t="s">
        <v>63</v>
      </c>
      <c r="F54" s="9" t="s">
        <v>64</v>
      </c>
      <c r="G54" s="9" t="s">
        <v>65</v>
      </c>
      <c r="H54" s="9" t="s">
        <v>66</v>
      </c>
      <c r="I54" s="9" t="s">
        <v>67</v>
      </c>
      <c r="J54" s="9" t="s">
        <v>68</v>
      </c>
      <c r="K54" s="9" t="s">
        <v>69</v>
      </c>
      <c r="M54" s="657"/>
      <c r="O54" s="642"/>
    </row>
    <row r="55" spans="1:1027" s="49" customFormat="1">
      <c r="A55" s="4"/>
      <c r="B55" s="4"/>
      <c r="C55" s="597" t="s">
        <v>178</v>
      </c>
      <c r="D55" s="597"/>
      <c r="E55" s="54">
        <v>8</v>
      </c>
      <c r="F55" s="54">
        <v>9</v>
      </c>
      <c r="G55" s="54">
        <v>10</v>
      </c>
      <c r="H55" s="54">
        <v>11</v>
      </c>
      <c r="I55" s="54">
        <v>12</v>
      </c>
      <c r="J55" s="54"/>
      <c r="K55" s="54"/>
      <c r="L55" s="4"/>
      <c r="M55" s="657"/>
      <c r="N55" s="4"/>
      <c r="O55" s="642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  <c r="AHX55" s="4"/>
      <c r="AHY55" s="4"/>
      <c r="AHZ55" s="4"/>
      <c r="AIA55" s="4"/>
      <c r="AIB55" s="4"/>
      <c r="AIC55" s="4"/>
      <c r="AID55" s="4"/>
      <c r="AIE55" s="4"/>
      <c r="AIF55" s="4"/>
      <c r="AIG55" s="4"/>
      <c r="AIH55" s="4"/>
      <c r="AII55" s="4"/>
      <c r="AIJ55" s="4"/>
      <c r="AIK55" s="4"/>
      <c r="AIL55" s="4"/>
      <c r="AIM55" s="4"/>
      <c r="AIN55" s="4"/>
      <c r="AIO55" s="4"/>
      <c r="AIP55" s="4"/>
      <c r="AIQ55" s="4"/>
      <c r="AIR55" s="4"/>
      <c r="AIS55" s="4"/>
      <c r="AIT55" s="4"/>
      <c r="AIU55" s="4"/>
      <c r="AIV55" s="4"/>
      <c r="AIW55" s="4"/>
      <c r="AIX55" s="4"/>
      <c r="AIY55" s="4"/>
      <c r="AIZ55" s="4"/>
      <c r="AJA55" s="4"/>
      <c r="AJB55" s="4"/>
      <c r="AJC55" s="4"/>
      <c r="AJD55" s="4"/>
      <c r="AJE55" s="4"/>
      <c r="AJF55" s="4"/>
      <c r="AJG55" s="4"/>
      <c r="AJH55" s="4"/>
      <c r="AJI55" s="4"/>
      <c r="AJJ55" s="4"/>
      <c r="AJK55" s="4"/>
      <c r="AJL55" s="4"/>
      <c r="AJM55" s="4"/>
      <c r="AJN55" s="4"/>
      <c r="AJO55" s="4"/>
      <c r="AJP55" s="4"/>
      <c r="AJQ55" s="4"/>
      <c r="AJR55" s="4"/>
      <c r="AJS55" s="4"/>
      <c r="AJT55" s="4"/>
      <c r="AJU55" s="4"/>
      <c r="AJV55" s="4"/>
      <c r="AJW55" s="4"/>
      <c r="AJX55" s="4"/>
      <c r="AJY55" s="4"/>
      <c r="AJZ55" s="4"/>
      <c r="AKA55" s="4"/>
      <c r="AKB55" s="4"/>
      <c r="AKC55" s="4"/>
      <c r="AKD55" s="4"/>
      <c r="AKE55" s="4"/>
      <c r="AKF55" s="4"/>
      <c r="AKG55" s="4"/>
      <c r="AKH55" s="4"/>
      <c r="AKI55" s="4"/>
      <c r="AKJ55" s="4"/>
      <c r="AKK55" s="4"/>
      <c r="AKL55" s="4"/>
      <c r="AKM55" s="4"/>
      <c r="AKN55" s="4"/>
      <c r="AKO55" s="4"/>
      <c r="AKP55" s="4"/>
      <c r="AKQ55" s="4"/>
      <c r="AKR55" s="4"/>
      <c r="AKS55" s="4"/>
      <c r="AKT55" s="4"/>
      <c r="AKU55" s="4"/>
      <c r="AKV55" s="4"/>
      <c r="AKW55" s="4"/>
      <c r="AKX55" s="4"/>
      <c r="AKY55" s="4"/>
      <c r="AKZ55" s="4"/>
      <c r="ALA55" s="4"/>
      <c r="ALB55" s="4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  <c r="AMK55" s="4"/>
      <c r="AML55" s="4"/>
      <c r="AMM55" s="4"/>
    </row>
    <row r="56" spans="1:1027">
      <c r="C56" s="578">
        <v>35</v>
      </c>
      <c r="D56" s="578"/>
      <c r="E56" s="11">
        <f>K45+1</f>
        <v>40784</v>
      </c>
      <c r="F56" s="11">
        <f>E56+1</f>
        <v>40785</v>
      </c>
      <c r="G56" s="11">
        <f t="shared" ref="G56:K56" si="4">F56+1</f>
        <v>40786</v>
      </c>
      <c r="H56" s="11">
        <f t="shared" si="4"/>
        <v>40787</v>
      </c>
      <c r="I56" s="11">
        <f t="shared" si="4"/>
        <v>40788</v>
      </c>
      <c r="J56" s="11">
        <f t="shared" si="4"/>
        <v>40789</v>
      </c>
      <c r="K56" s="11">
        <f t="shared" si="4"/>
        <v>40790</v>
      </c>
      <c r="M56" s="657"/>
      <c r="O56" s="642"/>
    </row>
    <row r="57" spans="1:1027" ht="12.75" customHeight="1">
      <c r="C57" s="608" t="s">
        <v>70</v>
      </c>
      <c r="D57" s="598" t="s">
        <v>71</v>
      </c>
      <c r="E57" s="639" t="s">
        <v>632</v>
      </c>
      <c r="F57" s="662" t="s">
        <v>474</v>
      </c>
      <c r="G57" s="627" t="s">
        <v>616</v>
      </c>
      <c r="H57" s="611" t="s">
        <v>631</v>
      </c>
      <c r="I57" s="611" t="s">
        <v>630</v>
      </c>
      <c r="J57" s="604" t="s">
        <v>471</v>
      </c>
      <c r="K57" s="604" t="s">
        <v>471</v>
      </c>
      <c r="M57" s="657"/>
      <c r="O57" s="642"/>
    </row>
    <row r="58" spans="1:1027" s="49" customFormat="1" ht="12.75" customHeight="1">
      <c r="A58" s="4"/>
      <c r="B58" s="4"/>
      <c r="C58" s="608"/>
      <c r="D58" s="598"/>
      <c r="E58" s="640"/>
      <c r="F58" s="663"/>
      <c r="G58" s="628"/>
      <c r="H58" s="612"/>
      <c r="I58" s="612"/>
      <c r="J58" s="605"/>
      <c r="K58" s="605"/>
      <c r="L58" s="4"/>
      <c r="M58" s="657"/>
      <c r="N58" s="4"/>
      <c r="O58" s="64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  <c r="AEL58" s="4"/>
      <c r="AEM58" s="4"/>
      <c r="AEN58" s="4"/>
      <c r="AEO58" s="4"/>
      <c r="AEP58" s="4"/>
      <c r="AEQ58" s="4"/>
      <c r="AER58" s="4"/>
      <c r="AES58" s="4"/>
      <c r="AET58" s="4"/>
      <c r="AEU58" s="4"/>
      <c r="AEV58" s="4"/>
      <c r="AEW58" s="4"/>
      <c r="AEX58" s="4"/>
      <c r="AEY58" s="4"/>
      <c r="AEZ58" s="4"/>
      <c r="AFA58" s="4"/>
      <c r="AFB58" s="4"/>
      <c r="AFC58" s="4"/>
      <c r="AFD58" s="4"/>
      <c r="AFE58" s="4"/>
      <c r="AFF58" s="4"/>
      <c r="AFG58" s="4"/>
      <c r="AFH58" s="4"/>
      <c r="AFI58" s="4"/>
      <c r="AFJ58" s="4"/>
      <c r="AFK58" s="4"/>
      <c r="AFL58" s="4"/>
      <c r="AFM58" s="4"/>
      <c r="AFN58" s="4"/>
      <c r="AFO58" s="4"/>
      <c r="AFP58" s="4"/>
      <c r="AFQ58" s="4"/>
      <c r="AFR58" s="4"/>
      <c r="AFS58" s="4"/>
      <c r="AFT58" s="4"/>
      <c r="AFU58" s="4"/>
      <c r="AFV58" s="4"/>
      <c r="AFW58" s="4"/>
      <c r="AFX58" s="4"/>
      <c r="AFY58" s="4"/>
      <c r="AFZ58" s="4"/>
      <c r="AGA58" s="4"/>
      <c r="AGB58" s="4"/>
      <c r="AGC58" s="4"/>
      <c r="AGD58" s="4"/>
      <c r="AGE58" s="4"/>
      <c r="AGF58" s="4"/>
      <c r="AGG58" s="4"/>
      <c r="AGH58" s="4"/>
      <c r="AGI58" s="4"/>
      <c r="AGJ58" s="4"/>
      <c r="AGK58" s="4"/>
      <c r="AGL58" s="4"/>
      <c r="AGM58" s="4"/>
      <c r="AGN58" s="4"/>
      <c r="AGO58" s="4"/>
      <c r="AGP58" s="4"/>
      <c r="AGQ58" s="4"/>
      <c r="AGR58" s="4"/>
      <c r="AGS58" s="4"/>
      <c r="AGT58" s="4"/>
      <c r="AGU58" s="4"/>
      <c r="AGV58" s="4"/>
      <c r="AGW58" s="4"/>
      <c r="AGX58" s="4"/>
      <c r="AGY58" s="4"/>
      <c r="AGZ58" s="4"/>
      <c r="AHA58" s="4"/>
      <c r="AHB58" s="4"/>
      <c r="AHC58" s="4"/>
      <c r="AHD58" s="4"/>
      <c r="AHE58" s="4"/>
      <c r="AHF58" s="4"/>
      <c r="AHG58" s="4"/>
      <c r="AHH58" s="4"/>
      <c r="AHI58" s="4"/>
      <c r="AHJ58" s="4"/>
      <c r="AHK58" s="4"/>
      <c r="AHL58" s="4"/>
      <c r="AHM58" s="4"/>
      <c r="AHN58" s="4"/>
      <c r="AHO58" s="4"/>
      <c r="AHP58" s="4"/>
      <c r="AHQ58" s="4"/>
      <c r="AHR58" s="4"/>
      <c r="AHS58" s="4"/>
      <c r="AHT58" s="4"/>
      <c r="AHU58" s="4"/>
      <c r="AHV58" s="4"/>
      <c r="AHW58" s="4"/>
      <c r="AHX58" s="4"/>
      <c r="AHY58" s="4"/>
      <c r="AHZ58" s="4"/>
      <c r="AIA58" s="4"/>
      <c r="AIB58" s="4"/>
      <c r="AIC58" s="4"/>
      <c r="AID58" s="4"/>
      <c r="AIE58" s="4"/>
      <c r="AIF58" s="4"/>
      <c r="AIG58" s="4"/>
      <c r="AIH58" s="4"/>
      <c r="AII58" s="4"/>
      <c r="AIJ58" s="4"/>
      <c r="AIK58" s="4"/>
      <c r="AIL58" s="4"/>
      <c r="AIM58" s="4"/>
      <c r="AIN58" s="4"/>
      <c r="AIO58" s="4"/>
      <c r="AIP58" s="4"/>
      <c r="AIQ58" s="4"/>
      <c r="AIR58" s="4"/>
      <c r="AIS58" s="4"/>
      <c r="AIT58" s="4"/>
      <c r="AIU58" s="4"/>
      <c r="AIV58" s="4"/>
      <c r="AIW58" s="4"/>
      <c r="AIX58" s="4"/>
      <c r="AIY58" s="4"/>
      <c r="AIZ58" s="4"/>
      <c r="AJA58" s="4"/>
      <c r="AJB58" s="4"/>
      <c r="AJC58" s="4"/>
      <c r="AJD58" s="4"/>
      <c r="AJE58" s="4"/>
      <c r="AJF58" s="4"/>
      <c r="AJG58" s="4"/>
      <c r="AJH58" s="4"/>
      <c r="AJI58" s="4"/>
      <c r="AJJ58" s="4"/>
      <c r="AJK58" s="4"/>
      <c r="AJL58" s="4"/>
      <c r="AJM58" s="4"/>
      <c r="AJN58" s="4"/>
      <c r="AJO58" s="4"/>
      <c r="AJP58" s="4"/>
      <c r="AJQ58" s="4"/>
      <c r="AJR58" s="4"/>
      <c r="AJS58" s="4"/>
      <c r="AJT58" s="4"/>
      <c r="AJU58" s="4"/>
      <c r="AJV58" s="4"/>
      <c r="AJW58" s="4"/>
      <c r="AJX58" s="4"/>
      <c r="AJY58" s="4"/>
      <c r="AJZ58" s="4"/>
      <c r="AKA58" s="4"/>
      <c r="AKB58" s="4"/>
      <c r="AKC58" s="4"/>
      <c r="AKD58" s="4"/>
      <c r="AKE58" s="4"/>
      <c r="AKF58" s="4"/>
      <c r="AKG58" s="4"/>
      <c r="AKH58" s="4"/>
      <c r="AKI58" s="4"/>
      <c r="AKJ58" s="4"/>
      <c r="AKK58" s="4"/>
      <c r="AKL58" s="4"/>
      <c r="AKM58" s="4"/>
      <c r="AKN58" s="4"/>
      <c r="AKO58" s="4"/>
      <c r="AKP58" s="4"/>
      <c r="AKQ58" s="4"/>
      <c r="AKR58" s="4"/>
      <c r="AKS58" s="4"/>
      <c r="AKT58" s="4"/>
      <c r="AKU58" s="4"/>
      <c r="AKV58" s="4"/>
      <c r="AKW58" s="4"/>
      <c r="AKX58" s="4"/>
      <c r="AKY58" s="4"/>
      <c r="AKZ58" s="4"/>
      <c r="ALA58" s="4"/>
      <c r="ALB58" s="4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  <c r="AMK58" s="4"/>
      <c r="AML58" s="4"/>
      <c r="AMM58" s="4"/>
    </row>
    <row r="59" spans="1:1027" ht="12.75" customHeight="1">
      <c r="C59" s="608"/>
      <c r="D59" s="598"/>
      <c r="E59" s="640"/>
      <c r="F59" s="663"/>
      <c r="G59" s="628"/>
      <c r="H59" s="613"/>
      <c r="I59" s="613"/>
      <c r="J59" s="605"/>
      <c r="K59" s="605"/>
      <c r="M59" s="657"/>
      <c r="O59" s="642"/>
    </row>
    <row r="60" spans="1:1027" s="49" customFormat="1" ht="12.75" customHeight="1">
      <c r="A60" s="4"/>
      <c r="B60" s="4"/>
      <c r="C60" s="608"/>
      <c r="D60" s="598"/>
      <c r="E60" s="393" t="s">
        <v>634</v>
      </c>
      <c r="F60" s="379" t="s">
        <v>626</v>
      </c>
      <c r="G60" s="628"/>
      <c r="H60" s="382" t="s">
        <v>470</v>
      </c>
      <c r="I60" s="392" t="s">
        <v>474</v>
      </c>
      <c r="J60" s="605"/>
      <c r="K60" s="605"/>
      <c r="L60" s="4"/>
      <c r="M60" s="657"/>
      <c r="N60" s="4"/>
      <c r="O60" s="642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  <c r="AMK60" s="4"/>
      <c r="AML60" s="4"/>
      <c r="AMM60" s="4"/>
    </row>
    <row r="61" spans="1:1027" ht="12.75" customHeight="1">
      <c r="C61" s="608"/>
      <c r="D61" s="598"/>
      <c r="E61" s="379"/>
      <c r="F61" s="379"/>
      <c r="G61" s="628"/>
      <c r="H61" s="334" t="s">
        <v>529</v>
      </c>
      <c r="I61" s="664" t="s">
        <v>541</v>
      </c>
      <c r="J61" s="605"/>
      <c r="K61" s="605"/>
      <c r="M61" s="657"/>
      <c r="O61" s="642"/>
    </row>
    <row r="62" spans="1:1027" ht="12.75" customHeight="1">
      <c r="C62" s="608"/>
      <c r="D62" s="598"/>
      <c r="E62" s="609" t="s">
        <v>627</v>
      </c>
      <c r="F62" s="609" t="s">
        <v>475</v>
      </c>
      <c r="G62" s="628"/>
      <c r="H62" s="361"/>
      <c r="I62" s="664"/>
      <c r="J62" s="605"/>
      <c r="K62" s="605"/>
      <c r="M62" s="657"/>
      <c r="O62" s="642"/>
    </row>
    <row r="63" spans="1:1027" ht="12.75" customHeight="1" thickBot="1">
      <c r="C63" s="608"/>
      <c r="D63" s="598"/>
      <c r="E63" s="610"/>
      <c r="F63" s="610"/>
      <c r="G63" s="629"/>
      <c r="H63" s="393" t="s">
        <v>640</v>
      </c>
      <c r="I63" s="665"/>
      <c r="J63" s="606"/>
      <c r="K63" s="606"/>
      <c r="M63" s="658"/>
      <c r="O63" s="643"/>
    </row>
    <row r="64" spans="1:1027">
      <c r="C64" s="59"/>
      <c r="D64" s="26"/>
      <c r="E64" s="27"/>
      <c r="F64" s="27"/>
      <c r="G64" s="27"/>
      <c r="H64" s="27"/>
      <c r="I64" s="27"/>
      <c r="J64" s="27"/>
      <c r="K64" s="27"/>
    </row>
    <row r="65" spans="1:1027" ht="15.75">
      <c r="C65" s="25"/>
      <c r="D65" s="26"/>
      <c r="E65" s="527" t="s">
        <v>625</v>
      </c>
      <c r="F65" s="527"/>
      <c r="G65" s="527"/>
      <c r="H65" s="527"/>
      <c r="I65" s="527"/>
      <c r="J65" s="27"/>
      <c r="K65" s="27"/>
    </row>
    <row r="67" spans="1:1027" ht="18.75">
      <c r="E67" s="546">
        <v>40787</v>
      </c>
      <c r="F67" s="546"/>
      <c r="G67" s="546"/>
      <c r="H67" s="546"/>
      <c r="I67" s="546"/>
      <c r="J67" s="546"/>
      <c r="K67" s="546"/>
    </row>
    <row r="68" spans="1:1027" ht="18.75">
      <c r="C68" s="4"/>
      <c r="D68" s="4"/>
      <c r="E68" s="5"/>
      <c r="F68" s="6"/>
      <c r="G68" s="6"/>
      <c r="H68" s="6"/>
      <c r="I68" s="6"/>
      <c r="J68" s="6"/>
      <c r="K68" s="6"/>
    </row>
    <row r="69" spans="1:1027" ht="13.5" thickBot="1">
      <c r="C69" s="56"/>
      <c r="D69" s="56"/>
    </row>
    <row r="70" spans="1:1027" ht="13.5" customHeight="1" thickBot="1">
      <c r="C70" s="600">
        <v>4</v>
      </c>
      <c r="D70" s="600"/>
      <c r="E70" s="24" t="s">
        <v>63</v>
      </c>
      <c r="F70" s="9" t="s">
        <v>64</v>
      </c>
      <c r="G70" s="9" t="s">
        <v>65</v>
      </c>
      <c r="H70" s="9" t="s">
        <v>66</v>
      </c>
      <c r="I70" s="9" t="s">
        <v>67</v>
      </c>
      <c r="J70" s="9" t="s">
        <v>68</v>
      </c>
      <c r="K70" s="9" t="s">
        <v>69</v>
      </c>
      <c r="M70" s="656" t="s">
        <v>618</v>
      </c>
      <c r="O70" s="641" t="s">
        <v>476</v>
      </c>
    </row>
    <row r="71" spans="1:1027" s="49" customFormat="1">
      <c r="A71" s="4"/>
      <c r="B71" s="4"/>
      <c r="C71" s="597" t="s">
        <v>178</v>
      </c>
      <c r="D71" s="597"/>
      <c r="E71" s="54">
        <v>13</v>
      </c>
      <c r="F71" s="54">
        <v>14</v>
      </c>
      <c r="G71" s="54">
        <v>15</v>
      </c>
      <c r="H71" s="54"/>
      <c r="I71" s="54"/>
      <c r="J71" s="54"/>
      <c r="K71" s="54"/>
      <c r="L71" s="4"/>
      <c r="M71" s="657"/>
      <c r="N71" s="4"/>
      <c r="O71" s="642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  <c r="AEL71" s="4"/>
      <c r="AEM71" s="4"/>
      <c r="AEN71" s="4"/>
      <c r="AEO71" s="4"/>
      <c r="AEP71" s="4"/>
      <c r="AEQ71" s="4"/>
      <c r="AER71" s="4"/>
      <c r="AES71" s="4"/>
      <c r="AET71" s="4"/>
      <c r="AEU71" s="4"/>
      <c r="AEV71" s="4"/>
      <c r="AEW71" s="4"/>
      <c r="AEX71" s="4"/>
      <c r="AEY71" s="4"/>
      <c r="AEZ71" s="4"/>
      <c r="AFA71" s="4"/>
      <c r="AFB71" s="4"/>
      <c r="AFC71" s="4"/>
      <c r="AFD71" s="4"/>
      <c r="AFE71" s="4"/>
      <c r="AFF71" s="4"/>
      <c r="AFG71" s="4"/>
      <c r="AFH71" s="4"/>
      <c r="AFI71" s="4"/>
      <c r="AFJ71" s="4"/>
      <c r="AFK71" s="4"/>
      <c r="AFL71" s="4"/>
      <c r="AFM71" s="4"/>
      <c r="AFN71" s="4"/>
      <c r="AFO71" s="4"/>
      <c r="AFP71" s="4"/>
      <c r="AFQ71" s="4"/>
      <c r="AFR71" s="4"/>
      <c r="AFS71" s="4"/>
      <c r="AFT71" s="4"/>
      <c r="AFU71" s="4"/>
      <c r="AFV71" s="4"/>
      <c r="AFW71" s="4"/>
      <c r="AFX71" s="4"/>
      <c r="AFY71" s="4"/>
      <c r="AFZ71" s="4"/>
      <c r="AGA71" s="4"/>
      <c r="AGB71" s="4"/>
      <c r="AGC71" s="4"/>
      <c r="AGD71" s="4"/>
      <c r="AGE71" s="4"/>
      <c r="AGF71" s="4"/>
      <c r="AGG71" s="4"/>
      <c r="AGH71" s="4"/>
      <c r="AGI71" s="4"/>
      <c r="AGJ71" s="4"/>
      <c r="AGK71" s="4"/>
      <c r="AGL71" s="4"/>
      <c r="AGM71" s="4"/>
      <c r="AGN71" s="4"/>
      <c r="AGO71" s="4"/>
      <c r="AGP71" s="4"/>
      <c r="AGQ71" s="4"/>
      <c r="AGR71" s="4"/>
      <c r="AGS71" s="4"/>
      <c r="AGT71" s="4"/>
      <c r="AGU71" s="4"/>
      <c r="AGV71" s="4"/>
      <c r="AGW71" s="4"/>
      <c r="AGX71" s="4"/>
      <c r="AGY71" s="4"/>
      <c r="AGZ71" s="4"/>
      <c r="AHA71" s="4"/>
      <c r="AHB71" s="4"/>
      <c r="AHC71" s="4"/>
      <c r="AHD71" s="4"/>
      <c r="AHE71" s="4"/>
      <c r="AHF71" s="4"/>
      <c r="AHG71" s="4"/>
      <c r="AHH71" s="4"/>
      <c r="AHI71" s="4"/>
      <c r="AHJ71" s="4"/>
      <c r="AHK71" s="4"/>
      <c r="AHL71" s="4"/>
      <c r="AHM71" s="4"/>
      <c r="AHN71" s="4"/>
      <c r="AHO71" s="4"/>
      <c r="AHP71" s="4"/>
      <c r="AHQ71" s="4"/>
      <c r="AHR71" s="4"/>
      <c r="AHS71" s="4"/>
      <c r="AHT71" s="4"/>
      <c r="AHU71" s="4"/>
      <c r="AHV71" s="4"/>
      <c r="AHW71" s="4"/>
      <c r="AHX71" s="4"/>
      <c r="AHY71" s="4"/>
      <c r="AHZ71" s="4"/>
      <c r="AIA71" s="4"/>
      <c r="AIB71" s="4"/>
      <c r="AIC71" s="4"/>
      <c r="AID71" s="4"/>
      <c r="AIE71" s="4"/>
      <c r="AIF71" s="4"/>
      <c r="AIG71" s="4"/>
      <c r="AIH71" s="4"/>
      <c r="AII71" s="4"/>
      <c r="AIJ71" s="4"/>
      <c r="AIK71" s="4"/>
      <c r="AIL71" s="4"/>
      <c r="AIM71" s="4"/>
      <c r="AIN71" s="4"/>
      <c r="AIO71" s="4"/>
      <c r="AIP71" s="4"/>
      <c r="AIQ71" s="4"/>
      <c r="AIR71" s="4"/>
      <c r="AIS71" s="4"/>
      <c r="AIT71" s="4"/>
      <c r="AIU71" s="4"/>
      <c r="AIV71" s="4"/>
      <c r="AIW71" s="4"/>
      <c r="AIX71" s="4"/>
      <c r="AIY71" s="4"/>
      <c r="AIZ71" s="4"/>
      <c r="AJA71" s="4"/>
      <c r="AJB71" s="4"/>
      <c r="AJC71" s="4"/>
      <c r="AJD71" s="4"/>
      <c r="AJE71" s="4"/>
      <c r="AJF71" s="4"/>
      <c r="AJG71" s="4"/>
      <c r="AJH71" s="4"/>
      <c r="AJI71" s="4"/>
      <c r="AJJ71" s="4"/>
      <c r="AJK71" s="4"/>
      <c r="AJL71" s="4"/>
      <c r="AJM71" s="4"/>
      <c r="AJN71" s="4"/>
      <c r="AJO71" s="4"/>
      <c r="AJP71" s="4"/>
      <c r="AJQ71" s="4"/>
      <c r="AJR71" s="4"/>
      <c r="AJS71" s="4"/>
      <c r="AJT71" s="4"/>
      <c r="AJU71" s="4"/>
      <c r="AJV71" s="4"/>
      <c r="AJW71" s="4"/>
      <c r="AJX71" s="4"/>
      <c r="AJY71" s="4"/>
      <c r="AJZ71" s="4"/>
      <c r="AKA71" s="4"/>
      <c r="AKB71" s="4"/>
      <c r="AKC71" s="4"/>
      <c r="AKD71" s="4"/>
      <c r="AKE71" s="4"/>
      <c r="AKF71" s="4"/>
      <c r="AKG71" s="4"/>
      <c r="AKH71" s="4"/>
      <c r="AKI71" s="4"/>
      <c r="AKJ71" s="4"/>
      <c r="AKK71" s="4"/>
      <c r="AKL71" s="4"/>
      <c r="AKM71" s="4"/>
      <c r="AKN71" s="4"/>
      <c r="AKO71" s="4"/>
      <c r="AKP71" s="4"/>
      <c r="AKQ71" s="4"/>
      <c r="AKR71" s="4"/>
      <c r="AKS71" s="4"/>
      <c r="AKT71" s="4"/>
      <c r="AKU71" s="4"/>
      <c r="AKV71" s="4"/>
      <c r="AKW71" s="4"/>
      <c r="AKX71" s="4"/>
      <c r="AKY71" s="4"/>
      <c r="AKZ71" s="4"/>
      <c r="ALA71" s="4"/>
      <c r="ALB71" s="4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  <c r="AMK71" s="4"/>
      <c r="AML71" s="4"/>
      <c r="AMM71" s="4"/>
    </row>
    <row r="72" spans="1:1027" s="49" customFormat="1" ht="13.5" thickBot="1">
      <c r="A72" s="3"/>
      <c r="B72" s="3"/>
      <c r="C72" s="578">
        <v>36</v>
      </c>
      <c r="D72" s="578"/>
      <c r="E72" s="11">
        <f>K56+1</f>
        <v>40791</v>
      </c>
      <c r="F72" s="11">
        <f>E72+1</f>
        <v>40792</v>
      </c>
      <c r="G72" s="11">
        <f t="shared" ref="G72:K72" si="5">F72+1</f>
        <v>40793</v>
      </c>
      <c r="H72" s="11">
        <f t="shared" si="5"/>
        <v>40794</v>
      </c>
      <c r="I72" s="11">
        <f t="shared" si="5"/>
        <v>40795</v>
      </c>
      <c r="J72" s="11">
        <f t="shared" si="5"/>
        <v>40796</v>
      </c>
      <c r="K72" s="11">
        <f t="shared" si="5"/>
        <v>40797</v>
      </c>
      <c r="L72" s="3"/>
      <c r="M72" s="657"/>
      <c r="N72" s="4"/>
      <c r="O72" s="64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  <c r="AAB72" s="3"/>
      <c r="AAC72" s="3"/>
      <c r="AAD72" s="3"/>
      <c r="AAE72" s="3"/>
      <c r="AAF72" s="3"/>
      <c r="AAG72" s="3"/>
      <c r="AAH72" s="3"/>
      <c r="AAI72" s="3"/>
      <c r="AAJ72" s="3"/>
      <c r="AAK72" s="3"/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/>
      <c r="ABM72" s="3"/>
      <c r="ABN72" s="3"/>
      <c r="ABO72" s="3"/>
      <c r="ABP72" s="3"/>
      <c r="ABQ72" s="3"/>
      <c r="ABR72" s="3"/>
      <c r="ABS72" s="3"/>
      <c r="ABT72" s="3"/>
      <c r="ABU72" s="3"/>
      <c r="ABV72" s="3"/>
      <c r="ABW72" s="3"/>
      <c r="ABX72" s="3"/>
      <c r="ABY72" s="3"/>
      <c r="ABZ72" s="3"/>
      <c r="ACA72" s="3"/>
      <c r="ACB72" s="3"/>
      <c r="ACC72" s="3"/>
      <c r="ACD72" s="3"/>
      <c r="ACE72" s="3"/>
      <c r="ACF72" s="3"/>
      <c r="ACG72" s="3"/>
      <c r="ACH72" s="3"/>
      <c r="ACI72" s="3"/>
      <c r="ACJ72" s="3"/>
      <c r="ACK72" s="3"/>
      <c r="ACL72" s="3"/>
      <c r="ACM72" s="3"/>
      <c r="ACN72" s="3"/>
      <c r="ACO72" s="3"/>
      <c r="ACP72" s="3"/>
      <c r="ACQ72" s="3"/>
      <c r="ACR72" s="3"/>
      <c r="ACS72" s="3"/>
      <c r="ACT72" s="3"/>
      <c r="ACU72" s="3"/>
      <c r="ACV72" s="3"/>
      <c r="ACW72" s="3"/>
      <c r="ACX72" s="3"/>
      <c r="ACY72" s="3"/>
      <c r="ACZ72" s="3"/>
      <c r="ADA72" s="3"/>
      <c r="ADB72" s="3"/>
      <c r="ADC72" s="3"/>
      <c r="ADD72" s="3"/>
      <c r="ADE72" s="3"/>
      <c r="ADF72" s="3"/>
      <c r="ADG72" s="3"/>
      <c r="ADH72" s="3"/>
      <c r="ADI72" s="3"/>
      <c r="ADJ72" s="3"/>
      <c r="ADK72" s="3"/>
      <c r="ADL72" s="3"/>
      <c r="ADM72" s="3"/>
      <c r="ADN72" s="3"/>
      <c r="ADO72" s="3"/>
      <c r="ADP72" s="3"/>
      <c r="ADQ72" s="3"/>
      <c r="ADR72" s="3"/>
      <c r="ADS72" s="3"/>
      <c r="ADT72" s="3"/>
      <c r="ADU72" s="3"/>
      <c r="ADV72" s="3"/>
      <c r="ADW72" s="3"/>
      <c r="ADX72" s="3"/>
      <c r="ADY72" s="3"/>
      <c r="ADZ72" s="3"/>
      <c r="AEA72" s="3"/>
      <c r="AEB72" s="3"/>
      <c r="AEC72" s="3"/>
      <c r="AED72" s="3"/>
      <c r="AEE72" s="3"/>
      <c r="AEF72" s="3"/>
      <c r="AEG72" s="3"/>
      <c r="AEH72" s="3"/>
      <c r="AEI72" s="3"/>
      <c r="AEJ72" s="3"/>
      <c r="AEK72" s="3"/>
      <c r="AEL72" s="3"/>
      <c r="AEM72" s="3"/>
      <c r="AEN72" s="3"/>
      <c r="AEO72" s="3"/>
      <c r="AEP72" s="3"/>
      <c r="AEQ72" s="3"/>
      <c r="AER72" s="3"/>
      <c r="AES72" s="3"/>
      <c r="AET72" s="3"/>
      <c r="AEU72" s="3"/>
      <c r="AEV72" s="3"/>
      <c r="AEW72" s="3"/>
      <c r="AEX72" s="3"/>
      <c r="AEY72" s="3"/>
      <c r="AEZ72" s="3"/>
      <c r="AFA72" s="3"/>
      <c r="AFB72" s="3"/>
      <c r="AFC72" s="3"/>
      <c r="AFD72" s="3"/>
      <c r="AFE72" s="3"/>
      <c r="AFF72" s="3"/>
      <c r="AFG72" s="3"/>
      <c r="AFH72" s="3"/>
      <c r="AFI72" s="3"/>
      <c r="AFJ72" s="3"/>
      <c r="AFK72" s="3"/>
      <c r="AFL72" s="3"/>
      <c r="AFM72" s="3"/>
      <c r="AFN72" s="3"/>
      <c r="AFO72" s="3"/>
      <c r="AFP72" s="3"/>
      <c r="AFQ72" s="3"/>
      <c r="AFR72" s="3"/>
      <c r="AFS72" s="3"/>
      <c r="AFT72" s="3"/>
      <c r="AFU72" s="3"/>
      <c r="AFV72" s="3"/>
      <c r="AFW72" s="3"/>
      <c r="AFX72" s="3"/>
      <c r="AFY72" s="3"/>
      <c r="AFZ72" s="3"/>
      <c r="AGA72" s="3"/>
      <c r="AGB72" s="3"/>
      <c r="AGC72" s="3"/>
      <c r="AGD72" s="3"/>
      <c r="AGE72" s="3"/>
      <c r="AGF72" s="3"/>
      <c r="AGG72" s="3"/>
      <c r="AGH72" s="3"/>
      <c r="AGI72" s="3"/>
      <c r="AGJ72" s="3"/>
      <c r="AGK72" s="3"/>
      <c r="AGL72" s="3"/>
      <c r="AGM72" s="3"/>
      <c r="AGN72" s="3"/>
      <c r="AGO72" s="3"/>
      <c r="AGP72" s="3"/>
      <c r="AGQ72" s="3"/>
      <c r="AGR72" s="3"/>
      <c r="AGS72" s="3"/>
      <c r="AGT72" s="3"/>
      <c r="AGU72" s="3"/>
      <c r="AGV72" s="3"/>
      <c r="AGW72" s="3"/>
      <c r="AGX72" s="3"/>
      <c r="AGY72" s="3"/>
      <c r="AGZ72" s="3"/>
      <c r="AHA72" s="3"/>
      <c r="AHB72" s="3"/>
      <c r="AHC72" s="3"/>
      <c r="AHD72" s="3"/>
      <c r="AHE72" s="3"/>
      <c r="AHF72" s="3"/>
      <c r="AHG72" s="3"/>
      <c r="AHH72" s="3"/>
      <c r="AHI72" s="3"/>
      <c r="AHJ72" s="3"/>
      <c r="AHK72" s="3"/>
      <c r="AHL72" s="3"/>
      <c r="AHM72" s="3"/>
      <c r="AHN72" s="3"/>
      <c r="AHO72" s="3"/>
      <c r="AHP72" s="3"/>
      <c r="AHQ72" s="3"/>
      <c r="AHR72" s="3"/>
      <c r="AHS72" s="3"/>
      <c r="AHT72" s="3"/>
      <c r="AHU72" s="3"/>
      <c r="AHV72" s="3"/>
      <c r="AHW72" s="3"/>
      <c r="AHX72" s="3"/>
      <c r="AHY72" s="3"/>
      <c r="AHZ72" s="3"/>
      <c r="AIA72" s="3"/>
      <c r="AIB72" s="3"/>
      <c r="AIC72" s="3"/>
      <c r="AID72" s="3"/>
      <c r="AIE72" s="3"/>
      <c r="AIF72" s="3"/>
      <c r="AIG72" s="3"/>
      <c r="AIH72" s="3"/>
      <c r="AII72" s="3"/>
      <c r="AIJ72" s="3"/>
      <c r="AIK72" s="3"/>
      <c r="AIL72" s="3"/>
      <c r="AIM72" s="3"/>
      <c r="AIN72" s="3"/>
      <c r="AIO72" s="3"/>
      <c r="AIP72" s="3"/>
      <c r="AIQ72" s="3"/>
      <c r="AIR72" s="3"/>
      <c r="AIS72" s="3"/>
      <c r="AIT72" s="3"/>
      <c r="AIU72" s="3"/>
      <c r="AIV72" s="3"/>
      <c r="AIW72" s="3"/>
      <c r="AIX72" s="3"/>
      <c r="AIY72" s="3"/>
      <c r="AIZ72" s="3"/>
      <c r="AJA72" s="3"/>
      <c r="AJB72" s="3"/>
      <c r="AJC72" s="3"/>
      <c r="AJD72" s="3"/>
      <c r="AJE72" s="3"/>
      <c r="AJF72" s="3"/>
      <c r="AJG72" s="3"/>
      <c r="AJH72" s="3"/>
      <c r="AJI72" s="3"/>
      <c r="AJJ72" s="3"/>
      <c r="AJK72" s="3"/>
      <c r="AJL72" s="3"/>
      <c r="AJM72" s="3"/>
      <c r="AJN72" s="3"/>
      <c r="AJO72" s="3"/>
      <c r="AJP72" s="3"/>
      <c r="AJQ72" s="3"/>
      <c r="AJR72" s="3"/>
      <c r="AJS72" s="3"/>
      <c r="AJT72" s="3"/>
      <c r="AJU72" s="3"/>
      <c r="AJV72" s="3"/>
      <c r="AJW72" s="3"/>
      <c r="AJX72" s="3"/>
      <c r="AJY72" s="3"/>
      <c r="AJZ72" s="3"/>
      <c r="AKA72" s="3"/>
      <c r="AKB72" s="3"/>
      <c r="AKC72" s="3"/>
      <c r="AKD72" s="3"/>
      <c r="AKE72" s="3"/>
      <c r="AKF72" s="3"/>
      <c r="AKG72" s="3"/>
      <c r="AKH72" s="3"/>
      <c r="AKI72" s="3"/>
      <c r="AKJ72" s="3"/>
      <c r="AKK72" s="3"/>
      <c r="AKL72" s="3"/>
      <c r="AKM72" s="3"/>
      <c r="AKN72" s="3"/>
      <c r="AKO72" s="3"/>
      <c r="AKP72" s="3"/>
      <c r="AKQ72" s="3"/>
      <c r="AKR72" s="3"/>
      <c r="AKS72" s="3"/>
      <c r="AKT72" s="3"/>
      <c r="AKU72" s="3"/>
      <c r="AKV72" s="3"/>
      <c r="AKW72" s="3"/>
      <c r="AKX72" s="3"/>
      <c r="AKY72" s="3"/>
      <c r="AKZ72" s="3"/>
      <c r="ALA72" s="3"/>
      <c r="ALB72" s="3"/>
      <c r="ALC72" s="3"/>
      <c r="ALD72" s="3"/>
      <c r="ALE72" s="3"/>
      <c r="ALF72" s="3"/>
      <c r="ALG72" s="3"/>
      <c r="ALH72" s="3"/>
      <c r="ALI72" s="3"/>
      <c r="ALJ72" s="3"/>
      <c r="ALK72" s="3"/>
      <c r="ALL72" s="3"/>
      <c r="ALM72" s="3"/>
      <c r="ALN72" s="3"/>
      <c r="ALO72" s="3"/>
      <c r="ALP72" s="3"/>
      <c r="ALQ72" s="3"/>
      <c r="ALR72" s="3"/>
      <c r="ALS72" s="3"/>
      <c r="ALT72" s="3"/>
      <c r="ALU72" s="3"/>
      <c r="ALV72" s="3"/>
      <c r="ALW72" s="3"/>
      <c r="ALX72" s="3"/>
      <c r="ALY72" s="3"/>
      <c r="ALZ72" s="3"/>
      <c r="AMA72" s="3"/>
      <c r="AMB72" s="3"/>
      <c r="AMC72" s="3"/>
      <c r="AMD72" s="3"/>
      <c r="AME72" s="3"/>
      <c r="AMF72" s="3"/>
      <c r="AMG72" s="3"/>
      <c r="AMH72" s="3"/>
      <c r="AMI72" s="3"/>
      <c r="AMJ72" s="3"/>
      <c r="AMK72" s="3"/>
      <c r="AML72" s="3"/>
      <c r="AMM72" s="3"/>
    </row>
    <row r="73" spans="1:1027" s="49" customFormat="1" ht="12.75" customHeight="1">
      <c r="A73" s="4"/>
      <c r="B73" s="4"/>
      <c r="C73" s="579" t="s">
        <v>70</v>
      </c>
      <c r="D73" s="633" t="s">
        <v>71</v>
      </c>
      <c r="E73" s="636" t="s">
        <v>533</v>
      </c>
      <c r="F73" s="667" t="s">
        <v>477</v>
      </c>
      <c r="G73" s="617" t="s">
        <v>533</v>
      </c>
      <c r="H73" s="540"/>
      <c r="I73" s="604" t="s">
        <v>629</v>
      </c>
      <c r="J73" s="650"/>
      <c r="K73" s="651"/>
      <c r="L73" s="4"/>
      <c r="M73" s="657"/>
      <c r="N73" s="4"/>
      <c r="O73" s="642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  <c r="AEL73" s="4"/>
      <c r="AEM73" s="4"/>
      <c r="AEN73" s="4"/>
      <c r="AEO73" s="4"/>
      <c r="AEP73" s="4"/>
      <c r="AEQ73" s="4"/>
      <c r="AER73" s="4"/>
      <c r="AES73" s="4"/>
      <c r="AET73" s="4"/>
      <c r="AEU73" s="4"/>
      <c r="AEV73" s="4"/>
      <c r="AEW73" s="4"/>
      <c r="AEX73" s="4"/>
      <c r="AEY73" s="4"/>
      <c r="AEZ73" s="4"/>
      <c r="AFA73" s="4"/>
      <c r="AFB73" s="4"/>
      <c r="AFC73" s="4"/>
      <c r="AFD73" s="4"/>
      <c r="AFE73" s="4"/>
      <c r="AFF73" s="4"/>
      <c r="AFG73" s="4"/>
      <c r="AFH73" s="4"/>
      <c r="AFI73" s="4"/>
      <c r="AFJ73" s="4"/>
      <c r="AFK73" s="4"/>
      <c r="AFL73" s="4"/>
      <c r="AFM73" s="4"/>
      <c r="AFN73" s="4"/>
      <c r="AFO73" s="4"/>
      <c r="AFP73" s="4"/>
      <c r="AFQ73" s="4"/>
      <c r="AFR73" s="4"/>
      <c r="AFS73" s="4"/>
      <c r="AFT73" s="4"/>
      <c r="AFU73" s="4"/>
      <c r="AFV73" s="4"/>
      <c r="AFW73" s="4"/>
      <c r="AFX73" s="4"/>
      <c r="AFY73" s="4"/>
      <c r="AFZ73" s="4"/>
      <c r="AGA73" s="4"/>
      <c r="AGB73" s="4"/>
      <c r="AGC73" s="4"/>
      <c r="AGD73" s="4"/>
      <c r="AGE73" s="4"/>
      <c r="AGF73" s="4"/>
      <c r="AGG73" s="4"/>
      <c r="AGH73" s="4"/>
      <c r="AGI73" s="4"/>
      <c r="AGJ73" s="4"/>
      <c r="AGK73" s="4"/>
      <c r="AGL73" s="4"/>
      <c r="AGM73" s="4"/>
      <c r="AGN73" s="4"/>
      <c r="AGO73" s="4"/>
      <c r="AGP73" s="4"/>
      <c r="AGQ73" s="4"/>
      <c r="AGR73" s="4"/>
      <c r="AGS73" s="4"/>
      <c r="AGT73" s="4"/>
      <c r="AGU73" s="4"/>
      <c r="AGV73" s="4"/>
      <c r="AGW73" s="4"/>
      <c r="AGX73" s="4"/>
      <c r="AGY73" s="4"/>
      <c r="AGZ73" s="4"/>
      <c r="AHA73" s="4"/>
      <c r="AHB73" s="4"/>
      <c r="AHC73" s="4"/>
      <c r="AHD73" s="4"/>
      <c r="AHE73" s="4"/>
      <c r="AHF73" s="4"/>
      <c r="AHG73" s="4"/>
      <c r="AHH73" s="4"/>
      <c r="AHI73" s="4"/>
      <c r="AHJ73" s="4"/>
      <c r="AHK73" s="4"/>
      <c r="AHL73" s="4"/>
      <c r="AHM73" s="4"/>
      <c r="AHN73" s="4"/>
      <c r="AHO73" s="4"/>
      <c r="AHP73" s="4"/>
      <c r="AHQ73" s="4"/>
      <c r="AHR73" s="4"/>
      <c r="AHS73" s="4"/>
      <c r="AHT73" s="4"/>
      <c r="AHU73" s="4"/>
      <c r="AHV73" s="4"/>
      <c r="AHW73" s="4"/>
      <c r="AHX73" s="4"/>
      <c r="AHY73" s="4"/>
      <c r="AHZ73" s="4"/>
      <c r="AIA73" s="4"/>
      <c r="AIB73" s="4"/>
      <c r="AIC73" s="4"/>
      <c r="AID73" s="4"/>
      <c r="AIE73" s="4"/>
      <c r="AIF73" s="4"/>
      <c r="AIG73" s="4"/>
      <c r="AIH73" s="4"/>
      <c r="AII73" s="4"/>
      <c r="AIJ73" s="4"/>
      <c r="AIK73" s="4"/>
      <c r="AIL73" s="4"/>
      <c r="AIM73" s="4"/>
      <c r="AIN73" s="4"/>
      <c r="AIO73" s="4"/>
      <c r="AIP73" s="4"/>
      <c r="AIQ73" s="4"/>
      <c r="AIR73" s="4"/>
      <c r="AIS73" s="4"/>
      <c r="AIT73" s="4"/>
      <c r="AIU73" s="4"/>
      <c r="AIV73" s="4"/>
      <c r="AIW73" s="4"/>
      <c r="AIX73" s="4"/>
      <c r="AIY73" s="4"/>
      <c r="AIZ73" s="4"/>
      <c r="AJA73" s="4"/>
      <c r="AJB73" s="4"/>
      <c r="AJC73" s="4"/>
      <c r="AJD73" s="4"/>
      <c r="AJE73" s="4"/>
      <c r="AJF73" s="4"/>
      <c r="AJG73" s="4"/>
      <c r="AJH73" s="4"/>
      <c r="AJI73" s="4"/>
      <c r="AJJ73" s="4"/>
      <c r="AJK73" s="4"/>
      <c r="AJL73" s="4"/>
      <c r="AJM73" s="4"/>
      <c r="AJN73" s="4"/>
      <c r="AJO73" s="4"/>
      <c r="AJP73" s="4"/>
      <c r="AJQ73" s="4"/>
      <c r="AJR73" s="4"/>
      <c r="AJS73" s="4"/>
      <c r="AJT73" s="4"/>
      <c r="AJU73" s="4"/>
      <c r="AJV73" s="4"/>
      <c r="AJW73" s="4"/>
      <c r="AJX73" s="4"/>
      <c r="AJY73" s="4"/>
      <c r="AJZ73" s="4"/>
      <c r="AKA73" s="4"/>
      <c r="AKB73" s="4"/>
      <c r="AKC73" s="4"/>
      <c r="AKD73" s="4"/>
      <c r="AKE73" s="4"/>
      <c r="AKF73" s="4"/>
      <c r="AKG73" s="4"/>
      <c r="AKH73" s="4"/>
      <c r="AKI73" s="4"/>
      <c r="AKJ73" s="4"/>
      <c r="AKK73" s="4"/>
      <c r="AKL73" s="4"/>
      <c r="AKM73" s="4"/>
      <c r="AKN73" s="4"/>
      <c r="AKO73" s="4"/>
      <c r="AKP73" s="4"/>
      <c r="AKQ73" s="4"/>
      <c r="AKR73" s="4"/>
      <c r="AKS73" s="4"/>
      <c r="AKT73" s="4"/>
      <c r="AKU73" s="4"/>
      <c r="AKV73" s="4"/>
      <c r="AKW73" s="4"/>
      <c r="AKX73" s="4"/>
      <c r="AKY73" s="4"/>
      <c r="AKZ73" s="4"/>
      <c r="ALA73" s="4"/>
      <c r="ALB73" s="4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  <c r="AMK73" s="4"/>
      <c r="AML73" s="4"/>
      <c r="AMM73" s="4"/>
    </row>
    <row r="74" spans="1:1027" s="49" customFormat="1" ht="12.75" customHeight="1">
      <c r="A74" s="4"/>
      <c r="B74" s="4"/>
      <c r="C74" s="580"/>
      <c r="D74" s="634"/>
      <c r="E74" s="637"/>
      <c r="F74" s="666"/>
      <c r="G74" s="618"/>
      <c r="H74" s="541"/>
      <c r="I74" s="605"/>
      <c r="J74" s="652"/>
      <c r="K74" s="653"/>
      <c r="L74" s="4"/>
      <c r="M74" s="657"/>
      <c r="N74" s="4"/>
      <c r="O74" s="642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  <c r="AEL74" s="4"/>
      <c r="AEM74" s="4"/>
      <c r="AEN74" s="4"/>
      <c r="AEO74" s="4"/>
      <c r="AEP74" s="4"/>
      <c r="AEQ74" s="4"/>
      <c r="AER74" s="4"/>
      <c r="AES74" s="4"/>
      <c r="AET74" s="4"/>
      <c r="AEU74" s="4"/>
      <c r="AEV74" s="4"/>
      <c r="AEW74" s="4"/>
      <c r="AEX74" s="4"/>
      <c r="AEY74" s="4"/>
      <c r="AEZ74" s="4"/>
      <c r="AFA74" s="4"/>
      <c r="AFB74" s="4"/>
      <c r="AFC74" s="4"/>
      <c r="AFD74" s="4"/>
      <c r="AFE74" s="4"/>
      <c r="AFF74" s="4"/>
      <c r="AFG74" s="4"/>
      <c r="AFH74" s="4"/>
      <c r="AFI74" s="4"/>
      <c r="AFJ74" s="4"/>
      <c r="AFK74" s="4"/>
      <c r="AFL74" s="4"/>
      <c r="AFM74" s="4"/>
      <c r="AFN74" s="4"/>
      <c r="AFO74" s="4"/>
      <c r="AFP74" s="4"/>
      <c r="AFQ74" s="4"/>
      <c r="AFR74" s="4"/>
      <c r="AFS74" s="4"/>
      <c r="AFT74" s="4"/>
      <c r="AFU74" s="4"/>
      <c r="AFV74" s="4"/>
      <c r="AFW74" s="4"/>
      <c r="AFX74" s="4"/>
      <c r="AFY74" s="4"/>
      <c r="AFZ74" s="4"/>
      <c r="AGA74" s="4"/>
      <c r="AGB74" s="4"/>
      <c r="AGC74" s="4"/>
      <c r="AGD74" s="4"/>
      <c r="AGE74" s="4"/>
      <c r="AGF74" s="4"/>
      <c r="AGG74" s="4"/>
      <c r="AGH74" s="4"/>
      <c r="AGI74" s="4"/>
      <c r="AGJ74" s="4"/>
      <c r="AGK74" s="4"/>
      <c r="AGL74" s="4"/>
      <c r="AGM74" s="4"/>
      <c r="AGN74" s="4"/>
      <c r="AGO74" s="4"/>
      <c r="AGP74" s="4"/>
      <c r="AGQ74" s="4"/>
      <c r="AGR74" s="4"/>
      <c r="AGS74" s="4"/>
      <c r="AGT74" s="4"/>
      <c r="AGU74" s="4"/>
      <c r="AGV74" s="4"/>
      <c r="AGW74" s="4"/>
      <c r="AGX74" s="4"/>
      <c r="AGY74" s="4"/>
      <c r="AGZ74" s="4"/>
      <c r="AHA74" s="4"/>
      <c r="AHB74" s="4"/>
      <c r="AHC74" s="4"/>
      <c r="AHD74" s="4"/>
      <c r="AHE74" s="4"/>
      <c r="AHF74" s="4"/>
      <c r="AHG74" s="4"/>
      <c r="AHH74" s="4"/>
      <c r="AHI74" s="4"/>
      <c r="AHJ74" s="4"/>
      <c r="AHK74" s="4"/>
      <c r="AHL74" s="4"/>
      <c r="AHM74" s="4"/>
      <c r="AHN74" s="4"/>
      <c r="AHO74" s="4"/>
      <c r="AHP74" s="4"/>
      <c r="AHQ74" s="4"/>
      <c r="AHR74" s="4"/>
      <c r="AHS74" s="4"/>
      <c r="AHT74" s="4"/>
      <c r="AHU74" s="4"/>
      <c r="AHV74" s="4"/>
      <c r="AHW74" s="4"/>
      <c r="AHX74" s="4"/>
      <c r="AHY74" s="4"/>
      <c r="AHZ74" s="4"/>
      <c r="AIA74" s="4"/>
      <c r="AIB74" s="4"/>
      <c r="AIC74" s="4"/>
      <c r="AID74" s="4"/>
      <c r="AIE74" s="4"/>
      <c r="AIF74" s="4"/>
      <c r="AIG74" s="4"/>
      <c r="AIH74" s="4"/>
      <c r="AII74" s="4"/>
      <c r="AIJ74" s="4"/>
      <c r="AIK74" s="4"/>
      <c r="AIL74" s="4"/>
      <c r="AIM74" s="4"/>
      <c r="AIN74" s="4"/>
      <c r="AIO74" s="4"/>
      <c r="AIP74" s="4"/>
      <c r="AIQ74" s="4"/>
      <c r="AIR74" s="4"/>
      <c r="AIS74" s="4"/>
      <c r="AIT74" s="4"/>
      <c r="AIU74" s="4"/>
      <c r="AIV74" s="4"/>
      <c r="AIW74" s="4"/>
      <c r="AIX74" s="4"/>
      <c r="AIY74" s="4"/>
      <c r="AIZ74" s="4"/>
      <c r="AJA74" s="4"/>
      <c r="AJB74" s="4"/>
      <c r="AJC74" s="4"/>
      <c r="AJD74" s="4"/>
      <c r="AJE74" s="4"/>
      <c r="AJF74" s="4"/>
      <c r="AJG74" s="4"/>
      <c r="AJH74" s="4"/>
      <c r="AJI74" s="4"/>
      <c r="AJJ74" s="4"/>
      <c r="AJK74" s="4"/>
      <c r="AJL74" s="4"/>
      <c r="AJM74" s="4"/>
      <c r="AJN74" s="4"/>
      <c r="AJO74" s="4"/>
      <c r="AJP74" s="4"/>
      <c r="AJQ74" s="4"/>
      <c r="AJR74" s="4"/>
      <c r="AJS74" s="4"/>
      <c r="AJT74" s="4"/>
      <c r="AJU74" s="4"/>
      <c r="AJV74" s="4"/>
      <c r="AJW74" s="4"/>
      <c r="AJX74" s="4"/>
      <c r="AJY74" s="4"/>
      <c r="AJZ74" s="4"/>
      <c r="AKA74" s="4"/>
      <c r="AKB74" s="4"/>
      <c r="AKC74" s="4"/>
      <c r="AKD74" s="4"/>
      <c r="AKE74" s="4"/>
      <c r="AKF74" s="4"/>
      <c r="AKG74" s="4"/>
      <c r="AKH74" s="4"/>
      <c r="AKI74" s="4"/>
      <c r="AKJ74" s="4"/>
      <c r="AKK74" s="4"/>
      <c r="AKL74" s="4"/>
      <c r="AKM74" s="4"/>
      <c r="AKN74" s="4"/>
      <c r="AKO74" s="4"/>
      <c r="AKP74" s="4"/>
      <c r="AKQ74" s="4"/>
      <c r="AKR74" s="4"/>
      <c r="AKS74" s="4"/>
      <c r="AKT74" s="4"/>
      <c r="AKU74" s="4"/>
      <c r="AKV74" s="4"/>
      <c r="AKW74" s="4"/>
      <c r="AKX74" s="4"/>
      <c r="AKY74" s="4"/>
      <c r="AKZ74" s="4"/>
      <c r="ALA74" s="4"/>
      <c r="ALB74" s="4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  <c r="AMK74" s="4"/>
      <c r="AML74" s="4"/>
      <c r="AMM74" s="4"/>
    </row>
    <row r="75" spans="1:1027" s="49" customFormat="1" ht="12.75" customHeight="1">
      <c r="A75" s="4"/>
      <c r="B75" s="4"/>
      <c r="C75" s="580"/>
      <c r="D75" s="634"/>
      <c r="E75" s="638"/>
      <c r="F75" s="666"/>
      <c r="G75" s="619"/>
      <c r="H75" s="541"/>
      <c r="I75" s="605"/>
      <c r="J75" s="652"/>
      <c r="K75" s="653"/>
      <c r="L75" s="4"/>
      <c r="M75" s="657"/>
      <c r="N75" s="4"/>
      <c r="O75" s="642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  <c r="AEL75" s="4"/>
      <c r="AEM75" s="4"/>
      <c r="AEN75" s="4"/>
      <c r="AEO75" s="4"/>
      <c r="AEP75" s="4"/>
      <c r="AEQ75" s="4"/>
      <c r="AER75" s="4"/>
      <c r="AES75" s="4"/>
      <c r="AET75" s="4"/>
      <c r="AEU75" s="4"/>
      <c r="AEV75" s="4"/>
      <c r="AEW75" s="4"/>
      <c r="AEX75" s="4"/>
      <c r="AEY75" s="4"/>
      <c r="AEZ75" s="4"/>
      <c r="AFA75" s="4"/>
      <c r="AFB75" s="4"/>
      <c r="AFC75" s="4"/>
      <c r="AFD75" s="4"/>
      <c r="AFE75" s="4"/>
      <c r="AFF75" s="4"/>
      <c r="AFG75" s="4"/>
      <c r="AFH75" s="4"/>
      <c r="AFI75" s="4"/>
      <c r="AFJ75" s="4"/>
      <c r="AFK75" s="4"/>
      <c r="AFL75" s="4"/>
      <c r="AFM75" s="4"/>
      <c r="AFN75" s="4"/>
      <c r="AFO75" s="4"/>
      <c r="AFP75" s="4"/>
      <c r="AFQ75" s="4"/>
      <c r="AFR75" s="4"/>
      <c r="AFS75" s="4"/>
      <c r="AFT75" s="4"/>
      <c r="AFU75" s="4"/>
      <c r="AFV75" s="4"/>
      <c r="AFW75" s="4"/>
      <c r="AFX75" s="4"/>
      <c r="AFY75" s="4"/>
      <c r="AFZ75" s="4"/>
      <c r="AGA75" s="4"/>
      <c r="AGB75" s="4"/>
      <c r="AGC75" s="4"/>
      <c r="AGD75" s="4"/>
      <c r="AGE75" s="4"/>
      <c r="AGF75" s="4"/>
      <c r="AGG75" s="4"/>
      <c r="AGH75" s="4"/>
      <c r="AGI75" s="4"/>
      <c r="AGJ75" s="4"/>
      <c r="AGK75" s="4"/>
      <c r="AGL75" s="4"/>
      <c r="AGM75" s="4"/>
      <c r="AGN75" s="4"/>
      <c r="AGO75" s="4"/>
      <c r="AGP75" s="4"/>
      <c r="AGQ75" s="4"/>
      <c r="AGR75" s="4"/>
      <c r="AGS75" s="4"/>
      <c r="AGT75" s="4"/>
      <c r="AGU75" s="4"/>
      <c r="AGV75" s="4"/>
      <c r="AGW75" s="4"/>
      <c r="AGX75" s="4"/>
      <c r="AGY75" s="4"/>
      <c r="AGZ75" s="4"/>
      <c r="AHA75" s="4"/>
      <c r="AHB75" s="4"/>
      <c r="AHC75" s="4"/>
      <c r="AHD75" s="4"/>
      <c r="AHE75" s="4"/>
      <c r="AHF75" s="4"/>
      <c r="AHG75" s="4"/>
      <c r="AHH75" s="4"/>
      <c r="AHI75" s="4"/>
      <c r="AHJ75" s="4"/>
      <c r="AHK75" s="4"/>
      <c r="AHL75" s="4"/>
      <c r="AHM75" s="4"/>
      <c r="AHN75" s="4"/>
      <c r="AHO75" s="4"/>
      <c r="AHP75" s="4"/>
      <c r="AHQ75" s="4"/>
      <c r="AHR75" s="4"/>
      <c r="AHS75" s="4"/>
      <c r="AHT75" s="4"/>
      <c r="AHU75" s="4"/>
      <c r="AHV75" s="4"/>
      <c r="AHW75" s="4"/>
      <c r="AHX75" s="4"/>
      <c r="AHY75" s="4"/>
      <c r="AHZ75" s="4"/>
      <c r="AIA75" s="4"/>
      <c r="AIB75" s="4"/>
      <c r="AIC75" s="4"/>
      <c r="AID75" s="4"/>
      <c r="AIE75" s="4"/>
      <c r="AIF75" s="4"/>
      <c r="AIG75" s="4"/>
      <c r="AIH75" s="4"/>
      <c r="AII75" s="4"/>
      <c r="AIJ75" s="4"/>
      <c r="AIK75" s="4"/>
      <c r="AIL75" s="4"/>
      <c r="AIM75" s="4"/>
      <c r="AIN75" s="4"/>
      <c r="AIO75" s="4"/>
      <c r="AIP75" s="4"/>
      <c r="AIQ75" s="4"/>
      <c r="AIR75" s="4"/>
      <c r="AIS75" s="4"/>
      <c r="AIT75" s="4"/>
      <c r="AIU75" s="4"/>
      <c r="AIV75" s="4"/>
      <c r="AIW75" s="4"/>
      <c r="AIX75" s="4"/>
      <c r="AIY75" s="4"/>
      <c r="AIZ75" s="4"/>
      <c r="AJA75" s="4"/>
      <c r="AJB75" s="4"/>
      <c r="AJC75" s="4"/>
      <c r="AJD75" s="4"/>
      <c r="AJE75" s="4"/>
      <c r="AJF75" s="4"/>
      <c r="AJG75" s="4"/>
      <c r="AJH75" s="4"/>
      <c r="AJI75" s="4"/>
      <c r="AJJ75" s="4"/>
      <c r="AJK75" s="4"/>
      <c r="AJL75" s="4"/>
      <c r="AJM75" s="4"/>
      <c r="AJN75" s="4"/>
      <c r="AJO75" s="4"/>
      <c r="AJP75" s="4"/>
      <c r="AJQ75" s="4"/>
      <c r="AJR75" s="4"/>
      <c r="AJS75" s="4"/>
      <c r="AJT75" s="4"/>
      <c r="AJU75" s="4"/>
      <c r="AJV75" s="4"/>
      <c r="AJW75" s="4"/>
      <c r="AJX75" s="4"/>
      <c r="AJY75" s="4"/>
      <c r="AJZ75" s="4"/>
      <c r="AKA75" s="4"/>
      <c r="AKB75" s="4"/>
      <c r="AKC75" s="4"/>
      <c r="AKD75" s="4"/>
      <c r="AKE75" s="4"/>
      <c r="AKF75" s="4"/>
      <c r="AKG75" s="4"/>
      <c r="AKH75" s="4"/>
      <c r="AKI75" s="4"/>
      <c r="AKJ75" s="4"/>
      <c r="AKK75" s="4"/>
      <c r="AKL75" s="4"/>
      <c r="AKM75" s="4"/>
      <c r="AKN75" s="4"/>
      <c r="AKO75" s="4"/>
      <c r="AKP75" s="4"/>
      <c r="AKQ75" s="4"/>
      <c r="AKR75" s="4"/>
      <c r="AKS75" s="4"/>
      <c r="AKT75" s="4"/>
      <c r="AKU75" s="4"/>
      <c r="AKV75" s="4"/>
      <c r="AKW75" s="4"/>
      <c r="AKX75" s="4"/>
      <c r="AKY75" s="4"/>
      <c r="AKZ75" s="4"/>
      <c r="ALA75" s="4"/>
      <c r="ALB75" s="4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  <c r="AMK75" s="4"/>
      <c r="AML75" s="4"/>
      <c r="AMM75" s="4"/>
    </row>
    <row r="76" spans="1:1027" s="49" customFormat="1" ht="12.75" customHeight="1">
      <c r="A76" s="4"/>
      <c r="B76" s="4"/>
      <c r="C76" s="580"/>
      <c r="D76" s="634"/>
      <c r="E76" s="614" t="s">
        <v>477</v>
      </c>
      <c r="F76" s="666"/>
      <c r="G76" s="647" t="s">
        <v>478</v>
      </c>
      <c r="H76" s="541"/>
      <c r="I76" s="605"/>
      <c r="J76" s="652"/>
      <c r="K76" s="653"/>
      <c r="L76" s="4"/>
      <c r="M76" s="657"/>
      <c r="N76" s="4"/>
      <c r="O76" s="642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  <c r="AEL76" s="4"/>
      <c r="AEM76" s="4"/>
      <c r="AEN76" s="4"/>
      <c r="AEO76" s="4"/>
      <c r="AEP76" s="4"/>
      <c r="AEQ76" s="4"/>
      <c r="AER76" s="4"/>
      <c r="AES76" s="4"/>
      <c r="AET76" s="4"/>
      <c r="AEU76" s="4"/>
      <c r="AEV76" s="4"/>
      <c r="AEW76" s="4"/>
      <c r="AEX76" s="4"/>
      <c r="AEY76" s="4"/>
      <c r="AEZ76" s="4"/>
      <c r="AFA76" s="4"/>
      <c r="AFB76" s="4"/>
      <c r="AFC76" s="4"/>
      <c r="AFD76" s="4"/>
      <c r="AFE76" s="4"/>
      <c r="AFF76" s="4"/>
      <c r="AFG76" s="4"/>
      <c r="AFH76" s="4"/>
      <c r="AFI76" s="4"/>
      <c r="AFJ76" s="4"/>
      <c r="AFK76" s="4"/>
      <c r="AFL76" s="4"/>
      <c r="AFM76" s="4"/>
      <c r="AFN76" s="4"/>
      <c r="AFO76" s="4"/>
      <c r="AFP76" s="4"/>
      <c r="AFQ76" s="4"/>
      <c r="AFR76" s="4"/>
      <c r="AFS76" s="4"/>
      <c r="AFT76" s="4"/>
      <c r="AFU76" s="4"/>
      <c r="AFV76" s="4"/>
      <c r="AFW76" s="4"/>
      <c r="AFX76" s="4"/>
      <c r="AFY76" s="4"/>
      <c r="AFZ76" s="4"/>
      <c r="AGA76" s="4"/>
      <c r="AGB76" s="4"/>
      <c r="AGC76" s="4"/>
      <c r="AGD76" s="4"/>
      <c r="AGE76" s="4"/>
      <c r="AGF76" s="4"/>
      <c r="AGG76" s="4"/>
      <c r="AGH76" s="4"/>
      <c r="AGI76" s="4"/>
      <c r="AGJ76" s="4"/>
      <c r="AGK76" s="4"/>
      <c r="AGL76" s="4"/>
      <c r="AGM76" s="4"/>
      <c r="AGN76" s="4"/>
      <c r="AGO76" s="4"/>
      <c r="AGP76" s="4"/>
      <c r="AGQ76" s="4"/>
      <c r="AGR76" s="4"/>
      <c r="AGS76" s="4"/>
      <c r="AGT76" s="4"/>
      <c r="AGU76" s="4"/>
      <c r="AGV76" s="4"/>
      <c r="AGW76" s="4"/>
      <c r="AGX76" s="4"/>
      <c r="AGY76" s="4"/>
      <c r="AGZ76" s="4"/>
      <c r="AHA76" s="4"/>
      <c r="AHB76" s="4"/>
      <c r="AHC76" s="4"/>
      <c r="AHD76" s="4"/>
      <c r="AHE76" s="4"/>
      <c r="AHF76" s="4"/>
      <c r="AHG76" s="4"/>
      <c r="AHH76" s="4"/>
      <c r="AHI76" s="4"/>
      <c r="AHJ76" s="4"/>
      <c r="AHK76" s="4"/>
      <c r="AHL76" s="4"/>
      <c r="AHM76" s="4"/>
      <c r="AHN76" s="4"/>
      <c r="AHO76" s="4"/>
      <c r="AHP76" s="4"/>
      <c r="AHQ76" s="4"/>
      <c r="AHR76" s="4"/>
      <c r="AHS76" s="4"/>
      <c r="AHT76" s="4"/>
      <c r="AHU76" s="4"/>
      <c r="AHV76" s="4"/>
      <c r="AHW76" s="4"/>
      <c r="AHX76" s="4"/>
      <c r="AHY76" s="4"/>
      <c r="AHZ76" s="4"/>
      <c r="AIA76" s="4"/>
      <c r="AIB76" s="4"/>
      <c r="AIC76" s="4"/>
      <c r="AID76" s="4"/>
      <c r="AIE76" s="4"/>
      <c r="AIF76" s="4"/>
      <c r="AIG76" s="4"/>
      <c r="AIH76" s="4"/>
      <c r="AII76" s="4"/>
      <c r="AIJ76" s="4"/>
      <c r="AIK76" s="4"/>
      <c r="AIL76" s="4"/>
      <c r="AIM76" s="4"/>
      <c r="AIN76" s="4"/>
      <c r="AIO76" s="4"/>
      <c r="AIP76" s="4"/>
      <c r="AIQ76" s="4"/>
      <c r="AIR76" s="4"/>
      <c r="AIS76" s="4"/>
      <c r="AIT76" s="4"/>
      <c r="AIU76" s="4"/>
      <c r="AIV76" s="4"/>
      <c r="AIW76" s="4"/>
      <c r="AIX76" s="4"/>
      <c r="AIY76" s="4"/>
      <c r="AIZ76" s="4"/>
      <c r="AJA76" s="4"/>
      <c r="AJB76" s="4"/>
      <c r="AJC76" s="4"/>
      <c r="AJD76" s="4"/>
      <c r="AJE76" s="4"/>
      <c r="AJF76" s="4"/>
      <c r="AJG76" s="4"/>
      <c r="AJH76" s="4"/>
      <c r="AJI76" s="4"/>
      <c r="AJJ76" s="4"/>
      <c r="AJK76" s="4"/>
      <c r="AJL76" s="4"/>
      <c r="AJM76" s="4"/>
      <c r="AJN76" s="4"/>
      <c r="AJO76" s="4"/>
      <c r="AJP76" s="4"/>
      <c r="AJQ76" s="4"/>
      <c r="AJR76" s="4"/>
      <c r="AJS76" s="4"/>
      <c r="AJT76" s="4"/>
      <c r="AJU76" s="4"/>
      <c r="AJV76" s="4"/>
      <c r="AJW76" s="4"/>
      <c r="AJX76" s="4"/>
      <c r="AJY76" s="4"/>
      <c r="AJZ76" s="4"/>
      <c r="AKA76" s="4"/>
      <c r="AKB76" s="4"/>
      <c r="AKC76" s="4"/>
      <c r="AKD76" s="4"/>
      <c r="AKE76" s="4"/>
      <c r="AKF76" s="4"/>
      <c r="AKG76" s="4"/>
      <c r="AKH76" s="4"/>
      <c r="AKI76" s="4"/>
      <c r="AKJ76" s="4"/>
      <c r="AKK76" s="4"/>
      <c r="AKL76" s="4"/>
      <c r="AKM76" s="4"/>
      <c r="AKN76" s="4"/>
      <c r="AKO76" s="4"/>
      <c r="AKP76" s="4"/>
      <c r="AKQ76" s="4"/>
      <c r="AKR76" s="4"/>
      <c r="AKS76" s="4"/>
      <c r="AKT76" s="4"/>
      <c r="AKU76" s="4"/>
      <c r="AKV76" s="4"/>
      <c r="AKW76" s="4"/>
      <c r="AKX76" s="4"/>
      <c r="AKY76" s="4"/>
      <c r="AKZ76" s="4"/>
      <c r="ALA76" s="4"/>
      <c r="ALB76" s="4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  <c r="AMK76" s="4"/>
      <c r="AML76" s="4"/>
      <c r="AMM76" s="4"/>
    </row>
    <row r="77" spans="1:1027" s="49" customFormat="1" ht="12.75" customHeight="1">
      <c r="A77" s="4"/>
      <c r="B77" s="4"/>
      <c r="C77" s="580"/>
      <c r="D77" s="634"/>
      <c r="E77" s="615"/>
      <c r="F77" s="644" t="s">
        <v>645</v>
      </c>
      <c r="G77" s="648"/>
      <c r="H77" s="541"/>
      <c r="I77" s="605"/>
      <c r="J77" s="652"/>
      <c r="K77" s="653"/>
      <c r="L77" s="4"/>
      <c r="M77" s="657"/>
      <c r="N77" s="4"/>
      <c r="O77" s="642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  <c r="AEL77" s="4"/>
      <c r="AEM77" s="4"/>
      <c r="AEN77" s="4"/>
      <c r="AEO77" s="4"/>
      <c r="AEP77" s="4"/>
      <c r="AEQ77" s="4"/>
      <c r="AER77" s="4"/>
      <c r="AES77" s="4"/>
      <c r="AET77" s="4"/>
      <c r="AEU77" s="4"/>
      <c r="AEV77" s="4"/>
      <c r="AEW77" s="4"/>
      <c r="AEX77" s="4"/>
      <c r="AEY77" s="4"/>
      <c r="AEZ77" s="4"/>
      <c r="AFA77" s="4"/>
      <c r="AFB77" s="4"/>
      <c r="AFC77" s="4"/>
      <c r="AFD77" s="4"/>
      <c r="AFE77" s="4"/>
      <c r="AFF77" s="4"/>
      <c r="AFG77" s="4"/>
      <c r="AFH77" s="4"/>
      <c r="AFI77" s="4"/>
      <c r="AFJ77" s="4"/>
      <c r="AFK77" s="4"/>
      <c r="AFL77" s="4"/>
      <c r="AFM77" s="4"/>
      <c r="AFN77" s="4"/>
      <c r="AFO77" s="4"/>
      <c r="AFP77" s="4"/>
      <c r="AFQ77" s="4"/>
      <c r="AFR77" s="4"/>
      <c r="AFS77" s="4"/>
      <c r="AFT77" s="4"/>
      <c r="AFU77" s="4"/>
      <c r="AFV77" s="4"/>
      <c r="AFW77" s="4"/>
      <c r="AFX77" s="4"/>
      <c r="AFY77" s="4"/>
      <c r="AFZ77" s="4"/>
      <c r="AGA77" s="4"/>
      <c r="AGB77" s="4"/>
      <c r="AGC77" s="4"/>
      <c r="AGD77" s="4"/>
      <c r="AGE77" s="4"/>
      <c r="AGF77" s="4"/>
      <c r="AGG77" s="4"/>
      <c r="AGH77" s="4"/>
      <c r="AGI77" s="4"/>
      <c r="AGJ77" s="4"/>
      <c r="AGK77" s="4"/>
      <c r="AGL77" s="4"/>
      <c r="AGM77" s="4"/>
      <c r="AGN77" s="4"/>
      <c r="AGO77" s="4"/>
      <c r="AGP77" s="4"/>
      <c r="AGQ77" s="4"/>
      <c r="AGR77" s="4"/>
      <c r="AGS77" s="4"/>
      <c r="AGT77" s="4"/>
      <c r="AGU77" s="4"/>
      <c r="AGV77" s="4"/>
      <c r="AGW77" s="4"/>
      <c r="AGX77" s="4"/>
      <c r="AGY77" s="4"/>
      <c r="AGZ77" s="4"/>
      <c r="AHA77" s="4"/>
      <c r="AHB77" s="4"/>
      <c r="AHC77" s="4"/>
      <c r="AHD77" s="4"/>
      <c r="AHE77" s="4"/>
      <c r="AHF77" s="4"/>
      <c r="AHG77" s="4"/>
      <c r="AHH77" s="4"/>
      <c r="AHI77" s="4"/>
      <c r="AHJ77" s="4"/>
      <c r="AHK77" s="4"/>
      <c r="AHL77" s="4"/>
      <c r="AHM77" s="4"/>
      <c r="AHN77" s="4"/>
      <c r="AHO77" s="4"/>
      <c r="AHP77" s="4"/>
      <c r="AHQ77" s="4"/>
      <c r="AHR77" s="4"/>
      <c r="AHS77" s="4"/>
      <c r="AHT77" s="4"/>
      <c r="AHU77" s="4"/>
      <c r="AHV77" s="4"/>
      <c r="AHW77" s="4"/>
      <c r="AHX77" s="4"/>
      <c r="AHY77" s="4"/>
      <c r="AHZ77" s="4"/>
      <c r="AIA77" s="4"/>
      <c r="AIB77" s="4"/>
      <c r="AIC77" s="4"/>
      <c r="AID77" s="4"/>
      <c r="AIE77" s="4"/>
      <c r="AIF77" s="4"/>
      <c r="AIG77" s="4"/>
      <c r="AIH77" s="4"/>
      <c r="AII77" s="4"/>
      <c r="AIJ77" s="4"/>
      <c r="AIK77" s="4"/>
      <c r="AIL77" s="4"/>
      <c r="AIM77" s="4"/>
      <c r="AIN77" s="4"/>
      <c r="AIO77" s="4"/>
      <c r="AIP77" s="4"/>
      <c r="AIQ77" s="4"/>
      <c r="AIR77" s="4"/>
      <c r="AIS77" s="4"/>
      <c r="AIT77" s="4"/>
      <c r="AIU77" s="4"/>
      <c r="AIV77" s="4"/>
      <c r="AIW77" s="4"/>
      <c r="AIX77" s="4"/>
      <c r="AIY77" s="4"/>
      <c r="AIZ77" s="4"/>
      <c r="AJA77" s="4"/>
      <c r="AJB77" s="4"/>
      <c r="AJC77" s="4"/>
      <c r="AJD77" s="4"/>
      <c r="AJE77" s="4"/>
      <c r="AJF77" s="4"/>
      <c r="AJG77" s="4"/>
      <c r="AJH77" s="4"/>
      <c r="AJI77" s="4"/>
      <c r="AJJ77" s="4"/>
      <c r="AJK77" s="4"/>
      <c r="AJL77" s="4"/>
      <c r="AJM77" s="4"/>
      <c r="AJN77" s="4"/>
      <c r="AJO77" s="4"/>
      <c r="AJP77" s="4"/>
      <c r="AJQ77" s="4"/>
      <c r="AJR77" s="4"/>
      <c r="AJS77" s="4"/>
      <c r="AJT77" s="4"/>
      <c r="AJU77" s="4"/>
      <c r="AJV77" s="4"/>
      <c r="AJW77" s="4"/>
      <c r="AJX77" s="4"/>
      <c r="AJY77" s="4"/>
      <c r="AJZ77" s="4"/>
      <c r="AKA77" s="4"/>
      <c r="AKB77" s="4"/>
      <c r="AKC77" s="4"/>
      <c r="AKD77" s="4"/>
      <c r="AKE77" s="4"/>
      <c r="AKF77" s="4"/>
      <c r="AKG77" s="4"/>
      <c r="AKH77" s="4"/>
      <c r="AKI77" s="4"/>
      <c r="AKJ77" s="4"/>
      <c r="AKK77" s="4"/>
      <c r="AKL77" s="4"/>
      <c r="AKM77" s="4"/>
      <c r="AKN77" s="4"/>
      <c r="AKO77" s="4"/>
      <c r="AKP77" s="4"/>
      <c r="AKQ77" s="4"/>
      <c r="AKR77" s="4"/>
      <c r="AKS77" s="4"/>
      <c r="AKT77" s="4"/>
      <c r="AKU77" s="4"/>
      <c r="AKV77" s="4"/>
      <c r="AKW77" s="4"/>
      <c r="AKX77" s="4"/>
      <c r="AKY77" s="4"/>
      <c r="AKZ77" s="4"/>
      <c r="ALA77" s="4"/>
      <c r="ALB77" s="4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  <c r="AMK77" s="4"/>
      <c r="AML77" s="4"/>
      <c r="AMM77" s="4"/>
    </row>
    <row r="78" spans="1:1027" s="49" customFormat="1" ht="12.75" customHeight="1">
      <c r="A78" s="4"/>
      <c r="B78" s="4"/>
      <c r="C78" s="580"/>
      <c r="D78" s="634"/>
      <c r="E78" s="615"/>
      <c r="F78" s="645"/>
      <c r="G78" s="648"/>
      <c r="H78" s="541"/>
      <c r="I78" s="605"/>
      <c r="J78" s="652"/>
      <c r="K78" s="653"/>
      <c r="L78" s="4"/>
      <c r="M78" s="657"/>
      <c r="N78" s="4"/>
      <c r="O78" s="642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  <c r="AEL78" s="4"/>
      <c r="AEM78" s="4"/>
      <c r="AEN78" s="4"/>
      <c r="AEO78" s="4"/>
      <c r="AEP78" s="4"/>
      <c r="AEQ78" s="4"/>
      <c r="AER78" s="4"/>
      <c r="AES78" s="4"/>
      <c r="AET78" s="4"/>
      <c r="AEU78" s="4"/>
      <c r="AEV78" s="4"/>
      <c r="AEW78" s="4"/>
      <c r="AEX78" s="4"/>
      <c r="AEY78" s="4"/>
      <c r="AEZ78" s="4"/>
      <c r="AFA78" s="4"/>
      <c r="AFB78" s="4"/>
      <c r="AFC78" s="4"/>
      <c r="AFD78" s="4"/>
      <c r="AFE78" s="4"/>
      <c r="AFF78" s="4"/>
      <c r="AFG78" s="4"/>
      <c r="AFH78" s="4"/>
      <c r="AFI78" s="4"/>
      <c r="AFJ78" s="4"/>
      <c r="AFK78" s="4"/>
      <c r="AFL78" s="4"/>
      <c r="AFM78" s="4"/>
      <c r="AFN78" s="4"/>
      <c r="AFO78" s="4"/>
      <c r="AFP78" s="4"/>
      <c r="AFQ78" s="4"/>
      <c r="AFR78" s="4"/>
      <c r="AFS78" s="4"/>
      <c r="AFT78" s="4"/>
      <c r="AFU78" s="4"/>
      <c r="AFV78" s="4"/>
      <c r="AFW78" s="4"/>
      <c r="AFX78" s="4"/>
      <c r="AFY78" s="4"/>
      <c r="AFZ78" s="4"/>
      <c r="AGA78" s="4"/>
      <c r="AGB78" s="4"/>
      <c r="AGC78" s="4"/>
      <c r="AGD78" s="4"/>
      <c r="AGE78" s="4"/>
      <c r="AGF78" s="4"/>
      <c r="AGG78" s="4"/>
      <c r="AGH78" s="4"/>
      <c r="AGI78" s="4"/>
      <c r="AGJ78" s="4"/>
      <c r="AGK78" s="4"/>
      <c r="AGL78" s="4"/>
      <c r="AGM78" s="4"/>
      <c r="AGN78" s="4"/>
      <c r="AGO78" s="4"/>
      <c r="AGP78" s="4"/>
      <c r="AGQ78" s="4"/>
      <c r="AGR78" s="4"/>
      <c r="AGS78" s="4"/>
      <c r="AGT78" s="4"/>
      <c r="AGU78" s="4"/>
      <c r="AGV78" s="4"/>
      <c r="AGW78" s="4"/>
      <c r="AGX78" s="4"/>
      <c r="AGY78" s="4"/>
      <c r="AGZ78" s="4"/>
      <c r="AHA78" s="4"/>
      <c r="AHB78" s="4"/>
      <c r="AHC78" s="4"/>
      <c r="AHD78" s="4"/>
      <c r="AHE78" s="4"/>
      <c r="AHF78" s="4"/>
      <c r="AHG78" s="4"/>
      <c r="AHH78" s="4"/>
      <c r="AHI78" s="4"/>
      <c r="AHJ78" s="4"/>
      <c r="AHK78" s="4"/>
      <c r="AHL78" s="4"/>
      <c r="AHM78" s="4"/>
      <c r="AHN78" s="4"/>
      <c r="AHO78" s="4"/>
      <c r="AHP78" s="4"/>
      <c r="AHQ78" s="4"/>
      <c r="AHR78" s="4"/>
      <c r="AHS78" s="4"/>
      <c r="AHT78" s="4"/>
      <c r="AHU78" s="4"/>
      <c r="AHV78" s="4"/>
      <c r="AHW78" s="4"/>
      <c r="AHX78" s="4"/>
      <c r="AHY78" s="4"/>
      <c r="AHZ78" s="4"/>
      <c r="AIA78" s="4"/>
      <c r="AIB78" s="4"/>
      <c r="AIC78" s="4"/>
      <c r="AID78" s="4"/>
      <c r="AIE78" s="4"/>
      <c r="AIF78" s="4"/>
      <c r="AIG78" s="4"/>
      <c r="AIH78" s="4"/>
      <c r="AII78" s="4"/>
      <c r="AIJ78" s="4"/>
      <c r="AIK78" s="4"/>
      <c r="AIL78" s="4"/>
      <c r="AIM78" s="4"/>
      <c r="AIN78" s="4"/>
      <c r="AIO78" s="4"/>
      <c r="AIP78" s="4"/>
      <c r="AIQ78" s="4"/>
      <c r="AIR78" s="4"/>
      <c r="AIS78" s="4"/>
      <c r="AIT78" s="4"/>
      <c r="AIU78" s="4"/>
      <c r="AIV78" s="4"/>
      <c r="AIW78" s="4"/>
      <c r="AIX78" s="4"/>
      <c r="AIY78" s="4"/>
      <c r="AIZ78" s="4"/>
      <c r="AJA78" s="4"/>
      <c r="AJB78" s="4"/>
      <c r="AJC78" s="4"/>
      <c r="AJD78" s="4"/>
      <c r="AJE78" s="4"/>
      <c r="AJF78" s="4"/>
      <c r="AJG78" s="4"/>
      <c r="AJH78" s="4"/>
      <c r="AJI78" s="4"/>
      <c r="AJJ78" s="4"/>
      <c r="AJK78" s="4"/>
      <c r="AJL78" s="4"/>
      <c r="AJM78" s="4"/>
      <c r="AJN78" s="4"/>
      <c r="AJO78" s="4"/>
      <c r="AJP78" s="4"/>
      <c r="AJQ78" s="4"/>
      <c r="AJR78" s="4"/>
      <c r="AJS78" s="4"/>
      <c r="AJT78" s="4"/>
      <c r="AJU78" s="4"/>
      <c r="AJV78" s="4"/>
      <c r="AJW78" s="4"/>
      <c r="AJX78" s="4"/>
      <c r="AJY78" s="4"/>
      <c r="AJZ78" s="4"/>
      <c r="AKA78" s="4"/>
      <c r="AKB78" s="4"/>
      <c r="AKC78" s="4"/>
      <c r="AKD78" s="4"/>
      <c r="AKE78" s="4"/>
      <c r="AKF78" s="4"/>
      <c r="AKG78" s="4"/>
      <c r="AKH78" s="4"/>
      <c r="AKI78" s="4"/>
      <c r="AKJ78" s="4"/>
      <c r="AKK78" s="4"/>
      <c r="AKL78" s="4"/>
      <c r="AKM78" s="4"/>
      <c r="AKN78" s="4"/>
      <c r="AKO78" s="4"/>
      <c r="AKP78" s="4"/>
      <c r="AKQ78" s="4"/>
      <c r="AKR78" s="4"/>
      <c r="AKS78" s="4"/>
      <c r="AKT78" s="4"/>
      <c r="AKU78" s="4"/>
      <c r="AKV78" s="4"/>
      <c r="AKW78" s="4"/>
      <c r="AKX78" s="4"/>
      <c r="AKY78" s="4"/>
      <c r="AKZ78" s="4"/>
      <c r="ALA78" s="4"/>
      <c r="ALB78" s="4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  <c r="AMK78" s="4"/>
      <c r="AML78" s="4"/>
      <c r="AMM78" s="4"/>
    </row>
    <row r="79" spans="1:1027" s="49" customFormat="1" ht="12.75" customHeight="1" thickBot="1">
      <c r="A79" s="4"/>
      <c r="B79" s="4"/>
      <c r="C79" s="581"/>
      <c r="D79" s="635"/>
      <c r="E79" s="616"/>
      <c r="F79" s="415" t="s">
        <v>646</v>
      </c>
      <c r="G79" s="649"/>
      <c r="H79" s="542"/>
      <c r="I79" s="606"/>
      <c r="J79" s="654"/>
      <c r="K79" s="655"/>
      <c r="L79" s="4"/>
      <c r="M79" s="657"/>
      <c r="N79" s="4"/>
      <c r="O79" s="642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  <c r="AEL79" s="4"/>
      <c r="AEM79" s="4"/>
      <c r="AEN79" s="4"/>
      <c r="AEO79" s="4"/>
      <c r="AEP79" s="4"/>
      <c r="AEQ79" s="4"/>
      <c r="AER79" s="4"/>
      <c r="AES79" s="4"/>
      <c r="AET79" s="4"/>
      <c r="AEU79" s="4"/>
      <c r="AEV79" s="4"/>
      <c r="AEW79" s="4"/>
      <c r="AEX79" s="4"/>
      <c r="AEY79" s="4"/>
      <c r="AEZ79" s="4"/>
      <c r="AFA79" s="4"/>
      <c r="AFB79" s="4"/>
      <c r="AFC79" s="4"/>
      <c r="AFD79" s="4"/>
      <c r="AFE79" s="4"/>
      <c r="AFF79" s="4"/>
      <c r="AFG79" s="4"/>
      <c r="AFH79" s="4"/>
      <c r="AFI79" s="4"/>
      <c r="AFJ79" s="4"/>
      <c r="AFK79" s="4"/>
      <c r="AFL79" s="4"/>
      <c r="AFM79" s="4"/>
      <c r="AFN79" s="4"/>
      <c r="AFO79" s="4"/>
      <c r="AFP79" s="4"/>
      <c r="AFQ79" s="4"/>
      <c r="AFR79" s="4"/>
      <c r="AFS79" s="4"/>
      <c r="AFT79" s="4"/>
      <c r="AFU79" s="4"/>
      <c r="AFV79" s="4"/>
      <c r="AFW79" s="4"/>
      <c r="AFX79" s="4"/>
      <c r="AFY79" s="4"/>
      <c r="AFZ79" s="4"/>
      <c r="AGA79" s="4"/>
      <c r="AGB79" s="4"/>
      <c r="AGC79" s="4"/>
      <c r="AGD79" s="4"/>
      <c r="AGE79" s="4"/>
      <c r="AGF79" s="4"/>
      <c r="AGG79" s="4"/>
      <c r="AGH79" s="4"/>
      <c r="AGI79" s="4"/>
      <c r="AGJ79" s="4"/>
      <c r="AGK79" s="4"/>
      <c r="AGL79" s="4"/>
      <c r="AGM79" s="4"/>
      <c r="AGN79" s="4"/>
      <c r="AGO79" s="4"/>
      <c r="AGP79" s="4"/>
      <c r="AGQ79" s="4"/>
      <c r="AGR79" s="4"/>
      <c r="AGS79" s="4"/>
      <c r="AGT79" s="4"/>
      <c r="AGU79" s="4"/>
      <c r="AGV79" s="4"/>
      <c r="AGW79" s="4"/>
      <c r="AGX79" s="4"/>
      <c r="AGY79" s="4"/>
      <c r="AGZ79" s="4"/>
      <c r="AHA79" s="4"/>
      <c r="AHB79" s="4"/>
      <c r="AHC79" s="4"/>
      <c r="AHD79" s="4"/>
      <c r="AHE79" s="4"/>
      <c r="AHF79" s="4"/>
      <c r="AHG79" s="4"/>
      <c r="AHH79" s="4"/>
      <c r="AHI79" s="4"/>
      <c r="AHJ79" s="4"/>
      <c r="AHK79" s="4"/>
      <c r="AHL79" s="4"/>
      <c r="AHM79" s="4"/>
      <c r="AHN79" s="4"/>
      <c r="AHO79" s="4"/>
      <c r="AHP79" s="4"/>
      <c r="AHQ79" s="4"/>
      <c r="AHR79" s="4"/>
      <c r="AHS79" s="4"/>
      <c r="AHT79" s="4"/>
      <c r="AHU79" s="4"/>
      <c r="AHV79" s="4"/>
      <c r="AHW79" s="4"/>
      <c r="AHX79" s="4"/>
      <c r="AHY79" s="4"/>
      <c r="AHZ79" s="4"/>
      <c r="AIA79" s="4"/>
      <c r="AIB79" s="4"/>
      <c r="AIC79" s="4"/>
      <c r="AID79" s="4"/>
      <c r="AIE79" s="4"/>
      <c r="AIF79" s="4"/>
      <c r="AIG79" s="4"/>
      <c r="AIH79" s="4"/>
      <c r="AII79" s="4"/>
      <c r="AIJ79" s="4"/>
      <c r="AIK79" s="4"/>
      <c r="AIL79" s="4"/>
      <c r="AIM79" s="4"/>
      <c r="AIN79" s="4"/>
      <c r="AIO79" s="4"/>
      <c r="AIP79" s="4"/>
      <c r="AIQ79" s="4"/>
      <c r="AIR79" s="4"/>
      <c r="AIS79" s="4"/>
      <c r="AIT79" s="4"/>
      <c r="AIU79" s="4"/>
      <c r="AIV79" s="4"/>
      <c r="AIW79" s="4"/>
      <c r="AIX79" s="4"/>
      <c r="AIY79" s="4"/>
      <c r="AIZ79" s="4"/>
      <c r="AJA79" s="4"/>
      <c r="AJB79" s="4"/>
      <c r="AJC79" s="4"/>
      <c r="AJD79" s="4"/>
      <c r="AJE79" s="4"/>
      <c r="AJF79" s="4"/>
      <c r="AJG79" s="4"/>
      <c r="AJH79" s="4"/>
      <c r="AJI79" s="4"/>
      <c r="AJJ79" s="4"/>
      <c r="AJK79" s="4"/>
      <c r="AJL79" s="4"/>
      <c r="AJM79" s="4"/>
      <c r="AJN79" s="4"/>
      <c r="AJO79" s="4"/>
      <c r="AJP79" s="4"/>
      <c r="AJQ79" s="4"/>
      <c r="AJR79" s="4"/>
      <c r="AJS79" s="4"/>
      <c r="AJT79" s="4"/>
      <c r="AJU79" s="4"/>
      <c r="AJV79" s="4"/>
      <c r="AJW79" s="4"/>
      <c r="AJX79" s="4"/>
      <c r="AJY79" s="4"/>
      <c r="AJZ79" s="4"/>
      <c r="AKA79" s="4"/>
      <c r="AKB79" s="4"/>
      <c r="AKC79" s="4"/>
      <c r="AKD79" s="4"/>
      <c r="AKE79" s="4"/>
      <c r="AKF79" s="4"/>
      <c r="AKG79" s="4"/>
      <c r="AKH79" s="4"/>
      <c r="AKI79" s="4"/>
      <c r="AKJ79" s="4"/>
      <c r="AKK79" s="4"/>
      <c r="AKL79" s="4"/>
      <c r="AKM79" s="4"/>
      <c r="AKN79" s="4"/>
      <c r="AKO79" s="4"/>
      <c r="AKP79" s="4"/>
      <c r="AKQ79" s="4"/>
      <c r="AKR79" s="4"/>
      <c r="AKS79" s="4"/>
      <c r="AKT79" s="4"/>
      <c r="AKU79" s="4"/>
      <c r="AKV79" s="4"/>
      <c r="AKW79" s="4"/>
      <c r="AKX79" s="4"/>
      <c r="AKY79" s="4"/>
      <c r="AKZ79" s="4"/>
      <c r="ALA79" s="4"/>
      <c r="ALB79" s="4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  <c r="AMK79" s="4"/>
      <c r="AML79" s="4"/>
      <c r="AMM79" s="4"/>
    </row>
    <row r="80" spans="1:1027" s="309" customFormat="1">
      <c r="A80" s="300"/>
      <c r="B80" s="300"/>
      <c r="C80" s="301"/>
      <c r="D80" s="302"/>
      <c r="E80" s="303"/>
      <c r="F80" s="304"/>
      <c r="G80" s="305"/>
      <c r="H80" s="306"/>
      <c r="I80" s="305"/>
      <c r="J80" s="307"/>
      <c r="K80" s="308"/>
      <c r="L80" s="300"/>
      <c r="M80" s="657"/>
      <c r="N80" s="300"/>
      <c r="O80" s="642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  <c r="AI80" s="300"/>
      <c r="AJ80" s="300"/>
      <c r="AK80" s="300"/>
      <c r="AL80" s="300"/>
      <c r="AM80" s="300"/>
      <c r="AN80" s="300"/>
      <c r="AO80" s="300"/>
      <c r="AP80" s="300"/>
      <c r="AQ80" s="300"/>
      <c r="AR80" s="300"/>
      <c r="AS80" s="300"/>
      <c r="AT80" s="300"/>
      <c r="AU80" s="300"/>
      <c r="AV80" s="300"/>
      <c r="AW80" s="300"/>
      <c r="AX80" s="300"/>
      <c r="AY80" s="300"/>
      <c r="AZ80" s="300"/>
      <c r="BA80" s="300"/>
      <c r="BB80" s="300"/>
      <c r="BC80" s="300"/>
      <c r="BD80" s="300"/>
      <c r="BE80" s="300"/>
      <c r="BF80" s="300"/>
      <c r="BG80" s="300"/>
      <c r="BH80" s="300"/>
      <c r="BI80" s="300"/>
      <c r="BJ80" s="300"/>
      <c r="BK80" s="300"/>
      <c r="BL80" s="300"/>
      <c r="BM80" s="300"/>
      <c r="BN80" s="300"/>
      <c r="BO80" s="300"/>
      <c r="BP80" s="300"/>
      <c r="BQ80" s="300"/>
      <c r="BR80" s="300"/>
      <c r="BS80" s="300"/>
      <c r="BT80" s="300"/>
      <c r="BU80" s="300"/>
      <c r="BV80" s="300"/>
      <c r="BW80" s="300"/>
      <c r="BX80" s="300"/>
      <c r="BY80" s="300"/>
      <c r="BZ80" s="300"/>
      <c r="CA80" s="300"/>
      <c r="CB80" s="300"/>
      <c r="CC80" s="300"/>
      <c r="CD80" s="300"/>
      <c r="CE80" s="300"/>
      <c r="CF80" s="300"/>
      <c r="CG80" s="300"/>
      <c r="CH80" s="300"/>
      <c r="CI80" s="300"/>
      <c r="CJ80" s="300"/>
      <c r="CK80" s="300"/>
      <c r="CL80" s="300"/>
      <c r="CM80" s="300"/>
      <c r="CN80" s="300"/>
      <c r="CO80" s="300"/>
      <c r="CP80" s="300"/>
      <c r="CQ80" s="300"/>
      <c r="CR80" s="300"/>
      <c r="CS80" s="300"/>
      <c r="CT80" s="300"/>
      <c r="CU80" s="300"/>
      <c r="CV80" s="300"/>
      <c r="CW80" s="300"/>
      <c r="CX80" s="300"/>
      <c r="CY80" s="300"/>
      <c r="CZ80" s="300"/>
      <c r="DA80" s="300"/>
      <c r="DB80" s="300"/>
      <c r="DC80" s="300"/>
      <c r="DD80" s="300"/>
      <c r="DE80" s="300"/>
      <c r="DF80" s="300"/>
      <c r="DG80" s="300"/>
      <c r="DH80" s="300"/>
      <c r="DI80" s="300"/>
      <c r="DJ80" s="300"/>
      <c r="DK80" s="300"/>
      <c r="DL80" s="300"/>
      <c r="DM80" s="300"/>
      <c r="DN80" s="300"/>
      <c r="DO80" s="300"/>
      <c r="DP80" s="300"/>
      <c r="DQ80" s="300"/>
      <c r="DR80" s="300"/>
      <c r="DS80" s="300"/>
      <c r="DT80" s="300"/>
      <c r="DU80" s="300"/>
      <c r="DV80" s="300"/>
      <c r="DW80" s="300"/>
      <c r="DX80" s="300"/>
      <c r="DY80" s="300"/>
      <c r="DZ80" s="300"/>
      <c r="EA80" s="300"/>
      <c r="EB80" s="300"/>
      <c r="EC80" s="300"/>
      <c r="ED80" s="300"/>
      <c r="EE80" s="300"/>
      <c r="EF80" s="300"/>
      <c r="EG80" s="300"/>
      <c r="EH80" s="300"/>
      <c r="EI80" s="300"/>
      <c r="EJ80" s="300"/>
      <c r="EK80" s="300"/>
      <c r="EL80" s="300"/>
      <c r="EM80" s="300"/>
      <c r="EN80" s="300"/>
      <c r="EO80" s="300"/>
      <c r="EP80" s="300"/>
      <c r="EQ80" s="300"/>
      <c r="ER80" s="300"/>
      <c r="ES80" s="300"/>
      <c r="ET80" s="300"/>
      <c r="EU80" s="300"/>
      <c r="EV80" s="300"/>
      <c r="EW80" s="300"/>
      <c r="EX80" s="300"/>
      <c r="EY80" s="300"/>
      <c r="EZ80" s="300"/>
      <c r="FA80" s="300"/>
      <c r="FB80" s="300"/>
      <c r="FC80" s="300"/>
      <c r="FD80" s="300"/>
      <c r="FE80" s="300"/>
      <c r="FF80" s="300"/>
      <c r="FG80" s="300"/>
      <c r="FH80" s="300"/>
      <c r="FI80" s="300"/>
      <c r="FJ80" s="300"/>
      <c r="FK80" s="300"/>
      <c r="FL80" s="300"/>
      <c r="FM80" s="300"/>
      <c r="FN80" s="300"/>
      <c r="FO80" s="300"/>
      <c r="FP80" s="300"/>
      <c r="FQ80" s="300"/>
      <c r="FR80" s="300"/>
      <c r="FS80" s="300"/>
      <c r="FT80" s="300"/>
      <c r="FU80" s="300"/>
      <c r="FV80" s="300"/>
      <c r="FW80" s="300"/>
      <c r="FX80" s="300"/>
      <c r="FY80" s="300"/>
      <c r="FZ80" s="300"/>
      <c r="GA80" s="300"/>
      <c r="GB80" s="300"/>
      <c r="GC80" s="300"/>
      <c r="GD80" s="300"/>
      <c r="GE80" s="300"/>
      <c r="GF80" s="300"/>
      <c r="GG80" s="300"/>
      <c r="GH80" s="300"/>
      <c r="GI80" s="300"/>
      <c r="GJ80" s="300"/>
      <c r="GK80" s="300"/>
      <c r="GL80" s="300"/>
      <c r="GM80" s="300"/>
      <c r="GN80" s="300"/>
      <c r="GO80" s="300"/>
      <c r="GP80" s="300"/>
      <c r="GQ80" s="300"/>
      <c r="GR80" s="300"/>
      <c r="GS80" s="300"/>
      <c r="GT80" s="300"/>
      <c r="GU80" s="300"/>
      <c r="GV80" s="300"/>
      <c r="GW80" s="300"/>
      <c r="GX80" s="300"/>
      <c r="GY80" s="300"/>
      <c r="GZ80" s="300"/>
      <c r="HA80" s="300"/>
      <c r="HB80" s="300"/>
      <c r="HC80" s="300"/>
      <c r="HD80" s="300"/>
      <c r="HE80" s="300"/>
      <c r="HF80" s="300"/>
      <c r="HG80" s="300"/>
      <c r="HH80" s="300"/>
      <c r="HI80" s="300"/>
      <c r="HJ80" s="300"/>
      <c r="HK80" s="300"/>
      <c r="HL80" s="300"/>
      <c r="HM80" s="300"/>
      <c r="HN80" s="300"/>
      <c r="HO80" s="300"/>
      <c r="HP80" s="300"/>
      <c r="HQ80" s="300"/>
      <c r="HR80" s="300"/>
      <c r="HS80" s="300"/>
      <c r="HT80" s="300"/>
      <c r="HU80" s="300"/>
      <c r="HV80" s="300"/>
      <c r="HW80" s="300"/>
      <c r="HX80" s="300"/>
      <c r="HY80" s="300"/>
      <c r="HZ80" s="300"/>
      <c r="IA80" s="300"/>
      <c r="IB80" s="300"/>
      <c r="IC80" s="300"/>
      <c r="ID80" s="300"/>
      <c r="IE80" s="300"/>
      <c r="IF80" s="300"/>
      <c r="IG80" s="300"/>
      <c r="IH80" s="300"/>
      <c r="II80" s="300"/>
      <c r="IJ80" s="300"/>
      <c r="IK80" s="300"/>
      <c r="IL80" s="300"/>
      <c r="IM80" s="300"/>
      <c r="IN80" s="300"/>
      <c r="IO80" s="300"/>
      <c r="IP80" s="300"/>
      <c r="IQ80" s="300"/>
      <c r="IR80" s="300"/>
      <c r="IS80" s="300"/>
      <c r="IT80" s="300"/>
      <c r="IU80" s="300"/>
      <c r="IV80" s="300"/>
      <c r="IW80" s="300"/>
      <c r="IX80" s="300"/>
      <c r="IY80" s="300"/>
      <c r="IZ80" s="300"/>
      <c r="JA80" s="300"/>
      <c r="JB80" s="300"/>
      <c r="JC80" s="300"/>
      <c r="JD80" s="300"/>
      <c r="JE80" s="300"/>
      <c r="JF80" s="300"/>
      <c r="JG80" s="300"/>
      <c r="JH80" s="300"/>
      <c r="JI80" s="300"/>
      <c r="JJ80" s="300"/>
      <c r="JK80" s="300"/>
      <c r="JL80" s="300"/>
      <c r="JM80" s="300"/>
      <c r="JN80" s="300"/>
      <c r="JO80" s="300"/>
      <c r="JP80" s="300"/>
      <c r="JQ80" s="300"/>
      <c r="JR80" s="300"/>
      <c r="JS80" s="300"/>
      <c r="JT80" s="300"/>
      <c r="JU80" s="300"/>
      <c r="JV80" s="300"/>
      <c r="JW80" s="300"/>
      <c r="JX80" s="300"/>
      <c r="JY80" s="300"/>
      <c r="JZ80" s="300"/>
      <c r="KA80" s="300"/>
      <c r="KB80" s="300"/>
      <c r="KC80" s="300"/>
      <c r="KD80" s="300"/>
      <c r="KE80" s="300"/>
      <c r="KF80" s="300"/>
      <c r="KG80" s="300"/>
      <c r="KH80" s="300"/>
      <c r="KI80" s="300"/>
      <c r="KJ80" s="300"/>
      <c r="KK80" s="300"/>
      <c r="KL80" s="300"/>
      <c r="KM80" s="300"/>
      <c r="KN80" s="300"/>
      <c r="KO80" s="300"/>
      <c r="KP80" s="300"/>
      <c r="KQ80" s="300"/>
      <c r="KR80" s="300"/>
      <c r="KS80" s="300"/>
      <c r="KT80" s="300"/>
      <c r="KU80" s="300"/>
      <c r="KV80" s="300"/>
      <c r="KW80" s="300"/>
      <c r="KX80" s="300"/>
      <c r="KY80" s="300"/>
      <c r="KZ80" s="300"/>
      <c r="LA80" s="300"/>
      <c r="LB80" s="300"/>
      <c r="LC80" s="300"/>
      <c r="LD80" s="300"/>
      <c r="LE80" s="300"/>
      <c r="LF80" s="300"/>
      <c r="LG80" s="300"/>
      <c r="LH80" s="300"/>
      <c r="LI80" s="300"/>
      <c r="LJ80" s="300"/>
      <c r="LK80" s="300"/>
      <c r="LL80" s="300"/>
      <c r="LM80" s="300"/>
      <c r="LN80" s="300"/>
      <c r="LO80" s="300"/>
      <c r="LP80" s="300"/>
      <c r="LQ80" s="300"/>
      <c r="LR80" s="300"/>
      <c r="LS80" s="300"/>
      <c r="LT80" s="300"/>
      <c r="LU80" s="300"/>
      <c r="LV80" s="300"/>
      <c r="LW80" s="300"/>
      <c r="LX80" s="300"/>
      <c r="LY80" s="300"/>
      <c r="LZ80" s="300"/>
      <c r="MA80" s="300"/>
      <c r="MB80" s="300"/>
      <c r="MC80" s="300"/>
      <c r="MD80" s="300"/>
      <c r="ME80" s="300"/>
      <c r="MF80" s="300"/>
      <c r="MG80" s="300"/>
      <c r="MH80" s="300"/>
      <c r="MI80" s="300"/>
      <c r="MJ80" s="300"/>
      <c r="MK80" s="300"/>
      <c r="ML80" s="300"/>
      <c r="MM80" s="300"/>
      <c r="MN80" s="300"/>
      <c r="MO80" s="300"/>
      <c r="MP80" s="300"/>
      <c r="MQ80" s="300"/>
      <c r="MR80" s="300"/>
      <c r="MS80" s="300"/>
      <c r="MT80" s="300"/>
      <c r="MU80" s="300"/>
      <c r="MV80" s="300"/>
      <c r="MW80" s="300"/>
      <c r="MX80" s="300"/>
      <c r="MY80" s="300"/>
      <c r="MZ80" s="300"/>
      <c r="NA80" s="300"/>
      <c r="NB80" s="300"/>
      <c r="NC80" s="300"/>
      <c r="ND80" s="300"/>
      <c r="NE80" s="300"/>
      <c r="NF80" s="300"/>
      <c r="NG80" s="300"/>
      <c r="NH80" s="300"/>
      <c r="NI80" s="300"/>
      <c r="NJ80" s="300"/>
      <c r="NK80" s="300"/>
      <c r="NL80" s="300"/>
      <c r="NM80" s="300"/>
      <c r="NN80" s="300"/>
      <c r="NO80" s="300"/>
      <c r="NP80" s="300"/>
      <c r="NQ80" s="300"/>
      <c r="NR80" s="300"/>
      <c r="NS80" s="300"/>
      <c r="NT80" s="300"/>
      <c r="NU80" s="300"/>
      <c r="NV80" s="300"/>
      <c r="NW80" s="300"/>
      <c r="NX80" s="300"/>
      <c r="NY80" s="300"/>
      <c r="NZ80" s="300"/>
      <c r="OA80" s="300"/>
      <c r="OB80" s="300"/>
      <c r="OC80" s="300"/>
      <c r="OD80" s="300"/>
      <c r="OE80" s="300"/>
      <c r="OF80" s="300"/>
      <c r="OG80" s="300"/>
      <c r="OH80" s="300"/>
      <c r="OI80" s="300"/>
      <c r="OJ80" s="300"/>
      <c r="OK80" s="300"/>
      <c r="OL80" s="300"/>
      <c r="OM80" s="300"/>
      <c r="ON80" s="300"/>
      <c r="OO80" s="300"/>
      <c r="OP80" s="300"/>
      <c r="OQ80" s="300"/>
      <c r="OR80" s="300"/>
      <c r="OS80" s="300"/>
      <c r="OT80" s="300"/>
      <c r="OU80" s="300"/>
      <c r="OV80" s="300"/>
      <c r="OW80" s="300"/>
      <c r="OX80" s="300"/>
      <c r="OY80" s="300"/>
      <c r="OZ80" s="300"/>
      <c r="PA80" s="300"/>
      <c r="PB80" s="300"/>
      <c r="PC80" s="300"/>
      <c r="PD80" s="300"/>
      <c r="PE80" s="300"/>
      <c r="PF80" s="300"/>
      <c r="PG80" s="300"/>
      <c r="PH80" s="300"/>
      <c r="PI80" s="300"/>
      <c r="PJ80" s="300"/>
      <c r="PK80" s="300"/>
      <c r="PL80" s="300"/>
      <c r="PM80" s="300"/>
      <c r="PN80" s="300"/>
      <c r="PO80" s="300"/>
      <c r="PP80" s="300"/>
      <c r="PQ80" s="300"/>
      <c r="PR80" s="300"/>
      <c r="PS80" s="300"/>
      <c r="PT80" s="300"/>
      <c r="PU80" s="300"/>
      <c r="PV80" s="300"/>
      <c r="PW80" s="300"/>
      <c r="PX80" s="300"/>
      <c r="PY80" s="300"/>
      <c r="PZ80" s="300"/>
      <c r="QA80" s="300"/>
      <c r="QB80" s="300"/>
      <c r="QC80" s="300"/>
      <c r="QD80" s="300"/>
      <c r="QE80" s="300"/>
      <c r="QF80" s="300"/>
      <c r="QG80" s="300"/>
      <c r="QH80" s="300"/>
      <c r="QI80" s="300"/>
      <c r="QJ80" s="300"/>
      <c r="QK80" s="300"/>
      <c r="QL80" s="300"/>
      <c r="QM80" s="300"/>
      <c r="QN80" s="300"/>
      <c r="QO80" s="300"/>
      <c r="QP80" s="300"/>
      <c r="QQ80" s="300"/>
      <c r="QR80" s="300"/>
      <c r="QS80" s="300"/>
      <c r="QT80" s="300"/>
      <c r="QU80" s="300"/>
      <c r="QV80" s="300"/>
      <c r="QW80" s="300"/>
      <c r="QX80" s="300"/>
      <c r="QY80" s="300"/>
      <c r="QZ80" s="300"/>
      <c r="RA80" s="300"/>
      <c r="RB80" s="300"/>
      <c r="RC80" s="300"/>
      <c r="RD80" s="300"/>
      <c r="RE80" s="300"/>
      <c r="RF80" s="300"/>
      <c r="RG80" s="300"/>
      <c r="RH80" s="300"/>
      <c r="RI80" s="300"/>
      <c r="RJ80" s="300"/>
      <c r="RK80" s="300"/>
      <c r="RL80" s="300"/>
      <c r="RM80" s="300"/>
      <c r="RN80" s="300"/>
      <c r="RO80" s="300"/>
      <c r="RP80" s="300"/>
      <c r="RQ80" s="300"/>
      <c r="RR80" s="300"/>
      <c r="RS80" s="300"/>
      <c r="RT80" s="300"/>
      <c r="RU80" s="300"/>
      <c r="RV80" s="300"/>
      <c r="RW80" s="300"/>
      <c r="RX80" s="300"/>
      <c r="RY80" s="300"/>
      <c r="RZ80" s="300"/>
      <c r="SA80" s="300"/>
      <c r="SB80" s="300"/>
      <c r="SC80" s="300"/>
      <c r="SD80" s="300"/>
      <c r="SE80" s="300"/>
      <c r="SF80" s="300"/>
      <c r="SG80" s="300"/>
      <c r="SH80" s="300"/>
      <c r="SI80" s="300"/>
      <c r="SJ80" s="300"/>
      <c r="SK80" s="300"/>
      <c r="SL80" s="300"/>
      <c r="SM80" s="300"/>
      <c r="SN80" s="300"/>
      <c r="SO80" s="300"/>
      <c r="SP80" s="300"/>
      <c r="SQ80" s="300"/>
      <c r="SR80" s="300"/>
      <c r="SS80" s="300"/>
      <c r="ST80" s="300"/>
      <c r="SU80" s="300"/>
      <c r="SV80" s="300"/>
      <c r="SW80" s="300"/>
      <c r="SX80" s="300"/>
      <c r="SY80" s="300"/>
      <c r="SZ80" s="300"/>
      <c r="TA80" s="300"/>
      <c r="TB80" s="300"/>
      <c r="TC80" s="300"/>
      <c r="TD80" s="300"/>
      <c r="TE80" s="300"/>
      <c r="TF80" s="300"/>
      <c r="TG80" s="300"/>
      <c r="TH80" s="300"/>
      <c r="TI80" s="300"/>
      <c r="TJ80" s="300"/>
      <c r="TK80" s="300"/>
      <c r="TL80" s="300"/>
      <c r="TM80" s="300"/>
      <c r="TN80" s="300"/>
      <c r="TO80" s="300"/>
      <c r="TP80" s="300"/>
      <c r="TQ80" s="300"/>
      <c r="TR80" s="300"/>
      <c r="TS80" s="300"/>
      <c r="TT80" s="300"/>
      <c r="TU80" s="300"/>
      <c r="TV80" s="300"/>
      <c r="TW80" s="300"/>
      <c r="TX80" s="300"/>
      <c r="TY80" s="300"/>
      <c r="TZ80" s="300"/>
      <c r="UA80" s="300"/>
      <c r="UB80" s="300"/>
      <c r="UC80" s="300"/>
      <c r="UD80" s="300"/>
      <c r="UE80" s="300"/>
      <c r="UF80" s="300"/>
      <c r="UG80" s="300"/>
      <c r="UH80" s="300"/>
      <c r="UI80" s="300"/>
      <c r="UJ80" s="300"/>
      <c r="UK80" s="300"/>
      <c r="UL80" s="300"/>
      <c r="UM80" s="300"/>
      <c r="UN80" s="300"/>
      <c r="UO80" s="300"/>
      <c r="UP80" s="300"/>
      <c r="UQ80" s="300"/>
      <c r="UR80" s="300"/>
      <c r="US80" s="300"/>
      <c r="UT80" s="300"/>
      <c r="UU80" s="300"/>
      <c r="UV80" s="300"/>
      <c r="UW80" s="300"/>
      <c r="UX80" s="300"/>
      <c r="UY80" s="300"/>
      <c r="UZ80" s="300"/>
      <c r="VA80" s="300"/>
      <c r="VB80" s="300"/>
      <c r="VC80" s="300"/>
      <c r="VD80" s="300"/>
      <c r="VE80" s="300"/>
      <c r="VF80" s="300"/>
      <c r="VG80" s="300"/>
      <c r="VH80" s="300"/>
      <c r="VI80" s="300"/>
      <c r="VJ80" s="300"/>
      <c r="VK80" s="300"/>
      <c r="VL80" s="300"/>
      <c r="VM80" s="300"/>
      <c r="VN80" s="300"/>
      <c r="VO80" s="300"/>
      <c r="VP80" s="300"/>
      <c r="VQ80" s="300"/>
      <c r="VR80" s="300"/>
      <c r="VS80" s="300"/>
      <c r="VT80" s="300"/>
      <c r="VU80" s="300"/>
      <c r="VV80" s="300"/>
      <c r="VW80" s="300"/>
      <c r="VX80" s="300"/>
      <c r="VY80" s="300"/>
      <c r="VZ80" s="300"/>
      <c r="WA80" s="300"/>
      <c r="WB80" s="300"/>
      <c r="WC80" s="300"/>
      <c r="WD80" s="300"/>
      <c r="WE80" s="300"/>
      <c r="WF80" s="300"/>
      <c r="WG80" s="300"/>
      <c r="WH80" s="300"/>
      <c r="WI80" s="300"/>
      <c r="WJ80" s="300"/>
      <c r="WK80" s="300"/>
      <c r="WL80" s="300"/>
      <c r="WM80" s="300"/>
      <c r="WN80" s="300"/>
      <c r="WO80" s="300"/>
      <c r="WP80" s="300"/>
      <c r="WQ80" s="300"/>
      <c r="WR80" s="300"/>
      <c r="WS80" s="300"/>
      <c r="WT80" s="300"/>
      <c r="WU80" s="300"/>
      <c r="WV80" s="300"/>
      <c r="WW80" s="300"/>
      <c r="WX80" s="300"/>
      <c r="WY80" s="300"/>
      <c r="WZ80" s="300"/>
      <c r="XA80" s="300"/>
      <c r="XB80" s="300"/>
      <c r="XC80" s="300"/>
      <c r="XD80" s="300"/>
      <c r="XE80" s="300"/>
      <c r="XF80" s="300"/>
      <c r="XG80" s="300"/>
      <c r="XH80" s="300"/>
      <c r="XI80" s="300"/>
      <c r="XJ80" s="300"/>
      <c r="XK80" s="300"/>
      <c r="XL80" s="300"/>
      <c r="XM80" s="300"/>
      <c r="XN80" s="300"/>
      <c r="XO80" s="300"/>
      <c r="XP80" s="300"/>
      <c r="XQ80" s="300"/>
      <c r="XR80" s="300"/>
      <c r="XS80" s="300"/>
      <c r="XT80" s="300"/>
      <c r="XU80" s="300"/>
      <c r="XV80" s="300"/>
      <c r="XW80" s="300"/>
      <c r="XX80" s="300"/>
      <c r="XY80" s="300"/>
      <c r="XZ80" s="300"/>
      <c r="YA80" s="300"/>
      <c r="YB80" s="300"/>
      <c r="YC80" s="300"/>
      <c r="YD80" s="300"/>
      <c r="YE80" s="300"/>
      <c r="YF80" s="300"/>
      <c r="YG80" s="300"/>
      <c r="YH80" s="300"/>
      <c r="YI80" s="300"/>
      <c r="YJ80" s="300"/>
      <c r="YK80" s="300"/>
      <c r="YL80" s="300"/>
      <c r="YM80" s="300"/>
      <c r="YN80" s="300"/>
      <c r="YO80" s="300"/>
      <c r="YP80" s="300"/>
      <c r="YQ80" s="300"/>
      <c r="YR80" s="300"/>
      <c r="YS80" s="300"/>
      <c r="YT80" s="300"/>
      <c r="YU80" s="300"/>
      <c r="YV80" s="300"/>
      <c r="YW80" s="300"/>
      <c r="YX80" s="300"/>
      <c r="YY80" s="300"/>
      <c r="YZ80" s="300"/>
      <c r="ZA80" s="300"/>
      <c r="ZB80" s="300"/>
      <c r="ZC80" s="300"/>
      <c r="ZD80" s="300"/>
      <c r="ZE80" s="300"/>
      <c r="ZF80" s="300"/>
      <c r="ZG80" s="300"/>
      <c r="ZH80" s="300"/>
      <c r="ZI80" s="300"/>
      <c r="ZJ80" s="300"/>
      <c r="ZK80" s="300"/>
      <c r="ZL80" s="300"/>
      <c r="ZM80" s="300"/>
      <c r="ZN80" s="300"/>
      <c r="ZO80" s="300"/>
      <c r="ZP80" s="300"/>
      <c r="ZQ80" s="300"/>
      <c r="ZR80" s="300"/>
      <c r="ZS80" s="300"/>
      <c r="ZT80" s="300"/>
      <c r="ZU80" s="300"/>
      <c r="ZV80" s="300"/>
      <c r="ZW80" s="300"/>
      <c r="ZX80" s="300"/>
      <c r="ZY80" s="300"/>
      <c r="ZZ80" s="300"/>
      <c r="AAA80" s="300"/>
      <c r="AAB80" s="300"/>
      <c r="AAC80" s="300"/>
      <c r="AAD80" s="300"/>
      <c r="AAE80" s="300"/>
      <c r="AAF80" s="300"/>
      <c r="AAG80" s="300"/>
      <c r="AAH80" s="300"/>
      <c r="AAI80" s="300"/>
      <c r="AAJ80" s="300"/>
      <c r="AAK80" s="300"/>
      <c r="AAL80" s="300"/>
      <c r="AAM80" s="300"/>
      <c r="AAN80" s="300"/>
      <c r="AAO80" s="300"/>
      <c r="AAP80" s="300"/>
      <c r="AAQ80" s="300"/>
      <c r="AAR80" s="300"/>
      <c r="AAS80" s="300"/>
      <c r="AAT80" s="300"/>
      <c r="AAU80" s="300"/>
      <c r="AAV80" s="300"/>
      <c r="AAW80" s="300"/>
      <c r="AAX80" s="300"/>
      <c r="AAY80" s="300"/>
      <c r="AAZ80" s="300"/>
      <c r="ABA80" s="300"/>
      <c r="ABB80" s="300"/>
      <c r="ABC80" s="300"/>
      <c r="ABD80" s="300"/>
      <c r="ABE80" s="300"/>
      <c r="ABF80" s="300"/>
      <c r="ABG80" s="300"/>
      <c r="ABH80" s="300"/>
      <c r="ABI80" s="300"/>
      <c r="ABJ80" s="300"/>
      <c r="ABK80" s="300"/>
      <c r="ABL80" s="300"/>
      <c r="ABM80" s="300"/>
      <c r="ABN80" s="300"/>
      <c r="ABO80" s="300"/>
      <c r="ABP80" s="300"/>
      <c r="ABQ80" s="300"/>
      <c r="ABR80" s="300"/>
      <c r="ABS80" s="300"/>
      <c r="ABT80" s="300"/>
      <c r="ABU80" s="300"/>
      <c r="ABV80" s="300"/>
      <c r="ABW80" s="300"/>
      <c r="ABX80" s="300"/>
      <c r="ABY80" s="300"/>
      <c r="ABZ80" s="300"/>
      <c r="ACA80" s="300"/>
      <c r="ACB80" s="300"/>
      <c r="ACC80" s="300"/>
      <c r="ACD80" s="300"/>
      <c r="ACE80" s="300"/>
      <c r="ACF80" s="300"/>
      <c r="ACG80" s="300"/>
      <c r="ACH80" s="300"/>
      <c r="ACI80" s="300"/>
      <c r="ACJ80" s="300"/>
      <c r="ACK80" s="300"/>
      <c r="ACL80" s="300"/>
      <c r="ACM80" s="300"/>
      <c r="ACN80" s="300"/>
      <c r="ACO80" s="300"/>
      <c r="ACP80" s="300"/>
      <c r="ACQ80" s="300"/>
      <c r="ACR80" s="300"/>
      <c r="ACS80" s="300"/>
      <c r="ACT80" s="300"/>
      <c r="ACU80" s="300"/>
      <c r="ACV80" s="300"/>
      <c r="ACW80" s="300"/>
      <c r="ACX80" s="300"/>
      <c r="ACY80" s="300"/>
      <c r="ACZ80" s="300"/>
      <c r="ADA80" s="300"/>
      <c r="ADB80" s="300"/>
      <c r="ADC80" s="300"/>
      <c r="ADD80" s="300"/>
      <c r="ADE80" s="300"/>
      <c r="ADF80" s="300"/>
      <c r="ADG80" s="300"/>
      <c r="ADH80" s="300"/>
      <c r="ADI80" s="300"/>
      <c r="ADJ80" s="300"/>
      <c r="ADK80" s="300"/>
      <c r="ADL80" s="300"/>
      <c r="ADM80" s="300"/>
      <c r="ADN80" s="300"/>
      <c r="ADO80" s="300"/>
      <c r="ADP80" s="300"/>
      <c r="ADQ80" s="300"/>
      <c r="ADR80" s="300"/>
      <c r="ADS80" s="300"/>
      <c r="ADT80" s="300"/>
      <c r="ADU80" s="300"/>
      <c r="ADV80" s="300"/>
      <c r="ADW80" s="300"/>
      <c r="ADX80" s="300"/>
      <c r="ADY80" s="300"/>
      <c r="ADZ80" s="300"/>
      <c r="AEA80" s="300"/>
      <c r="AEB80" s="300"/>
      <c r="AEC80" s="300"/>
      <c r="AED80" s="300"/>
      <c r="AEE80" s="300"/>
      <c r="AEF80" s="300"/>
      <c r="AEG80" s="300"/>
      <c r="AEH80" s="300"/>
      <c r="AEI80" s="300"/>
      <c r="AEJ80" s="300"/>
      <c r="AEK80" s="300"/>
      <c r="AEL80" s="300"/>
      <c r="AEM80" s="300"/>
      <c r="AEN80" s="300"/>
      <c r="AEO80" s="300"/>
      <c r="AEP80" s="300"/>
      <c r="AEQ80" s="300"/>
      <c r="AER80" s="300"/>
      <c r="AES80" s="300"/>
      <c r="AET80" s="300"/>
      <c r="AEU80" s="300"/>
      <c r="AEV80" s="300"/>
      <c r="AEW80" s="300"/>
      <c r="AEX80" s="300"/>
      <c r="AEY80" s="300"/>
      <c r="AEZ80" s="300"/>
      <c r="AFA80" s="300"/>
      <c r="AFB80" s="300"/>
      <c r="AFC80" s="300"/>
      <c r="AFD80" s="300"/>
      <c r="AFE80" s="300"/>
      <c r="AFF80" s="300"/>
      <c r="AFG80" s="300"/>
      <c r="AFH80" s="300"/>
      <c r="AFI80" s="300"/>
      <c r="AFJ80" s="300"/>
      <c r="AFK80" s="300"/>
      <c r="AFL80" s="300"/>
      <c r="AFM80" s="300"/>
      <c r="AFN80" s="300"/>
      <c r="AFO80" s="300"/>
      <c r="AFP80" s="300"/>
      <c r="AFQ80" s="300"/>
      <c r="AFR80" s="300"/>
      <c r="AFS80" s="300"/>
      <c r="AFT80" s="300"/>
      <c r="AFU80" s="300"/>
      <c r="AFV80" s="300"/>
      <c r="AFW80" s="300"/>
      <c r="AFX80" s="300"/>
      <c r="AFY80" s="300"/>
      <c r="AFZ80" s="300"/>
      <c r="AGA80" s="300"/>
      <c r="AGB80" s="300"/>
      <c r="AGC80" s="300"/>
      <c r="AGD80" s="300"/>
      <c r="AGE80" s="300"/>
      <c r="AGF80" s="300"/>
      <c r="AGG80" s="300"/>
      <c r="AGH80" s="300"/>
      <c r="AGI80" s="300"/>
      <c r="AGJ80" s="300"/>
      <c r="AGK80" s="300"/>
      <c r="AGL80" s="300"/>
      <c r="AGM80" s="300"/>
      <c r="AGN80" s="300"/>
      <c r="AGO80" s="300"/>
      <c r="AGP80" s="300"/>
      <c r="AGQ80" s="300"/>
      <c r="AGR80" s="300"/>
      <c r="AGS80" s="300"/>
      <c r="AGT80" s="300"/>
      <c r="AGU80" s="300"/>
      <c r="AGV80" s="300"/>
      <c r="AGW80" s="300"/>
      <c r="AGX80" s="300"/>
      <c r="AGY80" s="300"/>
      <c r="AGZ80" s="300"/>
      <c r="AHA80" s="300"/>
      <c r="AHB80" s="300"/>
      <c r="AHC80" s="300"/>
      <c r="AHD80" s="300"/>
      <c r="AHE80" s="300"/>
      <c r="AHF80" s="300"/>
      <c r="AHG80" s="300"/>
      <c r="AHH80" s="300"/>
      <c r="AHI80" s="300"/>
      <c r="AHJ80" s="300"/>
      <c r="AHK80" s="300"/>
      <c r="AHL80" s="300"/>
      <c r="AHM80" s="300"/>
      <c r="AHN80" s="300"/>
      <c r="AHO80" s="300"/>
      <c r="AHP80" s="300"/>
      <c r="AHQ80" s="300"/>
      <c r="AHR80" s="300"/>
      <c r="AHS80" s="300"/>
      <c r="AHT80" s="300"/>
      <c r="AHU80" s="300"/>
      <c r="AHV80" s="300"/>
      <c r="AHW80" s="300"/>
      <c r="AHX80" s="300"/>
      <c r="AHY80" s="300"/>
      <c r="AHZ80" s="300"/>
      <c r="AIA80" s="300"/>
      <c r="AIB80" s="300"/>
      <c r="AIC80" s="300"/>
      <c r="AID80" s="300"/>
      <c r="AIE80" s="300"/>
      <c r="AIF80" s="300"/>
      <c r="AIG80" s="300"/>
      <c r="AIH80" s="300"/>
      <c r="AII80" s="300"/>
      <c r="AIJ80" s="300"/>
      <c r="AIK80" s="300"/>
      <c r="AIL80" s="300"/>
      <c r="AIM80" s="300"/>
      <c r="AIN80" s="300"/>
      <c r="AIO80" s="300"/>
      <c r="AIP80" s="300"/>
      <c r="AIQ80" s="300"/>
      <c r="AIR80" s="300"/>
      <c r="AIS80" s="300"/>
      <c r="AIT80" s="300"/>
      <c r="AIU80" s="300"/>
      <c r="AIV80" s="300"/>
      <c r="AIW80" s="300"/>
      <c r="AIX80" s="300"/>
      <c r="AIY80" s="300"/>
      <c r="AIZ80" s="300"/>
      <c r="AJA80" s="300"/>
      <c r="AJB80" s="300"/>
      <c r="AJC80" s="300"/>
      <c r="AJD80" s="300"/>
      <c r="AJE80" s="300"/>
      <c r="AJF80" s="300"/>
      <c r="AJG80" s="300"/>
      <c r="AJH80" s="300"/>
      <c r="AJI80" s="300"/>
      <c r="AJJ80" s="300"/>
      <c r="AJK80" s="300"/>
      <c r="AJL80" s="300"/>
      <c r="AJM80" s="300"/>
      <c r="AJN80" s="300"/>
      <c r="AJO80" s="300"/>
      <c r="AJP80" s="300"/>
      <c r="AJQ80" s="300"/>
      <c r="AJR80" s="300"/>
      <c r="AJS80" s="300"/>
      <c r="AJT80" s="300"/>
      <c r="AJU80" s="300"/>
      <c r="AJV80" s="300"/>
      <c r="AJW80" s="300"/>
      <c r="AJX80" s="300"/>
      <c r="AJY80" s="300"/>
      <c r="AJZ80" s="300"/>
      <c r="AKA80" s="300"/>
      <c r="AKB80" s="300"/>
      <c r="AKC80" s="300"/>
      <c r="AKD80" s="300"/>
      <c r="AKE80" s="300"/>
      <c r="AKF80" s="300"/>
      <c r="AKG80" s="300"/>
      <c r="AKH80" s="300"/>
      <c r="AKI80" s="300"/>
      <c r="AKJ80" s="300"/>
      <c r="AKK80" s="300"/>
      <c r="AKL80" s="300"/>
      <c r="AKM80" s="300"/>
      <c r="AKN80" s="300"/>
      <c r="AKO80" s="300"/>
      <c r="AKP80" s="300"/>
      <c r="AKQ80" s="300"/>
      <c r="AKR80" s="300"/>
      <c r="AKS80" s="300"/>
      <c r="AKT80" s="300"/>
      <c r="AKU80" s="300"/>
      <c r="AKV80" s="300"/>
      <c r="AKW80" s="300"/>
      <c r="AKX80" s="300"/>
      <c r="AKY80" s="300"/>
      <c r="AKZ80" s="300"/>
      <c r="ALA80" s="300"/>
      <c r="ALB80" s="300"/>
      <c r="ALC80" s="300"/>
      <c r="ALD80" s="300"/>
      <c r="ALE80" s="300"/>
      <c r="ALF80" s="300"/>
      <c r="ALG80" s="300"/>
      <c r="ALH80" s="300"/>
      <c r="ALI80" s="300"/>
      <c r="ALJ80" s="300"/>
      <c r="ALK80" s="300"/>
      <c r="ALL80" s="300"/>
      <c r="ALM80" s="300"/>
      <c r="ALN80" s="300"/>
      <c r="ALO80" s="300"/>
      <c r="ALP80" s="300"/>
      <c r="ALQ80" s="300"/>
      <c r="ALR80" s="300"/>
      <c r="ALS80" s="300"/>
      <c r="ALT80" s="300"/>
      <c r="ALU80" s="300"/>
      <c r="ALV80" s="300"/>
      <c r="ALW80" s="300"/>
      <c r="ALX80" s="300"/>
      <c r="ALY80" s="300"/>
      <c r="ALZ80" s="300"/>
      <c r="AMA80" s="300"/>
      <c r="AMB80" s="300"/>
      <c r="AMC80" s="300"/>
      <c r="AMD80" s="300"/>
      <c r="AME80" s="300"/>
      <c r="AMF80" s="300"/>
      <c r="AMG80" s="300"/>
      <c r="AMH80" s="300"/>
      <c r="AMI80" s="300"/>
      <c r="AMJ80" s="300"/>
      <c r="AMK80" s="300"/>
      <c r="AML80" s="300"/>
      <c r="AMM80" s="300"/>
    </row>
    <row r="81" spans="1:1027" s="49" customFormat="1">
      <c r="M81" s="657"/>
      <c r="N81" s="340"/>
      <c r="O81" s="642"/>
    </row>
    <row r="82" spans="1:1027" s="49" customFormat="1" ht="13.5" thickBot="1">
      <c r="A82" s="4"/>
      <c r="B82" s="4"/>
      <c r="C82" s="576">
        <v>5</v>
      </c>
      <c r="D82" s="576"/>
      <c r="E82" s="24" t="s">
        <v>63</v>
      </c>
      <c r="F82" s="9" t="s">
        <v>64</v>
      </c>
      <c r="G82" s="9" t="s">
        <v>65</v>
      </c>
      <c r="H82" s="9" t="s">
        <v>66</v>
      </c>
      <c r="I82" s="9" t="s">
        <v>67</v>
      </c>
      <c r="J82" s="9" t="s">
        <v>68</v>
      </c>
      <c r="K82" s="9" t="s">
        <v>69</v>
      </c>
      <c r="L82" s="4"/>
      <c r="M82" s="657"/>
      <c r="N82" s="4"/>
      <c r="O82" s="642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  <c r="AEN82" s="4"/>
      <c r="AEO82" s="4"/>
      <c r="AEP82" s="4"/>
      <c r="AEQ82" s="4"/>
      <c r="AER82" s="4"/>
      <c r="AES82" s="4"/>
      <c r="AET82" s="4"/>
      <c r="AEU82" s="4"/>
      <c r="AEV82" s="4"/>
      <c r="AEW82" s="4"/>
      <c r="AEX82" s="4"/>
      <c r="AEY82" s="4"/>
      <c r="AEZ82" s="4"/>
      <c r="AFA82" s="4"/>
      <c r="AFB82" s="4"/>
      <c r="AFC82" s="4"/>
      <c r="AFD82" s="4"/>
      <c r="AFE82" s="4"/>
      <c r="AFF82" s="4"/>
      <c r="AFG82" s="4"/>
      <c r="AFH82" s="4"/>
      <c r="AFI82" s="4"/>
      <c r="AFJ82" s="4"/>
      <c r="AFK82" s="4"/>
      <c r="AFL82" s="4"/>
      <c r="AFM82" s="4"/>
      <c r="AFN82" s="4"/>
      <c r="AFO82" s="4"/>
      <c r="AFP82" s="4"/>
      <c r="AFQ82" s="4"/>
      <c r="AFR82" s="4"/>
      <c r="AFS82" s="4"/>
      <c r="AFT82" s="4"/>
      <c r="AFU82" s="4"/>
      <c r="AFV82" s="4"/>
      <c r="AFW82" s="4"/>
      <c r="AFX82" s="4"/>
      <c r="AFY82" s="4"/>
      <c r="AFZ82" s="4"/>
      <c r="AGA82" s="4"/>
      <c r="AGB82" s="4"/>
      <c r="AGC82" s="4"/>
      <c r="AGD82" s="4"/>
      <c r="AGE82" s="4"/>
      <c r="AGF82" s="4"/>
      <c r="AGG82" s="4"/>
      <c r="AGH82" s="4"/>
      <c r="AGI82" s="4"/>
      <c r="AGJ82" s="4"/>
      <c r="AGK82" s="4"/>
      <c r="AGL82" s="4"/>
      <c r="AGM82" s="4"/>
      <c r="AGN82" s="4"/>
      <c r="AGO82" s="4"/>
      <c r="AGP82" s="4"/>
      <c r="AGQ82" s="4"/>
      <c r="AGR82" s="4"/>
      <c r="AGS82" s="4"/>
      <c r="AGT82" s="4"/>
      <c r="AGU82" s="4"/>
      <c r="AGV82" s="4"/>
      <c r="AGW82" s="4"/>
      <c r="AGX82" s="4"/>
      <c r="AGY82" s="4"/>
      <c r="AGZ82" s="4"/>
      <c r="AHA82" s="4"/>
      <c r="AHB82" s="4"/>
      <c r="AHC82" s="4"/>
      <c r="AHD82" s="4"/>
      <c r="AHE82" s="4"/>
      <c r="AHF82" s="4"/>
      <c r="AHG82" s="4"/>
      <c r="AHH82" s="4"/>
      <c r="AHI82" s="4"/>
      <c r="AHJ82" s="4"/>
      <c r="AHK82" s="4"/>
      <c r="AHL82" s="4"/>
      <c r="AHM82" s="4"/>
      <c r="AHN82" s="4"/>
      <c r="AHO82" s="4"/>
      <c r="AHP82" s="4"/>
      <c r="AHQ82" s="4"/>
      <c r="AHR82" s="4"/>
      <c r="AHS82" s="4"/>
      <c r="AHT82" s="4"/>
      <c r="AHU82" s="4"/>
      <c r="AHV82" s="4"/>
      <c r="AHW82" s="4"/>
      <c r="AHX82" s="4"/>
      <c r="AHY82" s="4"/>
      <c r="AHZ82" s="4"/>
      <c r="AIA82" s="4"/>
      <c r="AIB82" s="4"/>
      <c r="AIC82" s="4"/>
      <c r="AID82" s="4"/>
      <c r="AIE82" s="4"/>
      <c r="AIF82" s="4"/>
      <c r="AIG82" s="4"/>
      <c r="AIH82" s="4"/>
      <c r="AII82" s="4"/>
      <c r="AIJ82" s="4"/>
      <c r="AIK82" s="4"/>
      <c r="AIL82" s="4"/>
      <c r="AIM82" s="4"/>
      <c r="AIN82" s="4"/>
      <c r="AIO82" s="4"/>
      <c r="AIP82" s="4"/>
      <c r="AIQ82" s="4"/>
      <c r="AIR82" s="4"/>
      <c r="AIS82" s="4"/>
      <c r="AIT82" s="4"/>
      <c r="AIU82" s="4"/>
      <c r="AIV82" s="4"/>
      <c r="AIW82" s="4"/>
      <c r="AIX82" s="4"/>
      <c r="AIY82" s="4"/>
      <c r="AIZ82" s="4"/>
      <c r="AJA82" s="4"/>
      <c r="AJB82" s="4"/>
      <c r="AJC82" s="4"/>
      <c r="AJD82" s="4"/>
      <c r="AJE82" s="4"/>
      <c r="AJF82" s="4"/>
      <c r="AJG82" s="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  <c r="AMK82" s="4"/>
      <c r="AML82" s="4"/>
      <c r="AMM82" s="4"/>
    </row>
    <row r="83" spans="1:1027" s="49" customFormat="1">
      <c r="A83" s="4"/>
      <c r="B83" s="4"/>
      <c r="C83" s="597" t="s">
        <v>178</v>
      </c>
      <c r="D83" s="597"/>
      <c r="E83" s="54"/>
      <c r="F83" s="54">
        <v>16</v>
      </c>
      <c r="G83" s="54">
        <v>17</v>
      </c>
      <c r="H83" s="54"/>
      <c r="I83" s="54"/>
      <c r="J83" s="54"/>
      <c r="K83" s="54"/>
      <c r="L83" s="4"/>
      <c r="M83" s="657"/>
      <c r="N83" s="4"/>
      <c r="O83" s="642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  <c r="AEL83" s="4"/>
      <c r="AEM83" s="4"/>
      <c r="AEN83" s="4"/>
      <c r="AEO83" s="4"/>
      <c r="AEP83" s="4"/>
      <c r="AEQ83" s="4"/>
      <c r="AER83" s="4"/>
      <c r="AES83" s="4"/>
      <c r="AET83" s="4"/>
      <c r="AEU83" s="4"/>
      <c r="AEV83" s="4"/>
      <c r="AEW83" s="4"/>
      <c r="AEX83" s="4"/>
      <c r="AEY83" s="4"/>
      <c r="AEZ83" s="4"/>
      <c r="AFA83" s="4"/>
      <c r="AFB83" s="4"/>
      <c r="AFC83" s="4"/>
      <c r="AFD83" s="4"/>
      <c r="AFE83" s="4"/>
      <c r="AFF83" s="4"/>
      <c r="AFG83" s="4"/>
      <c r="AFH83" s="4"/>
      <c r="AFI83" s="4"/>
      <c r="AFJ83" s="4"/>
      <c r="AFK83" s="4"/>
      <c r="AFL83" s="4"/>
      <c r="AFM83" s="4"/>
      <c r="AFN83" s="4"/>
      <c r="AFO83" s="4"/>
      <c r="AFP83" s="4"/>
      <c r="AFQ83" s="4"/>
      <c r="AFR83" s="4"/>
      <c r="AFS83" s="4"/>
      <c r="AFT83" s="4"/>
      <c r="AFU83" s="4"/>
      <c r="AFV83" s="4"/>
      <c r="AFW83" s="4"/>
      <c r="AFX83" s="4"/>
      <c r="AFY83" s="4"/>
      <c r="AFZ83" s="4"/>
      <c r="AGA83" s="4"/>
      <c r="AGB83" s="4"/>
      <c r="AGC83" s="4"/>
      <c r="AGD83" s="4"/>
      <c r="AGE83" s="4"/>
      <c r="AGF83" s="4"/>
      <c r="AGG83" s="4"/>
      <c r="AGH83" s="4"/>
      <c r="AGI83" s="4"/>
      <c r="AGJ83" s="4"/>
      <c r="AGK83" s="4"/>
      <c r="AGL83" s="4"/>
      <c r="AGM83" s="4"/>
      <c r="AGN83" s="4"/>
      <c r="AGO83" s="4"/>
      <c r="AGP83" s="4"/>
      <c r="AGQ83" s="4"/>
      <c r="AGR83" s="4"/>
      <c r="AGS83" s="4"/>
      <c r="AGT83" s="4"/>
      <c r="AGU83" s="4"/>
      <c r="AGV83" s="4"/>
      <c r="AGW83" s="4"/>
      <c r="AGX83" s="4"/>
      <c r="AGY83" s="4"/>
      <c r="AGZ83" s="4"/>
      <c r="AHA83" s="4"/>
      <c r="AHB83" s="4"/>
      <c r="AHC83" s="4"/>
      <c r="AHD83" s="4"/>
      <c r="AHE83" s="4"/>
      <c r="AHF83" s="4"/>
      <c r="AHG83" s="4"/>
      <c r="AHH83" s="4"/>
      <c r="AHI83" s="4"/>
      <c r="AHJ83" s="4"/>
      <c r="AHK83" s="4"/>
      <c r="AHL83" s="4"/>
      <c r="AHM83" s="4"/>
      <c r="AHN83" s="4"/>
      <c r="AHO83" s="4"/>
      <c r="AHP83" s="4"/>
      <c r="AHQ83" s="4"/>
      <c r="AHR83" s="4"/>
      <c r="AHS83" s="4"/>
      <c r="AHT83" s="4"/>
      <c r="AHU83" s="4"/>
      <c r="AHV83" s="4"/>
      <c r="AHW83" s="4"/>
      <c r="AHX83" s="4"/>
      <c r="AHY83" s="4"/>
      <c r="AHZ83" s="4"/>
      <c r="AIA83" s="4"/>
      <c r="AIB83" s="4"/>
      <c r="AIC83" s="4"/>
      <c r="AID83" s="4"/>
      <c r="AIE83" s="4"/>
      <c r="AIF83" s="4"/>
      <c r="AIG83" s="4"/>
      <c r="AIH83" s="4"/>
      <c r="AII83" s="4"/>
      <c r="AIJ83" s="4"/>
      <c r="AIK83" s="4"/>
      <c r="AIL83" s="4"/>
      <c r="AIM83" s="4"/>
      <c r="AIN83" s="4"/>
      <c r="AIO83" s="4"/>
      <c r="AIP83" s="4"/>
      <c r="AIQ83" s="4"/>
      <c r="AIR83" s="4"/>
      <c r="AIS83" s="4"/>
      <c r="AIT83" s="4"/>
      <c r="AIU83" s="4"/>
      <c r="AIV83" s="4"/>
      <c r="AIW83" s="4"/>
      <c r="AIX83" s="4"/>
      <c r="AIY83" s="4"/>
      <c r="AIZ83" s="4"/>
      <c r="AJA83" s="4"/>
      <c r="AJB83" s="4"/>
      <c r="AJC83" s="4"/>
      <c r="AJD83" s="4"/>
      <c r="AJE83" s="4"/>
      <c r="AJF83" s="4"/>
      <c r="AJG83" s="4"/>
      <c r="AJH83" s="4"/>
      <c r="AJI83" s="4"/>
      <c r="AJJ83" s="4"/>
      <c r="AJK83" s="4"/>
      <c r="AJL83" s="4"/>
      <c r="AJM83" s="4"/>
      <c r="AJN83" s="4"/>
      <c r="AJO83" s="4"/>
      <c r="AJP83" s="4"/>
      <c r="AJQ83" s="4"/>
      <c r="AJR83" s="4"/>
      <c r="AJS83" s="4"/>
      <c r="AJT83" s="4"/>
      <c r="AJU83" s="4"/>
      <c r="AJV83" s="4"/>
      <c r="AJW83" s="4"/>
      <c r="AJX83" s="4"/>
      <c r="AJY83" s="4"/>
      <c r="AJZ83" s="4"/>
      <c r="AKA83" s="4"/>
      <c r="AKB83" s="4"/>
      <c r="AKC83" s="4"/>
      <c r="AKD83" s="4"/>
      <c r="AKE83" s="4"/>
      <c r="AKF83" s="4"/>
      <c r="AKG83" s="4"/>
      <c r="AKH83" s="4"/>
      <c r="AKI83" s="4"/>
      <c r="AKJ83" s="4"/>
      <c r="AKK83" s="4"/>
      <c r="AKL83" s="4"/>
      <c r="AKM83" s="4"/>
      <c r="AKN83" s="4"/>
      <c r="AKO83" s="4"/>
      <c r="AKP83" s="4"/>
      <c r="AKQ83" s="4"/>
      <c r="AKR83" s="4"/>
      <c r="AKS83" s="4"/>
      <c r="AKT83" s="4"/>
      <c r="AKU83" s="4"/>
      <c r="AKV83" s="4"/>
      <c r="AKW83" s="4"/>
      <c r="AKX83" s="4"/>
      <c r="AKY83" s="4"/>
      <c r="AKZ83" s="4"/>
      <c r="ALA83" s="4"/>
      <c r="ALB83" s="4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  <c r="AMK83" s="4"/>
      <c r="AML83" s="4"/>
      <c r="AMM83" s="4"/>
    </row>
    <row r="84" spans="1:1027">
      <c r="C84" s="578">
        <v>37</v>
      </c>
      <c r="D84" s="578"/>
      <c r="E84" s="11">
        <f>K72+1</f>
        <v>40798</v>
      </c>
      <c r="F84" s="11">
        <f>E84+1</f>
        <v>40799</v>
      </c>
      <c r="G84" s="11">
        <f t="shared" ref="G84:K84" si="6">F84+1</f>
        <v>40800</v>
      </c>
      <c r="H84" s="11">
        <f t="shared" si="6"/>
        <v>40801</v>
      </c>
      <c r="I84" s="11">
        <f t="shared" si="6"/>
        <v>40802</v>
      </c>
      <c r="J84" s="11">
        <f t="shared" si="6"/>
        <v>40803</v>
      </c>
      <c r="K84" s="11">
        <f t="shared" si="6"/>
        <v>40804</v>
      </c>
      <c r="M84" s="657"/>
      <c r="O84" s="642"/>
    </row>
    <row r="85" spans="1:1027" ht="12.75" customHeight="1">
      <c r="C85" s="599" t="s">
        <v>70</v>
      </c>
      <c r="D85" s="598" t="s">
        <v>71</v>
      </c>
      <c r="E85" s="528"/>
      <c r="F85" s="611" t="s">
        <v>647</v>
      </c>
      <c r="G85" s="666" t="s">
        <v>477</v>
      </c>
      <c r="H85" s="532"/>
      <c r="I85" s="644" t="s">
        <v>642</v>
      </c>
      <c r="J85" s="604" t="s">
        <v>471</v>
      </c>
      <c r="K85" s="604" t="s">
        <v>471</v>
      </c>
      <c r="M85" s="657"/>
      <c r="O85" s="642"/>
    </row>
    <row r="86" spans="1:1027" s="49" customFormat="1" ht="12.75" customHeight="1">
      <c r="A86" s="4"/>
      <c r="B86" s="4"/>
      <c r="C86" s="599"/>
      <c r="D86" s="598"/>
      <c r="E86" s="528"/>
      <c r="F86" s="612"/>
      <c r="G86" s="666"/>
      <c r="H86" s="533"/>
      <c r="I86" s="645"/>
      <c r="J86" s="605"/>
      <c r="K86" s="605"/>
      <c r="L86" s="4"/>
      <c r="M86" s="657"/>
      <c r="N86" s="4"/>
      <c r="O86" s="642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  <c r="AEL86" s="4"/>
      <c r="AEM86" s="4"/>
      <c r="AEN86" s="4"/>
      <c r="AEO86" s="4"/>
      <c r="AEP86" s="4"/>
      <c r="AEQ86" s="4"/>
      <c r="AER86" s="4"/>
      <c r="AES86" s="4"/>
      <c r="AET86" s="4"/>
      <c r="AEU86" s="4"/>
      <c r="AEV86" s="4"/>
      <c r="AEW86" s="4"/>
      <c r="AEX86" s="4"/>
      <c r="AEY86" s="4"/>
      <c r="AEZ86" s="4"/>
      <c r="AFA86" s="4"/>
      <c r="AFB86" s="4"/>
      <c r="AFC86" s="4"/>
      <c r="AFD86" s="4"/>
      <c r="AFE86" s="4"/>
      <c r="AFF86" s="4"/>
      <c r="AFG86" s="4"/>
      <c r="AFH86" s="4"/>
      <c r="AFI86" s="4"/>
      <c r="AFJ86" s="4"/>
      <c r="AFK86" s="4"/>
      <c r="AFL86" s="4"/>
      <c r="AFM86" s="4"/>
      <c r="AFN86" s="4"/>
      <c r="AFO86" s="4"/>
      <c r="AFP86" s="4"/>
      <c r="AFQ86" s="4"/>
      <c r="AFR86" s="4"/>
      <c r="AFS86" s="4"/>
      <c r="AFT86" s="4"/>
      <c r="AFU86" s="4"/>
      <c r="AFV86" s="4"/>
      <c r="AFW86" s="4"/>
      <c r="AFX86" s="4"/>
      <c r="AFY86" s="4"/>
      <c r="AFZ86" s="4"/>
      <c r="AGA86" s="4"/>
      <c r="AGB86" s="4"/>
      <c r="AGC86" s="4"/>
      <c r="AGD86" s="4"/>
      <c r="AGE86" s="4"/>
      <c r="AGF86" s="4"/>
      <c r="AGG86" s="4"/>
      <c r="AGH86" s="4"/>
      <c r="AGI86" s="4"/>
      <c r="AGJ86" s="4"/>
      <c r="AGK86" s="4"/>
      <c r="AGL86" s="4"/>
      <c r="AGM86" s="4"/>
      <c r="AGN86" s="4"/>
      <c r="AGO86" s="4"/>
      <c r="AGP86" s="4"/>
      <c r="AGQ86" s="4"/>
      <c r="AGR86" s="4"/>
      <c r="AGS86" s="4"/>
      <c r="AGT86" s="4"/>
      <c r="AGU86" s="4"/>
      <c r="AGV86" s="4"/>
      <c r="AGW86" s="4"/>
      <c r="AGX86" s="4"/>
      <c r="AGY86" s="4"/>
      <c r="AGZ86" s="4"/>
      <c r="AHA86" s="4"/>
      <c r="AHB86" s="4"/>
      <c r="AHC86" s="4"/>
      <c r="AHD86" s="4"/>
      <c r="AHE86" s="4"/>
      <c r="AHF86" s="4"/>
      <c r="AHG86" s="4"/>
      <c r="AHH86" s="4"/>
      <c r="AHI86" s="4"/>
      <c r="AHJ86" s="4"/>
      <c r="AHK86" s="4"/>
      <c r="AHL86" s="4"/>
      <c r="AHM86" s="4"/>
      <c r="AHN86" s="4"/>
      <c r="AHO86" s="4"/>
      <c r="AHP86" s="4"/>
      <c r="AHQ86" s="4"/>
      <c r="AHR86" s="4"/>
      <c r="AHS86" s="4"/>
      <c r="AHT86" s="4"/>
      <c r="AHU86" s="4"/>
      <c r="AHV86" s="4"/>
      <c r="AHW86" s="4"/>
      <c r="AHX86" s="4"/>
      <c r="AHY86" s="4"/>
      <c r="AHZ86" s="4"/>
      <c r="AIA86" s="4"/>
      <c r="AIB86" s="4"/>
      <c r="AIC86" s="4"/>
      <c r="AID86" s="4"/>
      <c r="AIE86" s="4"/>
      <c r="AIF86" s="4"/>
      <c r="AIG86" s="4"/>
      <c r="AIH86" s="4"/>
      <c r="AII86" s="4"/>
      <c r="AIJ86" s="4"/>
      <c r="AIK86" s="4"/>
      <c r="AIL86" s="4"/>
      <c r="AIM86" s="4"/>
      <c r="AIN86" s="4"/>
      <c r="AIO86" s="4"/>
      <c r="AIP86" s="4"/>
      <c r="AIQ86" s="4"/>
      <c r="AIR86" s="4"/>
      <c r="AIS86" s="4"/>
      <c r="AIT86" s="4"/>
      <c r="AIU86" s="4"/>
      <c r="AIV86" s="4"/>
      <c r="AIW86" s="4"/>
      <c r="AIX86" s="4"/>
      <c r="AIY86" s="4"/>
      <c r="AIZ86" s="4"/>
      <c r="AJA86" s="4"/>
      <c r="AJB86" s="4"/>
      <c r="AJC86" s="4"/>
      <c r="AJD86" s="4"/>
      <c r="AJE86" s="4"/>
      <c r="AJF86" s="4"/>
      <c r="AJG86" s="4"/>
      <c r="AJH86" s="4"/>
      <c r="AJI86" s="4"/>
      <c r="AJJ86" s="4"/>
      <c r="AJK86" s="4"/>
      <c r="AJL86" s="4"/>
      <c r="AJM86" s="4"/>
      <c r="AJN86" s="4"/>
      <c r="AJO86" s="4"/>
      <c r="AJP86" s="4"/>
      <c r="AJQ86" s="4"/>
      <c r="AJR86" s="4"/>
      <c r="AJS86" s="4"/>
      <c r="AJT86" s="4"/>
      <c r="AJU86" s="4"/>
      <c r="AJV86" s="4"/>
      <c r="AJW86" s="4"/>
      <c r="AJX86" s="4"/>
      <c r="AJY86" s="4"/>
      <c r="AJZ86" s="4"/>
      <c r="AKA86" s="4"/>
      <c r="AKB86" s="4"/>
      <c r="AKC86" s="4"/>
      <c r="AKD86" s="4"/>
      <c r="AKE86" s="4"/>
      <c r="AKF86" s="4"/>
      <c r="AKG86" s="4"/>
      <c r="AKH86" s="4"/>
      <c r="AKI86" s="4"/>
      <c r="AKJ86" s="4"/>
      <c r="AKK86" s="4"/>
      <c r="AKL86" s="4"/>
      <c r="AKM86" s="4"/>
      <c r="AKN86" s="4"/>
      <c r="AKO86" s="4"/>
      <c r="AKP86" s="4"/>
      <c r="AKQ86" s="4"/>
      <c r="AKR86" s="4"/>
      <c r="AKS86" s="4"/>
      <c r="AKT86" s="4"/>
      <c r="AKU86" s="4"/>
      <c r="AKV86" s="4"/>
      <c r="AKW86" s="4"/>
      <c r="AKX86" s="4"/>
      <c r="AKY86" s="4"/>
      <c r="AKZ86" s="4"/>
      <c r="ALA86" s="4"/>
      <c r="ALB86" s="4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  <c r="AMK86" s="4"/>
      <c r="AML86" s="4"/>
      <c r="AMM86" s="4"/>
    </row>
    <row r="87" spans="1:1027" ht="12.75" customHeight="1">
      <c r="C87" s="599"/>
      <c r="D87" s="598"/>
      <c r="E87" s="528"/>
      <c r="F87" s="613"/>
      <c r="G87" s="666"/>
      <c r="H87" s="533"/>
      <c r="I87" s="646"/>
      <c r="J87" s="605"/>
      <c r="K87" s="605"/>
      <c r="M87" s="657"/>
      <c r="O87" s="642"/>
    </row>
    <row r="88" spans="1:1027" ht="12.75" customHeight="1">
      <c r="C88" s="599"/>
      <c r="D88" s="598"/>
      <c r="E88" s="528"/>
      <c r="F88" s="609" t="s">
        <v>479</v>
      </c>
      <c r="G88" s="666"/>
      <c r="H88" s="533"/>
      <c r="I88" s="627" t="s">
        <v>480</v>
      </c>
      <c r="J88" s="605"/>
      <c r="K88" s="605"/>
      <c r="M88" s="657"/>
      <c r="O88" s="642"/>
    </row>
    <row r="89" spans="1:1027" s="49" customFormat="1" ht="12.75" customHeight="1">
      <c r="A89" s="4"/>
      <c r="B89" s="4"/>
      <c r="C89" s="599"/>
      <c r="D89" s="598"/>
      <c r="E89" s="528"/>
      <c r="F89" s="666"/>
      <c r="G89" s="644" t="s">
        <v>641</v>
      </c>
      <c r="H89" s="533"/>
      <c r="I89" s="628"/>
      <c r="J89" s="605"/>
      <c r="K89" s="605"/>
      <c r="L89" s="4"/>
      <c r="M89" s="657"/>
      <c r="N89" s="4"/>
      <c r="O89" s="642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  <c r="AEL89" s="4"/>
      <c r="AEM89" s="4"/>
      <c r="AEN89" s="4"/>
      <c r="AEO89" s="4"/>
      <c r="AEP89" s="4"/>
      <c r="AEQ89" s="4"/>
      <c r="AER89" s="4"/>
      <c r="AES89" s="4"/>
      <c r="AET89" s="4"/>
      <c r="AEU89" s="4"/>
      <c r="AEV89" s="4"/>
      <c r="AEW89" s="4"/>
      <c r="AEX89" s="4"/>
      <c r="AEY89" s="4"/>
      <c r="AEZ89" s="4"/>
      <c r="AFA89" s="4"/>
      <c r="AFB89" s="4"/>
      <c r="AFC89" s="4"/>
      <c r="AFD89" s="4"/>
      <c r="AFE89" s="4"/>
      <c r="AFF89" s="4"/>
      <c r="AFG89" s="4"/>
      <c r="AFH89" s="4"/>
      <c r="AFI89" s="4"/>
      <c r="AFJ89" s="4"/>
      <c r="AFK89" s="4"/>
      <c r="AFL89" s="4"/>
      <c r="AFM89" s="4"/>
      <c r="AFN89" s="4"/>
      <c r="AFO89" s="4"/>
      <c r="AFP89" s="4"/>
      <c r="AFQ89" s="4"/>
      <c r="AFR89" s="4"/>
      <c r="AFS89" s="4"/>
      <c r="AFT89" s="4"/>
      <c r="AFU89" s="4"/>
      <c r="AFV89" s="4"/>
      <c r="AFW89" s="4"/>
      <c r="AFX89" s="4"/>
      <c r="AFY89" s="4"/>
      <c r="AFZ89" s="4"/>
      <c r="AGA89" s="4"/>
      <c r="AGB89" s="4"/>
      <c r="AGC89" s="4"/>
      <c r="AGD89" s="4"/>
      <c r="AGE89" s="4"/>
      <c r="AGF89" s="4"/>
      <c r="AGG89" s="4"/>
      <c r="AGH89" s="4"/>
      <c r="AGI89" s="4"/>
      <c r="AGJ89" s="4"/>
      <c r="AGK89" s="4"/>
      <c r="AGL89" s="4"/>
      <c r="AGM89" s="4"/>
      <c r="AGN89" s="4"/>
      <c r="AGO89" s="4"/>
      <c r="AGP89" s="4"/>
      <c r="AGQ89" s="4"/>
      <c r="AGR89" s="4"/>
      <c r="AGS89" s="4"/>
      <c r="AGT89" s="4"/>
      <c r="AGU89" s="4"/>
      <c r="AGV89" s="4"/>
      <c r="AGW89" s="4"/>
      <c r="AGX89" s="4"/>
      <c r="AGY89" s="4"/>
      <c r="AGZ89" s="4"/>
      <c r="AHA89" s="4"/>
      <c r="AHB89" s="4"/>
      <c r="AHC89" s="4"/>
      <c r="AHD89" s="4"/>
      <c r="AHE89" s="4"/>
      <c r="AHF89" s="4"/>
      <c r="AHG89" s="4"/>
      <c r="AHH89" s="4"/>
      <c r="AHI89" s="4"/>
      <c r="AHJ89" s="4"/>
      <c r="AHK89" s="4"/>
      <c r="AHL89" s="4"/>
      <c r="AHM89" s="4"/>
      <c r="AHN89" s="4"/>
      <c r="AHO89" s="4"/>
      <c r="AHP89" s="4"/>
      <c r="AHQ89" s="4"/>
      <c r="AHR89" s="4"/>
      <c r="AHS89" s="4"/>
      <c r="AHT89" s="4"/>
      <c r="AHU89" s="4"/>
      <c r="AHV89" s="4"/>
      <c r="AHW89" s="4"/>
      <c r="AHX89" s="4"/>
      <c r="AHY89" s="4"/>
      <c r="AHZ89" s="4"/>
      <c r="AIA89" s="4"/>
      <c r="AIB89" s="4"/>
      <c r="AIC89" s="4"/>
      <c r="AID89" s="4"/>
      <c r="AIE89" s="4"/>
      <c r="AIF89" s="4"/>
      <c r="AIG89" s="4"/>
      <c r="AIH89" s="4"/>
      <c r="AII89" s="4"/>
      <c r="AIJ89" s="4"/>
      <c r="AIK89" s="4"/>
      <c r="AIL89" s="4"/>
      <c r="AIM89" s="4"/>
      <c r="AIN89" s="4"/>
      <c r="AIO89" s="4"/>
      <c r="AIP89" s="4"/>
      <c r="AIQ89" s="4"/>
      <c r="AIR89" s="4"/>
      <c r="AIS89" s="4"/>
      <c r="AIT89" s="4"/>
      <c r="AIU89" s="4"/>
      <c r="AIV89" s="4"/>
      <c r="AIW89" s="4"/>
      <c r="AIX89" s="4"/>
      <c r="AIY89" s="4"/>
      <c r="AIZ89" s="4"/>
      <c r="AJA89" s="4"/>
      <c r="AJB89" s="4"/>
      <c r="AJC89" s="4"/>
      <c r="AJD89" s="4"/>
      <c r="AJE89" s="4"/>
      <c r="AJF89" s="4"/>
      <c r="AJG89" s="4"/>
      <c r="AJH89" s="4"/>
      <c r="AJI89" s="4"/>
      <c r="AJJ89" s="4"/>
      <c r="AJK89" s="4"/>
      <c r="AJL89" s="4"/>
      <c r="AJM89" s="4"/>
      <c r="AJN89" s="4"/>
      <c r="AJO89" s="4"/>
      <c r="AJP89" s="4"/>
      <c r="AJQ89" s="4"/>
      <c r="AJR89" s="4"/>
      <c r="AJS89" s="4"/>
      <c r="AJT89" s="4"/>
      <c r="AJU89" s="4"/>
      <c r="AJV89" s="4"/>
      <c r="AJW89" s="4"/>
      <c r="AJX89" s="4"/>
      <c r="AJY89" s="4"/>
      <c r="AJZ89" s="4"/>
      <c r="AKA89" s="4"/>
      <c r="AKB89" s="4"/>
      <c r="AKC89" s="4"/>
      <c r="AKD89" s="4"/>
      <c r="AKE89" s="4"/>
      <c r="AKF89" s="4"/>
      <c r="AKG89" s="4"/>
      <c r="AKH89" s="4"/>
      <c r="AKI89" s="4"/>
      <c r="AKJ89" s="4"/>
      <c r="AKK89" s="4"/>
      <c r="AKL89" s="4"/>
      <c r="AKM89" s="4"/>
      <c r="AKN89" s="4"/>
      <c r="AKO89" s="4"/>
      <c r="AKP89" s="4"/>
      <c r="AKQ89" s="4"/>
      <c r="AKR89" s="4"/>
      <c r="AKS89" s="4"/>
      <c r="AKT89" s="4"/>
      <c r="AKU89" s="4"/>
      <c r="AKV89" s="4"/>
      <c r="AKW89" s="4"/>
      <c r="AKX89" s="4"/>
      <c r="AKY89" s="4"/>
      <c r="AKZ89" s="4"/>
      <c r="ALA89" s="4"/>
      <c r="ALB89" s="4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  <c r="AMK89" s="4"/>
      <c r="AML89" s="4"/>
      <c r="AMM89" s="4"/>
    </row>
    <row r="90" spans="1:1027" ht="12.75" customHeight="1" thickBot="1">
      <c r="C90" s="599"/>
      <c r="D90" s="598"/>
      <c r="E90" s="528"/>
      <c r="F90" s="666"/>
      <c r="G90" s="645"/>
      <c r="H90" s="533"/>
      <c r="I90" s="628"/>
      <c r="J90" s="605"/>
      <c r="K90" s="605"/>
      <c r="M90" s="658"/>
      <c r="O90" s="642"/>
    </row>
    <row r="91" spans="1:1027" ht="12.75" customHeight="1">
      <c r="C91" s="599"/>
      <c r="D91" s="598"/>
      <c r="E91" s="528"/>
      <c r="F91" s="610"/>
      <c r="G91" s="646"/>
      <c r="H91" s="534"/>
      <c r="I91" s="629"/>
      <c r="J91" s="606"/>
      <c r="K91" s="606"/>
      <c r="O91" s="642"/>
    </row>
    <row r="92" spans="1:1027" ht="13.5" customHeight="1" thickBot="1">
      <c r="O92" s="642"/>
    </row>
    <row r="93" spans="1:1027" ht="13.5" thickBot="1">
      <c r="C93" s="576">
        <v>6</v>
      </c>
      <c r="D93" s="576"/>
      <c r="E93" s="24" t="s">
        <v>63</v>
      </c>
      <c r="F93" s="9" t="s">
        <v>64</v>
      </c>
      <c r="G93" s="9" t="s">
        <v>65</v>
      </c>
      <c r="H93" s="9" t="s">
        <v>66</v>
      </c>
      <c r="I93" s="9" t="s">
        <v>67</v>
      </c>
      <c r="J93" s="9" t="s">
        <v>68</v>
      </c>
      <c r="K93" s="9" t="s">
        <v>69</v>
      </c>
      <c r="M93" s="659" t="s">
        <v>619</v>
      </c>
      <c r="O93" s="642"/>
    </row>
    <row r="94" spans="1:1027" s="49" customFormat="1">
      <c r="A94" s="4"/>
      <c r="B94" s="4"/>
      <c r="C94" s="597" t="s">
        <v>178</v>
      </c>
      <c r="D94" s="597"/>
      <c r="E94" s="54"/>
      <c r="F94" s="54">
        <v>21</v>
      </c>
      <c r="G94" s="54">
        <v>22</v>
      </c>
      <c r="H94" s="54"/>
      <c r="I94" s="54">
        <v>23</v>
      </c>
      <c r="J94" s="54"/>
      <c r="K94" s="54"/>
      <c r="L94" s="4"/>
      <c r="M94" s="660"/>
      <c r="N94" s="4"/>
      <c r="O94" s="642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  <c r="AEL94" s="4"/>
      <c r="AEM94" s="4"/>
      <c r="AEN94" s="4"/>
      <c r="AEO94" s="4"/>
      <c r="AEP94" s="4"/>
      <c r="AEQ94" s="4"/>
      <c r="AER94" s="4"/>
      <c r="AES94" s="4"/>
      <c r="AET94" s="4"/>
      <c r="AEU94" s="4"/>
      <c r="AEV94" s="4"/>
      <c r="AEW94" s="4"/>
      <c r="AEX94" s="4"/>
      <c r="AEY94" s="4"/>
      <c r="AEZ94" s="4"/>
      <c r="AFA94" s="4"/>
      <c r="AFB94" s="4"/>
      <c r="AFC94" s="4"/>
      <c r="AFD94" s="4"/>
      <c r="AFE94" s="4"/>
      <c r="AFF94" s="4"/>
      <c r="AFG94" s="4"/>
      <c r="AFH94" s="4"/>
      <c r="AFI94" s="4"/>
      <c r="AFJ94" s="4"/>
      <c r="AFK94" s="4"/>
      <c r="AFL94" s="4"/>
      <c r="AFM94" s="4"/>
      <c r="AFN94" s="4"/>
      <c r="AFO94" s="4"/>
      <c r="AFP94" s="4"/>
      <c r="AFQ94" s="4"/>
      <c r="AFR94" s="4"/>
      <c r="AFS94" s="4"/>
      <c r="AFT94" s="4"/>
      <c r="AFU94" s="4"/>
      <c r="AFV94" s="4"/>
      <c r="AFW94" s="4"/>
      <c r="AFX94" s="4"/>
      <c r="AFY94" s="4"/>
      <c r="AFZ94" s="4"/>
      <c r="AGA94" s="4"/>
      <c r="AGB94" s="4"/>
      <c r="AGC94" s="4"/>
      <c r="AGD94" s="4"/>
      <c r="AGE94" s="4"/>
      <c r="AGF94" s="4"/>
      <c r="AGG94" s="4"/>
      <c r="AGH94" s="4"/>
      <c r="AGI94" s="4"/>
      <c r="AGJ94" s="4"/>
      <c r="AGK94" s="4"/>
      <c r="AGL94" s="4"/>
      <c r="AGM94" s="4"/>
      <c r="AGN94" s="4"/>
      <c r="AGO94" s="4"/>
      <c r="AGP94" s="4"/>
      <c r="AGQ94" s="4"/>
      <c r="AGR94" s="4"/>
      <c r="AGS94" s="4"/>
      <c r="AGT94" s="4"/>
      <c r="AGU94" s="4"/>
      <c r="AGV94" s="4"/>
      <c r="AGW94" s="4"/>
      <c r="AGX94" s="4"/>
      <c r="AGY94" s="4"/>
      <c r="AGZ94" s="4"/>
      <c r="AHA94" s="4"/>
      <c r="AHB94" s="4"/>
      <c r="AHC94" s="4"/>
      <c r="AHD94" s="4"/>
      <c r="AHE94" s="4"/>
      <c r="AHF94" s="4"/>
      <c r="AHG94" s="4"/>
      <c r="AHH94" s="4"/>
      <c r="AHI94" s="4"/>
      <c r="AHJ94" s="4"/>
      <c r="AHK94" s="4"/>
      <c r="AHL94" s="4"/>
      <c r="AHM94" s="4"/>
      <c r="AHN94" s="4"/>
      <c r="AHO94" s="4"/>
      <c r="AHP94" s="4"/>
      <c r="AHQ94" s="4"/>
      <c r="AHR94" s="4"/>
      <c r="AHS94" s="4"/>
      <c r="AHT94" s="4"/>
      <c r="AHU94" s="4"/>
      <c r="AHV94" s="4"/>
      <c r="AHW94" s="4"/>
      <c r="AHX94" s="4"/>
      <c r="AHY94" s="4"/>
      <c r="AHZ94" s="4"/>
      <c r="AIA94" s="4"/>
      <c r="AIB94" s="4"/>
      <c r="AIC94" s="4"/>
      <c r="AID94" s="4"/>
      <c r="AIE94" s="4"/>
      <c r="AIF94" s="4"/>
      <c r="AIG94" s="4"/>
      <c r="AIH94" s="4"/>
      <c r="AII94" s="4"/>
      <c r="AIJ94" s="4"/>
      <c r="AIK94" s="4"/>
      <c r="AIL94" s="4"/>
      <c r="AIM94" s="4"/>
      <c r="AIN94" s="4"/>
      <c r="AIO94" s="4"/>
      <c r="AIP94" s="4"/>
      <c r="AIQ94" s="4"/>
      <c r="AIR94" s="4"/>
      <c r="AIS94" s="4"/>
      <c r="AIT94" s="4"/>
      <c r="AIU94" s="4"/>
      <c r="AIV94" s="4"/>
      <c r="AIW94" s="4"/>
      <c r="AIX94" s="4"/>
      <c r="AIY94" s="4"/>
      <c r="AIZ94" s="4"/>
      <c r="AJA94" s="4"/>
      <c r="AJB94" s="4"/>
      <c r="AJC94" s="4"/>
      <c r="AJD94" s="4"/>
      <c r="AJE94" s="4"/>
      <c r="AJF94" s="4"/>
      <c r="AJG94" s="4"/>
      <c r="AJH94" s="4"/>
      <c r="AJI94" s="4"/>
      <c r="AJJ94" s="4"/>
      <c r="AJK94" s="4"/>
      <c r="AJL94" s="4"/>
      <c r="AJM94" s="4"/>
      <c r="AJN94" s="4"/>
      <c r="AJO94" s="4"/>
      <c r="AJP94" s="4"/>
      <c r="AJQ94" s="4"/>
      <c r="AJR94" s="4"/>
      <c r="AJS94" s="4"/>
      <c r="AJT94" s="4"/>
      <c r="AJU94" s="4"/>
      <c r="AJV94" s="4"/>
      <c r="AJW94" s="4"/>
      <c r="AJX94" s="4"/>
      <c r="AJY94" s="4"/>
      <c r="AJZ94" s="4"/>
      <c r="AKA94" s="4"/>
      <c r="AKB94" s="4"/>
      <c r="AKC94" s="4"/>
      <c r="AKD94" s="4"/>
      <c r="AKE94" s="4"/>
      <c r="AKF94" s="4"/>
      <c r="AKG94" s="4"/>
      <c r="AKH94" s="4"/>
      <c r="AKI94" s="4"/>
      <c r="AKJ94" s="4"/>
      <c r="AKK94" s="4"/>
      <c r="AKL94" s="4"/>
      <c r="AKM94" s="4"/>
      <c r="AKN94" s="4"/>
      <c r="AKO94" s="4"/>
      <c r="AKP94" s="4"/>
      <c r="AKQ94" s="4"/>
      <c r="AKR94" s="4"/>
      <c r="AKS94" s="4"/>
      <c r="AKT94" s="4"/>
      <c r="AKU94" s="4"/>
      <c r="AKV94" s="4"/>
      <c r="AKW94" s="4"/>
      <c r="AKX94" s="4"/>
      <c r="AKY94" s="4"/>
      <c r="AKZ94" s="4"/>
      <c r="ALA94" s="4"/>
      <c r="ALB94" s="4"/>
      <c r="ALC94" s="4"/>
      <c r="ALD94" s="4"/>
      <c r="ALE94" s="4"/>
      <c r="ALF94" s="4"/>
      <c r="ALG94" s="4"/>
      <c r="ALH94" s="4"/>
      <c r="ALI94" s="4"/>
      <c r="ALJ94" s="4"/>
      <c r="ALK94" s="4"/>
      <c r="ALL94" s="4"/>
      <c r="ALM94" s="4"/>
      <c r="ALN94" s="4"/>
      <c r="ALO94" s="4"/>
      <c r="ALP94" s="4"/>
      <c r="ALQ94" s="4"/>
      <c r="ALR94" s="4"/>
      <c r="ALS94" s="4"/>
      <c r="ALT94" s="4"/>
      <c r="ALU94" s="4"/>
      <c r="ALV94" s="4"/>
      <c r="ALW94" s="4"/>
      <c r="ALX94" s="4"/>
      <c r="ALY94" s="4"/>
      <c r="ALZ94" s="4"/>
      <c r="AMA94" s="4"/>
      <c r="AMB94" s="4"/>
      <c r="AMC94" s="4"/>
      <c r="AMD94" s="4"/>
      <c r="AME94" s="4"/>
      <c r="AMF94" s="4"/>
      <c r="AMG94" s="4"/>
      <c r="AMH94" s="4"/>
      <c r="AMI94" s="4"/>
      <c r="AMJ94" s="4"/>
      <c r="AMK94" s="4"/>
      <c r="AML94" s="4"/>
      <c r="AMM94" s="4"/>
    </row>
    <row r="95" spans="1:1027">
      <c r="C95" s="578">
        <v>38</v>
      </c>
      <c r="D95" s="578"/>
      <c r="E95" s="11">
        <f>K84+1</f>
        <v>40805</v>
      </c>
      <c r="F95" s="11">
        <f>E95+1</f>
        <v>40806</v>
      </c>
      <c r="G95" s="11">
        <f t="shared" ref="G95:K95" si="7">F95+1</f>
        <v>40807</v>
      </c>
      <c r="H95" s="11">
        <f t="shared" si="7"/>
        <v>40808</v>
      </c>
      <c r="I95" s="11">
        <f t="shared" si="7"/>
        <v>40809</v>
      </c>
      <c r="J95" s="11">
        <f t="shared" si="7"/>
        <v>40810</v>
      </c>
      <c r="K95" s="11">
        <f t="shared" si="7"/>
        <v>40811</v>
      </c>
      <c r="M95" s="660"/>
      <c r="O95" s="642"/>
    </row>
    <row r="96" spans="1:1027" ht="12.75" customHeight="1">
      <c r="C96" s="581" t="s">
        <v>70</v>
      </c>
      <c r="D96" s="598" t="s">
        <v>71</v>
      </c>
      <c r="E96" s="528"/>
      <c r="F96" s="611" t="s">
        <v>648</v>
      </c>
      <c r="G96" s="666" t="s">
        <v>477</v>
      </c>
      <c r="H96" s="532"/>
      <c r="I96" s="381" t="s">
        <v>482</v>
      </c>
      <c r="J96" s="536" t="s">
        <v>472</v>
      </c>
      <c r="K96" s="536"/>
      <c r="M96" s="660"/>
      <c r="O96" s="642"/>
    </row>
    <row r="97" spans="1:1027" s="49" customFormat="1" ht="12.75" customHeight="1">
      <c r="A97" s="4"/>
      <c r="B97" s="4"/>
      <c r="C97" s="581"/>
      <c r="D97" s="598"/>
      <c r="E97" s="528"/>
      <c r="F97" s="612"/>
      <c r="G97" s="666"/>
      <c r="H97" s="533"/>
      <c r="I97" s="628" t="s">
        <v>483</v>
      </c>
      <c r="J97" s="536"/>
      <c r="K97" s="536"/>
      <c r="L97" s="4"/>
      <c r="M97" s="660"/>
      <c r="N97" s="4"/>
      <c r="O97" s="642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  <c r="AEL97" s="4"/>
      <c r="AEM97" s="4"/>
      <c r="AEN97" s="4"/>
      <c r="AEO97" s="4"/>
      <c r="AEP97" s="4"/>
      <c r="AEQ97" s="4"/>
      <c r="AER97" s="4"/>
      <c r="AES97" s="4"/>
      <c r="AET97" s="4"/>
      <c r="AEU97" s="4"/>
      <c r="AEV97" s="4"/>
      <c r="AEW97" s="4"/>
      <c r="AEX97" s="4"/>
      <c r="AEY97" s="4"/>
      <c r="AEZ97" s="4"/>
      <c r="AFA97" s="4"/>
      <c r="AFB97" s="4"/>
      <c r="AFC97" s="4"/>
      <c r="AFD97" s="4"/>
      <c r="AFE97" s="4"/>
      <c r="AFF97" s="4"/>
      <c r="AFG97" s="4"/>
      <c r="AFH97" s="4"/>
      <c r="AFI97" s="4"/>
      <c r="AFJ97" s="4"/>
      <c r="AFK97" s="4"/>
      <c r="AFL97" s="4"/>
      <c r="AFM97" s="4"/>
      <c r="AFN97" s="4"/>
      <c r="AFO97" s="4"/>
      <c r="AFP97" s="4"/>
      <c r="AFQ97" s="4"/>
      <c r="AFR97" s="4"/>
      <c r="AFS97" s="4"/>
      <c r="AFT97" s="4"/>
      <c r="AFU97" s="4"/>
      <c r="AFV97" s="4"/>
      <c r="AFW97" s="4"/>
      <c r="AFX97" s="4"/>
      <c r="AFY97" s="4"/>
      <c r="AFZ97" s="4"/>
      <c r="AGA97" s="4"/>
      <c r="AGB97" s="4"/>
      <c r="AGC97" s="4"/>
      <c r="AGD97" s="4"/>
      <c r="AGE97" s="4"/>
      <c r="AGF97" s="4"/>
      <c r="AGG97" s="4"/>
      <c r="AGH97" s="4"/>
      <c r="AGI97" s="4"/>
      <c r="AGJ97" s="4"/>
      <c r="AGK97" s="4"/>
      <c r="AGL97" s="4"/>
      <c r="AGM97" s="4"/>
      <c r="AGN97" s="4"/>
      <c r="AGO97" s="4"/>
      <c r="AGP97" s="4"/>
      <c r="AGQ97" s="4"/>
      <c r="AGR97" s="4"/>
      <c r="AGS97" s="4"/>
      <c r="AGT97" s="4"/>
      <c r="AGU97" s="4"/>
      <c r="AGV97" s="4"/>
      <c r="AGW97" s="4"/>
      <c r="AGX97" s="4"/>
      <c r="AGY97" s="4"/>
      <c r="AGZ97" s="4"/>
      <c r="AHA97" s="4"/>
      <c r="AHB97" s="4"/>
      <c r="AHC97" s="4"/>
      <c r="AHD97" s="4"/>
      <c r="AHE97" s="4"/>
      <c r="AHF97" s="4"/>
      <c r="AHG97" s="4"/>
      <c r="AHH97" s="4"/>
      <c r="AHI97" s="4"/>
      <c r="AHJ97" s="4"/>
      <c r="AHK97" s="4"/>
      <c r="AHL97" s="4"/>
      <c r="AHM97" s="4"/>
      <c r="AHN97" s="4"/>
      <c r="AHO97" s="4"/>
      <c r="AHP97" s="4"/>
      <c r="AHQ97" s="4"/>
      <c r="AHR97" s="4"/>
      <c r="AHS97" s="4"/>
      <c r="AHT97" s="4"/>
      <c r="AHU97" s="4"/>
      <c r="AHV97" s="4"/>
      <c r="AHW97" s="4"/>
      <c r="AHX97" s="4"/>
      <c r="AHY97" s="4"/>
      <c r="AHZ97" s="4"/>
      <c r="AIA97" s="4"/>
      <c r="AIB97" s="4"/>
      <c r="AIC97" s="4"/>
      <c r="AID97" s="4"/>
      <c r="AIE97" s="4"/>
      <c r="AIF97" s="4"/>
      <c r="AIG97" s="4"/>
      <c r="AIH97" s="4"/>
      <c r="AII97" s="4"/>
      <c r="AIJ97" s="4"/>
      <c r="AIK97" s="4"/>
      <c r="AIL97" s="4"/>
      <c r="AIM97" s="4"/>
      <c r="AIN97" s="4"/>
      <c r="AIO97" s="4"/>
      <c r="AIP97" s="4"/>
      <c r="AIQ97" s="4"/>
      <c r="AIR97" s="4"/>
      <c r="AIS97" s="4"/>
      <c r="AIT97" s="4"/>
      <c r="AIU97" s="4"/>
      <c r="AIV97" s="4"/>
      <c r="AIW97" s="4"/>
      <c r="AIX97" s="4"/>
      <c r="AIY97" s="4"/>
      <c r="AIZ97" s="4"/>
      <c r="AJA97" s="4"/>
      <c r="AJB97" s="4"/>
      <c r="AJC97" s="4"/>
      <c r="AJD97" s="4"/>
      <c r="AJE97" s="4"/>
      <c r="AJF97" s="4"/>
      <c r="AJG97" s="4"/>
      <c r="AJH97" s="4"/>
      <c r="AJI97" s="4"/>
      <c r="AJJ97" s="4"/>
      <c r="AJK97" s="4"/>
      <c r="AJL97" s="4"/>
      <c r="AJM97" s="4"/>
      <c r="AJN97" s="4"/>
      <c r="AJO97" s="4"/>
      <c r="AJP97" s="4"/>
      <c r="AJQ97" s="4"/>
      <c r="AJR97" s="4"/>
      <c r="AJS97" s="4"/>
      <c r="AJT97" s="4"/>
      <c r="AJU97" s="4"/>
      <c r="AJV97" s="4"/>
      <c r="AJW97" s="4"/>
      <c r="AJX97" s="4"/>
      <c r="AJY97" s="4"/>
      <c r="AJZ97" s="4"/>
      <c r="AKA97" s="4"/>
      <c r="AKB97" s="4"/>
      <c r="AKC97" s="4"/>
      <c r="AKD97" s="4"/>
      <c r="AKE97" s="4"/>
      <c r="AKF97" s="4"/>
      <c r="AKG97" s="4"/>
      <c r="AKH97" s="4"/>
      <c r="AKI97" s="4"/>
      <c r="AKJ97" s="4"/>
      <c r="AKK97" s="4"/>
      <c r="AKL97" s="4"/>
      <c r="AKM97" s="4"/>
      <c r="AKN97" s="4"/>
      <c r="AKO97" s="4"/>
      <c r="AKP97" s="4"/>
      <c r="AKQ97" s="4"/>
      <c r="AKR97" s="4"/>
      <c r="AKS97" s="4"/>
      <c r="AKT97" s="4"/>
      <c r="AKU97" s="4"/>
      <c r="AKV97" s="4"/>
      <c r="AKW97" s="4"/>
      <c r="AKX97" s="4"/>
      <c r="AKY97" s="4"/>
      <c r="AKZ97" s="4"/>
      <c r="ALA97" s="4"/>
      <c r="ALB97" s="4"/>
      <c r="ALC97" s="4"/>
      <c r="ALD97" s="4"/>
      <c r="ALE97" s="4"/>
      <c r="ALF97" s="4"/>
      <c r="ALG97" s="4"/>
      <c r="ALH97" s="4"/>
      <c r="ALI97" s="4"/>
      <c r="ALJ97" s="4"/>
      <c r="ALK97" s="4"/>
      <c r="ALL97" s="4"/>
      <c r="ALM97" s="4"/>
      <c r="ALN97" s="4"/>
      <c r="ALO97" s="4"/>
      <c r="ALP97" s="4"/>
      <c r="ALQ97" s="4"/>
      <c r="ALR97" s="4"/>
      <c r="ALS97" s="4"/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  <c r="AMF97" s="4"/>
      <c r="AMG97" s="4"/>
      <c r="AMH97" s="4"/>
      <c r="AMI97" s="4"/>
      <c r="AMJ97" s="4"/>
      <c r="AMK97" s="4"/>
      <c r="AML97" s="4"/>
      <c r="AMM97" s="4"/>
    </row>
    <row r="98" spans="1:1027" ht="12.75" customHeight="1">
      <c r="C98" s="581"/>
      <c r="D98" s="598"/>
      <c r="E98" s="528"/>
      <c r="F98" s="613"/>
      <c r="G98" s="666"/>
      <c r="H98" s="533"/>
      <c r="I98" s="628"/>
      <c r="J98" s="536"/>
      <c r="K98" s="536"/>
      <c r="M98" s="660"/>
      <c r="O98" s="642"/>
    </row>
    <row r="99" spans="1:1027" ht="12.75" customHeight="1">
      <c r="C99" s="581"/>
      <c r="D99" s="598"/>
      <c r="E99" s="528"/>
      <c r="F99" s="627" t="s">
        <v>481</v>
      </c>
      <c r="G99" s="610"/>
      <c r="H99" s="533"/>
      <c r="I99" s="628"/>
      <c r="J99" s="536"/>
      <c r="K99" s="536"/>
      <c r="M99" s="660"/>
      <c r="O99" s="642"/>
    </row>
    <row r="100" spans="1:1027" s="49" customFormat="1" ht="12.75" customHeight="1">
      <c r="A100" s="4"/>
      <c r="B100" s="4"/>
      <c r="C100" s="581"/>
      <c r="D100" s="598"/>
      <c r="E100" s="528"/>
      <c r="F100" s="628"/>
      <c r="G100" s="645" t="s">
        <v>641</v>
      </c>
      <c r="H100" s="533"/>
      <c r="I100" s="628"/>
      <c r="J100" s="536"/>
      <c r="K100" s="536"/>
      <c r="L100" s="4"/>
      <c r="M100" s="660"/>
      <c r="N100" s="4"/>
      <c r="O100" s="642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  <c r="AEL100" s="4"/>
      <c r="AEM100" s="4"/>
      <c r="AEN100" s="4"/>
      <c r="AEO100" s="4"/>
      <c r="AEP100" s="4"/>
      <c r="AEQ100" s="4"/>
      <c r="AER100" s="4"/>
      <c r="AES100" s="4"/>
      <c r="AET100" s="4"/>
      <c r="AEU100" s="4"/>
      <c r="AEV100" s="4"/>
      <c r="AEW100" s="4"/>
      <c r="AEX100" s="4"/>
      <c r="AEY100" s="4"/>
      <c r="AEZ100" s="4"/>
      <c r="AFA100" s="4"/>
      <c r="AFB100" s="4"/>
      <c r="AFC100" s="4"/>
      <c r="AFD100" s="4"/>
      <c r="AFE100" s="4"/>
      <c r="AFF100" s="4"/>
      <c r="AFG100" s="4"/>
      <c r="AFH100" s="4"/>
      <c r="AFI100" s="4"/>
      <c r="AFJ100" s="4"/>
      <c r="AFK100" s="4"/>
      <c r="AFL100" s="4"/>
      <c r="AFM100" s="4"/>
      <c r="AFN100" s="4"/>
      <c r="AFO100" s="4"/>
      <c r="AFP100" s="4"/>
      <c r="AFQ100" s="4"/>
      <c r="AFR100" s="4"/>
      <c r="AFS100" s="4"/>
      <c r="AFT100" s="4"/>
      <c r="AFU100" s="4"/>
      <c r="AFV100" s="4"/>
      <c r="AFW100" s="4"/>
      <c r="AFX100" s="4"/>
      <c r="AFY100" s="4"/>
      <c r="AFZ100" s="4"/>
      <c r="AGA100" s="4"/>
      <c r="AGB100" s="4"/>
      <c r="AGC100" s="4"/>
      <c r="AGD100" s="4"/>
      <c r="AGE100" s="4"/>
      <c r="AGF100" s="4"/>
      <c r="AGG100" s="4"/>
      <c r="AGH100" s="4"/>
      <c r="AGI100" s="4"/>
      <c r="AGJ100" s="4"/>
      <c r="AGK100" s="4"/>
      <c r="AGL100" s="4"/>
      <c r="AGM100" s="4"/>
      <c r="AGN100" s="4"/>
      <c r="AGO100" s="4"/>
      <c r="AGP100" s="4"/>
      <c r="AGQ100" s="4"/>
      <c r="AGR100" s="4"/>
      <c r="AGS100" s="4"/>
      <c r="AGT100" s="4"/>
      <c r="AGU100" s="4"/>
      <c r="AGV100" s="4"/>
      <c r="AGW100" s="4"/>
      <c r="AGX100" s="4"/>
      <c r="AGY100" s="4"/>
      <c r="AGZ100" s="4"/>
      <c r="AHA100" s="4"/>
      <c r="AHB100" s="4"/>
      <c r="AHC100" s="4"/>
      <c r="AHD100" s="4"/>
      <c r="AHE100" s="4"/>
      <c r="AHF100" s="4"/>
      <c r="AHG100" s="4"/>
      <c r="AHH100" s="4"/>
      <c r="AHI100" s="4"/>
      <c r="AHJ100" s="4"/>
      <c r="AHK100" s="4"/>
      <c r="AHL100" s="4"/>
      <c r="AHM100" s="4"/>
      <c r="AHN100" s="4"/>
      <c r="AHO100" s="4"/>
      <c r="AHP100" s="4"/>
      <c r="AHQ100" s="4"/>
      <c r="AHR100" s="4"/>
      <c r="AHS100" s="4"/>
      <c r="AHT100" s="4"/>
      <c r="AHU100" s="4"/>
      <c r="AHV100" s="4"/>
      <c r="AHW100" s="4"/>
      <c r="AHX100" s="4"/>
      <c r="AHY100" s="4"/>
      <c r="AHZ100" s="4"/>
      <c r="AIA100" s="4"/>
      <c r="AIB100" s="4"/>
      <c r="AIC100" s="4"/>
      <c r="AID100" s="4"/>
      <c r="AIE100" s="4"/>
      <c r="AIF100" s="4"/>
      <c r="AIG100" s="4"/>
      <c r="AIH100" s="4"/>
      <c r="AII100" s="4"/>
      <c r="AIJ100" s="4"/>
      <c r="AIK100" s="4"/>
      <c r="AIL100" s="4"/>
      <c r="AIM100" s="4"/>
      <c r="AIN100" s="4"/>
      <c r="AIO100" s="4"/>
      <c r="AIP100" s="4"/>
      <c r="AIQ100" s="4"/>
      <c r="AIR100" s="4"/>
      <c r="AIS100" s="4"/>
      <c r="AIT100" s="4"/>
      <c r="AIU100" s="4"/>
      <c r="AIV100" s="4"/>
      <c r="AIW100" s="4"/>
      <c r="AIX100" s="4"/>
      <c r="AIY100" s="4"/>
      <c r="AIZ100" s="4"/>
      <c r="AJA100" s="4"/>
      <c r="AJB100" s="4"/>
      <c r="AJC100" s="4"/>
      <c r="AJD100" s="4"/>
      <c r="AJE100" s="4"/>
      <c r="AJF100" s="4"/>
      <c r="AJG100" s="4"/>
      <c r="AJH100" s="4"/>
      <c r="AJI100" s="4"/>
      <c r="AJJ100" s="4"/>
      <c r="AJK100" s="4"/>
      <c r="AJL100" s="4"/>
      <c r="AJM100" s="4"/>
      <c r="AJN100" s="4"/>
      <c r="AJO100" s="4"/>
      <c r="AJP100" s="4"/>
      <c r="AJQ100" s="4"/>
      <c r="AJR100" s="4"/>
      <c r="AJS100" s="4"/>
      <c r="AJT100" s="4"/>
      <c r="AJU100" s="4"/>
      <c r="AJV100" s="4"/>
      <c r="AJW100" s="4"/>
      <c r="AJX100" s="4"/>
      <c r="AJY100" s="4"/>
      <c r="AJZ100" s="4"/>
      <c r="AKA100" s="4"/>
      <c r="AKB100" s="4"/>
      <c r="AKC100" s="4"/>
      <c r="AKD100" s="4"/>
      <c r="AKE100" s="4"/>
      <c r="AKF100" s="4"/>
      <c r="AKG100" s="4"/>
      <c r="AKH100" s="4"/>
      <c r="AKI100" s="4"/>
      <c r="AKJ100" s="4"/>
      <c r="AKK100" s="4"/>
      <c r="AKL100" s="4"/>
      <c r="AKM100" s="4"/>
      <c r="AKN100" s="4"/>
      <c r="AKO100" s="4"/>
      <c r="AKP100" s="4"/>
      <c r="AKQ100" s="4"/>
      <c r="AKR100" s="4"/>
      <c r="AKS100" s="4"/>
      <c r="AKT100" s="4"/>
      <c r="AKU100" s="4"/>
      <c r="AKV100" s="4"/>
      <c r="AKW100" s="4"/>
      <c r="AKX100" s="4"/>
      <c r="AKY100" s="4"/>
      <c r="AKZ100" s="4"/>
      <c r="ALA100" s="4"/>
      <c r="ALB100" s="4"/>
      <c r="ALC100" s="4"/>
      <c r="ALD100" s="4"/>
      <c r="ALE100" s="4"/>
      <c r="ALF100" s="4"/>
      <c r="ALG100" s="4"/>
      <c r="ALH100" s="4"/>
      <c r="ALI100" s="4"/>
      <c r="ALJ100" s="4"/>
      <c r="ALK100" s="4"/>
      <c r="ALL100" s="4"/>
      <c r="ALM100" s="4"/>
      <c r="ALN100" s="4"/>
      <c r="ALO100" s="4"/>
      <c r="ALP100" s="4"/>
      <c r="ALQ100" s="4"/>
      <c r="ALR100" s="4"/>
      <c r="ALS100" s="4"/>
      <c r="ALT100" s="4"/>
      <c r="ALU100" s="4"/>
      <c r="ALV100" s="4"/>
      <c r="ALW100" s="4"/>
      <c r="ALX100" s="4"/>
      <c r="ALY100" s="4"/>
      <c r="ALZ100" s="4"/>
      <c r="AMA100" s="4"/>
      <c r="AMB100" s="4"/>
      <c r="AMC100" s="4"/>
      <c r="AMD100" s="4"/>
      <c r="AME100" s="4"/>
      <c r="AMF100" s="4"/>
      <c r="AMG100" s="4"/>
      <c r="AMH100" s="4"/>
      <c r="AMI100" s="4"/>
      <c r="AMJ100" s="4"/>
      <c r="AMK100" s="4"/>
      <c r="AML100" s="4"/>
      <c r="AMM100" s="4"/>
    </row>
    <row r="101" spans="1:1027" ht="12.75" customHeight="1">
      <c r="C101" s="581"/>
      <c r="D101" s="598"/>
      <c r="E101" s="528"/>
      <c r="F101" s="628"/>
      <c r="G101" s="645"/>
      <c r="H101" s="533"/>
      <c r="I101" s="628"/>
      <c r="J101" s="536"/>
      <c r="K101" s="536"/>
      <c r="M101" s="660"/>
      <c r="O101" s="642"/>
    </row>
    <row r="102" spans="1:1027" ht="12.75" customHeight="1" thickBot="1">
      <c r="C102" s="581"/>
      <c r="D102" s="598"/>
      <c r="E102" s="528"/>
      <c r="F102" s="629"/>
      <c r="G102" s="646"/>
      <c r="H102" s="534"/>
      <c r="I102" s="629"/>
      <c r="J102" s="536"/>
      <c r="K102" s="536"/>
      <c r="M102" s="661"/>
      <c r="O102" s="643"/>
    </row>
    <row r="103" spans="1:1027">
      <c r="F103" s="51"/>
    </row>
    <row r="104" spans="1:1027" ht="13.5" thickBot="1">
      <c r="C104" s="576">
        <v>7</v>
      </c>
      <c r="D104" s="576"/>
      <c r="E104" s="24" t="s">
        <v>63</v>
      </c>
      <c r="F104" s="9" t="s">
        <v>64</v>
      </c>
      <c r="G104" s="9" t="s">
        <v>65</v>
      </c>
      <c r="H104" s="9" t="s">
        <v>66</v>
      </c>
      <c r="I104" s="9" t="s">
        <v>67</v>
      </c>
      <c r="J104" s="9" t="s">
        <v>68</v>
      </c>
      <c r="K104" s="9" t="s">
        <v>69</v>
      </c>
    </row>
    <row r="105" spans="1:1027" s="49" customFormat="1">
      <c r="A105" s="4"/>
      <c r="B105" s="4"/>
      <c r="C105" s="597" t="s">
        <v>178</v>
      </c>
      <c r="D105" s="597"/>
      <c r="E105" s="54"/>
      <c r="F105" s="54">
        <v>24</v>
      </c>
      <c r="G105" s="54">
        <v>25</v>
      </c>
      <c r="H105" s="54"/>
      <c r="I105" s="54">
        <v>26</v>
      </c>
      <c r="J105" s="54"/>
      <c r="K105" s="5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  <c r="SR105" s="4"/>
      <c r="SS105" s="4"/>
      <c r="ST105" s="4"/>
      <c r="SU105" s="4"/>
      <c r="SV105" s="4"/>
      <c r="SW105" s="4"/>
      <c r="SX105" s="4"/>
      <c r="SY105" s="4"/>
      <c r="SZ105" s="4"/>
      <c r="TA105" s="4"/>
      <c r="TB105" s="4"/>
      <c r="TC105" s="4"/>
      <c r="TD105" s="4"/>
      <c r="TE105" s="4"/>
      <c r="TF105" s="4"/>
      <c r="TG105" s="4"/>
      <c r="TH105" s="4"/>
      <c r="TI105" s="4"/>
      <c r="TJ105" s="4"/>
      <c r="TK105" s="4"/>
      <c r="TL105" s="4"/>
      <c r="TM105" s="4"/>
      <c r="TN105" s="4"/>
      <c r="TO105" s="4"/>
      <c r="TP105" s="4"/>
      <c r="TQ105" s="4"/>
      <c r="TR105" s="4"/>
      <c r="TS105" s="4"/>
      <c r="TT105" s="4"/>
      <c r="TU105" s="4"/>
      <c r="TV105" s="4"/>
      <c r="TW105" s="4"/>
      <c r="TX105" s="4"/>
      <c r="TY105" s="4"/>
      <c r="TZ105" s="4"/>
      <c r="UA105" s="4"/>
      <c r="UB105" s="4"/>
      <c r="UC105" s="4"/>
      <c r="UD105" s="4"/>
      <c r="UE105" s="4"/>
      <c r="UF105" s="4"/>
      <c r="UG105" s="4"/>
      <c r="UH105" s="4"/>
      <c r="UI105" s="4"/>
      <c r="UJ105" s="4"/>
      <c r="UK105" s="4"/>
      <c r="UL105" s="4"/>
      <c r="UM105" s="4"/>
      <c r="UN105" s="4"/>
      <c r="UO105" s="4"/>
      <c r="UP105" s="4"/>
      <c r="UQ105" s="4"/>
      <c r="UR105" s="4"/>
      <c r="US105" s="4"/>
      <c r="UT105" s="4"/>
      <c r="UU105" s="4"/>
      <c r="UV105" s="4"/>
      <c r="UW105" s="4"/>
      <c r="UX105" s="4"/>
      <c r="UY105" s="4"/>
      <c r="UZ105" s="4"/>
      <c r="VA105" s="4"/>
      <c r="VB105" s="4"/>
      <c r="VC105" s="4"/>
      <c r="VD105" s="4"/>
      <c r="VE105" s="4"/>
      <c r="VF105" s="4"/>
      <c r="VG105" s="4"/>
      <c r="VH105" s="4"/>
      <c r="VI105" s="4"/>
      <c r="VJ105" s="4"/>
      <c r="VK105" s="4"/>
      <c r="VL105" s="4"/>
      <c r="VM105" s="4"/>
      <c r="VN105" s="4"/>
      <c r="VO105" s="4"/>
      <c r="VP105" s="4"/>
      <c r="VQ105" s="4"/>
      <c r="VR105" s="4"/>
      <c r="VS105" s="4"/>
      <c r="VT105" s="4"/>
      <c r="VU105" s="4"/>
      <c r="VV105" s="4"/>
      <c r="VW105" s="4"/>
      <c r="VX105" s="4"/>
      <c r="VY105" s="4"/>
      <c r="VZ105" s="4"/>
      <c r="WA105" s="4"/>
      <c r="WB105" s="4"/>
      <c r="WC105" s="4"/>
      <c r="WD105" s="4"/>
      <c r="WE105" s="4"/>
      <c r="WF105" s="4"/>
      <c r="WG105" s="4"/>
      <c r="WH105" s="4"/>
      <c r="WI105" s="4"/>
      <c r="WJ105" s="4"/>
      <c r="WK105" s="4"/>
      <c r="WL105" s="4"/>
      <c r="WM105" s="4"/>
      <c r="WN105" s="4"/>
      <c r="WO105" s="4"/>
      <c r="WP105" s="4"/>
      <c r="WQ105" s="4"/>
      <c r="WR105" s="4"/>
      <c r="WS105" s="4"/>
      <c r="WT105" s="4"/>
      <c r="WU105" s="4"/>
      <c r="WV105" s="4"/>
      <c r="WW105" s="4"/>
      <c r="WX105" s="4"/>
      <c r="WY105" s="4"/>
      <c r="WZ105" s="4"/>
      <c r="XA105" s="4"/>
      <c r="XB105" s="4"/>
      <c r="XC105" s="4"/>
      <c r="XD105" s="4"/>
      <c r="XE105" s="4"/>
      <c r="XF105" s="4"/>
      <c r="XG105" s="4"/>
      <c r="XH105" s="4"/>
      <c r="XI105" s="4"/>
      <c r="XJ105" s="4"/>
      <c r="XK105" s="4"/>
      <c r="XL105" s="4"/>
      <c r="XM105" s="4"/>
      <c r="XN105" s="4"/>
      <c r="XO105" s="4"/>
      <c r="XP105" s="4"/>
      <c r="XQ105" s="4"/>
      <c r="XR105" s="4"/>
      <c r="XS105" s="4"/>
      <c r="XT105" s="4"/>
      <c r="XU105" s="4"/>
      <c r="XV105" s="4"/>
      <c r="XW105" s="4"/>
      <c r="XX105" s="4"/>
      <c r="XY105" s="4"/>
      <c r="XZ105" s="4"/>
      <c r="YA105" s="4"/>
      <c r="YB105" s="4"/>
      <c r="YC105" s="4"/>
      <c r="YD105" s="4"/>
      <c r="YE105" s="4"/>
      <c r="YF105" s="4"/>
      <c r="YG105" s="4"/>
      <c r="YH105" s="4"/>
      <c r="YI105" s="4"/>
      <c r="YJ105" s="4"/>
      <c r="YK105" s="4"/>
      <c r="YL105" s="4"/>
      <c r="YM105" s="4"/>
      <c r="YN105" s="4"/>
      <c r="YO105" s="4"/>
      <c r="YP105" s="4"/>
      <c r="YQ105" s="4"/>
      <c r="YR105" s="4"/>
      <c r="YS105" s="4"/>
      <c r="YT105" s="4"/>
      <c r="YU105" s="4"/>
      <c r="YV105" s="4"/>
      <c r="YW105" s="4"/>
      <c r="YX105" s="4"/>
      <c r="YY105" s="4"/>
      <c r="YZ105" s="4"/>
      <c r="ZA105" s="4"/>
      <c r="ZB105" s="4"/>
      <c r="ZC105" s="4"/>
      <c r="ZD105" s="4"/>
      <c r="ZE105" s="4"/>
      <c r="ZF105" s="4"/>
      <c r="ZG105" s="4"/>
      <c r="ZH105" s="4"/>
      <c r="ZI105" s="4"/>
      <c r="ZJ105" s="4"/>
      <c r="ZK105" s="4"/>
      <c r="ZL105" s="4"/>
      <c r="ZM105" s="4"/>
      <c r="ZN105" s="4"/>
      <c r="ZO105" s="4"/>
      <c r="ZP105" s="4"/>
      <c r="ZQ105" s="4"/>
      <c r="ZR105" s="4"/>
      <c r="ZS105" s="4"/>
      <c r="ZT105" s="4"/>
      <c r="ZU105" s="4"/>
      <c r="ZV105" s="4"/>
      <c r="ZW105" s="4"/>
      <c r="ZX105" s="4"/>
      <c r="ZY105" s="4"/>
      <c r="ZZ105" s="4"/>
      <c r="AAA105" s="4"/>
      <c r="AAB105" s="4"/>
      <c r="AAC105" s="4"/>
      <c r="AAD105" s="4"/>
      <c r="AAE105" s="4"/>
      <c r="AAF105" s="4"/>
      <c r="AAG105" s="4"/>
      <c r="AAH105" s="4"/>
      <c r="AAI105" s="4"/>
      <c r="AAJ105" s="4"/>
      <c r="AAK105" s="4"/>
      <c r="AAL105" s="4"/>
      <c r="AAM105" s="4"/>
      <c r="AAN105" s="4"/>
      <c r="AAO105" s="4"/>
      <c r="AAP105" s="4"/>
      <c r="AAQ105" s="4"/>
      <c r="AAR105" s="4"/>
      <c r="AAS105" s="4"/>
      <c r="AAT105" s="4"/>
      <c r="AAU105" s="4"/>
      <c r="AAV105" s="4"/>
      <c r="AAW105" s="4"/>
      <c r="AAX105" s="4"/>
      <c r="AAY105" s="4"/>
      <c r="AAZ105" s="4"/>
      <c r="ABA105" s="4"/>
      <c r="ABB105" s="4"/>
      <c r="ABC105" s="4"/>
      <c r="ABD105" s="4"/>
      <c r="ABE105" s="4"/>
      <c r="ABF105" s="4"/>
      <c r="ABG105" s="4"/>
      <c r="ABH105" s="4"/>
      <c r="ABI105" s="4"/>
      <c r="ABJ105" s="4"/>
      <c r="ABK105" s="4"/>
      <c r="ABL105" s="4"/>
      <c r="ABM105" s="4"/>
      <c r="ABN105" s="4"/>
      <c r="ABO105" s="4"/>
      <c r="ABP105" s="4"/>
      <c r="ABQ105" s="4"/>
      <c r="ABR105" s="4"/>
      <c r="ABS105" s="4"/>
      <c r="ABT105" s="4"/>
      <c r="ABU105" s="4"/>
      <c r="ABV105" s="4"/>
      <c r="ABW105" s="4"/>
      <c r="ABX105" s="4"/>
      <c r="ABY105" s="4"/>
      <c r="ABZ105" s="4"/>
      <c r="ACA105" s="4"/>
      <c r="ACB105" s="4"/>
      <c r="ACC105" s="4"/>
      <c r="ACD105" s="4"/>
      <c r="ACE105" s="4"/>
      <c r="ACF105" s="4"/>
      <c r="ACG105" s="4"/>
      <c r="ACH105" s="4"/>
      <c r="ACI105" s="4"/>
      <c r="ACJ105" s="4"/>
      <c r="ACK105" s="4"/>
      <c r="ACL105" s="4"/>
      <c r="ACM105" s="4"/>
      <c r="ACN105" s="4"/>
      <c r="ACO105" s="4"/>
      <c r="ACP105" s="4"/>
      <c r="ACQ105" s="4"/>
      <c r="ACR105" s="4"/>
      <c r="ACS105" s="4"/>
      <c r="ACT105" s="4"/>
      <c r="ACU105" s="4"/>
      <c r="ACV105" s="4"/>
      <c r="ACW105" s="4"/>
      <c r="ACX105" s="4"/>
      <c r="ACY105" s="4"/>
      <c r="ACZ105" s="4"/>
      <c r="ADA105" s="4"/>
      <c r="ADB105" s="4"/>
      <c r="ADC105" s="4"/>
      <c r="ADD105" s="4"/>
      <c r="ADE105" s="4"/>
      <c r="ADF105" s="4"/>
      <c r="ADG105" s="4"/>
      <c r="ADH105" s="4"/>
      <c r="ADI105" s="4"/>
      <c r="ADJ105" s="4"/>
      <c r="ADK105" s="4"/>
      <c r="ADL105" s="4"/>
      <c r="ADM105" s="4"/>
      <c r="ADN105" s="4"/>
      <c r="ADO105" s="4"/>
      <c r="ADP105" s="4"/>
      <c r="ADQ105" s="4"/>
      <c r="ADR105" s="4"/>
      <c r="ADS105" s="4"/>
      <c r="ADT105" s="4"/>
      <c r="ADU105" s="4"/>
      <c r="ADV105" s="4"/>
      <c r="ADW105" s="4"/>
      <c r="ADX105" s="4"/>
      <c r="ADY105" s="4"/>
      <c r="ADZ105" s="4"/>
      <c r="AEA105" s="4"/>
      <c r="AEB105" s="4"/>
      <c r="AEC105" s="4"/>
      <c r="AED105" s="4"/>
      <c r="AEE105" s="4"/>
      <c r="AEF105" s="4"/>
      <c r="AEG105" s="4"/>
      <c r="AEH105" s="4"/>
      <c r="AEI105" s="4"/>
      <c r="AEJ105" s="4"/>
      <c r="AEK105" s="4"/>
      <c r="AEL105" s="4"/>
      <c r="AEM105" s="4"/>
      <c r="AEN105" s="4"/>
      <c r="AEO105" s="4"/>
      <c r="AEP105" s="4"/>
      <c r="AEQ105" s="4"/>
      <c r="AER105" s="4"/>
      <c r="AES105" s="4"/>
      <c r="AET105" s="4"/>
      <c r="AEU105" s="4"/>
      <c r="AEV105" s="4"/>
      <c r="AEW105" s="4"/>
      <c r="AEX105" s="4"/>
      <c r="AEY105" s="4"/>
      <c r="AEZ105" s="4"/>
      <c r="AFA105" s="4"/>
      <c r="AFB105" s="4"/>
      <c r="AFC105" s="4"/>
      <c r="AFD105" s="4"/>
      <c r="AFE105" s="4"/>
      <c r="AFF105" s="4"/>
      <c r="AFG105" s="4"/>
      <c r="AFH105" s="4"/>
      <c r="AFI105" s="4"/>
      <c r="AFJ105" s="4"/>
      <c r="AFK105" s="4"/>
      <c r="AFL105" s="4"/>
      <c r="AFM105" s="4"/>
      <c r="AFN105" s="4"/>
      <c r="AFO105" s="4"/>
      <c r="AFP105" s="4"/>
      <c r="AFQ105" s="4"/>
      <c r="AFR105" s="4"/>
      <c r="AFS105" s="4"/>
      <c r="AFT105" s="4"/>
      <c r="AFU105" s="4"/>
      <c r="AFV105" s="4"/>
      <c r="AFW105" s="4"/>
      <c r="AFX105" s="4"/>
      <c r="AFY105" s="4"/>
      <c r="AFZ105" s="4"/>
      <c r="AGA105" s="4"/>
      <c r="AGB105" s="4"/>
      <c r="AGC105" s="4"/>
      <c r="AGD105" s="4"/>
      <c r="AGE105" s="4"/>
      <c r="AGF105" s="4"/>
      <c r="AGG105" s="4"/>
      <c r="AGH105" s="4"/>
      <c r="AGI105" s="4"/>
      <c r="AGJ105" s="4"/>
      <c r="AGK105" s="4"/>
      <c r="AGL105" s="4"/>
      <c r="AGM105" s="4"/>
      <c r="AGN105" s="4"/>
      <c r="AGO105" s="4"/>
      <c r="AGP105" s="4"/>
      <c r="AGQ105" s="4"/>
      <c r="AGR105" s="4"/>
      <c r="AGS105" s="4"/>
      <c r="AGT105" s="4"/>
      <c r="AGU105" s="4"/>
      <c r="AGV105" s="4"/>
      <c r="AGW105" s="4"/>
      <c r="AGX105" s="4"/>
      <c r="AGY105" s="4"/>
      <c r="AGZ105" s="4"/>
      <c r="AHA105" s="4"/>
      <c r="AHB105" s="4"/>
      <c r="AHC105" s="4"/>
      <c r="AHD105" s="4"/>
      <c r="AHE105" s="4"/>
      <c r="AHF105" s="4"/>
      <c r="AHG105" s="4"/>
      <c r="AHH105" s="4"/>
      <c r="AHI105" s="4"/>
      <c r="AHJ105" s="4"/>
      <c r="AHK105" s="4"/>
      <c r="AHL105" s="4"/>
      <c r="AHM105" s="4"/>
      <c r="AHN105" s="4"/>
      <c r="AHO105" s="4"/>
      <c r="AHP105" s="4"/>
      <c r="AHQ105" s="4"/>
      <c r="AHR105" s="4"/>
      <c r="AHS105" s="4"/>
      <c r="AHT105" s="4"/>
      <c r="AHU105" s="4"/>
      <c r="AHV105" s="4"/>
      <c r="AHW105" s="4"/>
      <c r="AHX105" s="4"/>
      <c r="AHY105" s="4"/>
      <c r="AHZ105" s="4"/>
      <c r="AIA105" s="4"/>
      <c r="AIB105" s="4"/>
      <c r="AIC105" s="4"/>
      <c r="AID105" s="4"/>
      <c r="AIE105" s="4"/>
      <c r="AIF105" s="4"/>
      <c r="AIG105" s="4"/>
      <c r="AIH105" s="4"/>
      <c r="AII105" s="4"/>
      <c r="AIJ105" s="4"/>
      <c r="AIK105" s="4"/>
      <c r="AIL105" s="4"/>
      <c r="AIM105" s="4"/>
      <c r="AIN105" s="4"/>
      <c r="AIO105" s="4"/>
      <c r="AIP105" s="4"/>
      <c r="AIQ105" s="4"/>
      <c r="AIR105" s="4"/>
      <c r="AIS105" s="4"/>
      <c r="AIT105" s="4"/>
      <c r="AIU105" s="4"/>
      <c r="AIV105" s="4"/>
      <c r="AIW105" s="4"/>
      <c r="AIX105" s="4"/>
      <c r="AIY105" s="4"/>
      <c r="AIZ105" s="4"/>
      <c r="AJA105" s="4"/>
      <c r="AJB105" s="4"/>
      <c r="AJC105" s="4"/>
      <c r="AJD105" s="4"/>
      <c r="AJE105" s="4"/>
      <c r="AJF105" s="4"/>
      <c r="AJG105" s="4"/>
      <c r="AJH105" s="4"/>
      <c r="AJI105" s="4"/>
      <c r="AJJ105" s="4"/>
      <c r="AJK105" s="4"/>
      <c r="AJL105" s="4"/>
      <c r="AJM105" s="4"/>
      <c r="AJN105" s="4"/>
      <c r="AJO105" s="4"/>
      <c r="AJP105" s="4"/>
      <c r="AJQ105" s="4"/>
      <c r="AJR105" s="4"/>
      <c r="AJS105" s="4"/>
      <c r="AJT105" s="4"/>
      <c r="AJU105" s="4"/>
      <c r="AJV105" s="4"/>
      <c r="AJW105" s="4"/>
      <c r="AJX105" s="4"/>
      <c r="AJY105" s="4"/>
      <c r="AJZ105" s="4"/>
      <c r="AKA105" s="4"/>
      <c r="AKB105" s="4"/>
      <c r="AKC105" s="4"/>
      <c r="AKD105" s="4"/>
      <c r="AKE105" s="4"/>
      <c r="AKF105" s="4"/>
      <c r="AKG105" s="4"/>
      <c r="AKH105" s="4"/>
      <c r="AKI105" s="4"/>
      <c r="AKJ105" s="4"/>
      <c r="AKK105" s="4"/>
      <c r="AKL105" s="4"/>
      <c r="AKM105" s="4"/>
      <c r="AKN105" s="4"/>
      <c r="AKO105" s="4"/>
      <c r="AKP105" s="4"/>
      <c r="AKQ105" s="4"/>
      <c r="AKR105" s="4"/>
      <c r="AKS105" s="4"/>
      <c r="AKT105" s="4"/>
      <c r="AKU105" s="4"/>
      <c r="AKV105" s="4"/>
      <c r="AKW105" s="4"/>
      <c r="AKX105" s="4"/>
      <c r="AKY105" s="4"/>
      <c r="AKZ105" s="4"/>
      <c r="ALA105" s="4"/>
      <c r="ALB105" s="4"/>
      <c r="ALC105" s="4"/>
      <c r="ALD105" s="4"/>
      <c r="ALE105" s="4"/>
      <c r="ALF105" s="4"/>
      <c r="ALG105" s="4"/>
      <c r="ALH105" s="4"/>
      <c r="ALI105" s="4"/>
      <c r="ALJ105" s="4"/>
      <c r="ALK105" s="4"/>
      <c r="ALL105" s="4"/>
      <c r="ALM105" s="4"/>
      <c r="ALN105" s="4"/>
      <c r="ALO105" s="4"/>
      <c r="ALP105" s="4"/>
      <c r="ALQ105" s="4"/>
      <c r="ALR105" s="4"/>
      <c r="ALS105" s="4"/>
      <c r="ALT105" s="4"/>
      <c r="ALU105" s="4"/>
      <c r="ALV105" s="4"/>
      <c r="ALW105" s="4"/>
      <c r="ALX105" s="4"/>
      <c r="ALY105" s="4"/>
      <c r="ALZ105" s="4"/>
      <c r="AMA105" s="4"/>
      <c r="AMB105" s="4"/>
      <c r="AMC105" s="4"/>
      <c r="AMD105" s="4"/>
      <c r="AME105" s="4"/>
      <c r="AMF105" s="4"/>
      <c r="AMG105" s="4"/>
      <c r="AMH105" s="4"/>
      <c r="AMI105" s="4"/>
      <c r="AMJ105" s="4"/>
      <c r="AMK105" s="4"/>
      <c r="AML105" s="4"/>
      <c r="AMM105" s="4"/>
    </row>
    <row r="106" spans="1:1027">
      <c r="C106" s="578">
        <v>39</v>
      </c>
      <c r="D106" s="578"/>
      <c r="E106" s="11">
        <v>40448</v>
      </c>
      <c r="F106" s="11">
        <v>40449</v>
      </c>
      <c r="G106" s="11">
        <v>40450</v>
      </c>
      <c r="H106" s="11">
        <v>40451</v>
      </c>
      <c r="I106" s="11">
        <v>40452</v>
      </c>
      <c r="J106" s="11">
        <v>40453</v>
      </c>
      <c r="K106" s="11">
        <v>40454</v>
      </c>
    </row>
    <row r="107" spans="1:1027" ht="12.75" customHeight="1">
      <c r="C107" s="581" t="s">
        <v>70</v>
      </c>
      <c r="D107" s="598" t="s">
        <v>71</v>
      </c>
      <c r="E107" s="528"/>
      <c r="F107" s="529"/>
      <c r="G107" s="603"/>
      <c r="H107" s="532"/>
      <c r="I107" s="535"/>
      <c r="J107" s="536" t="s">
        <v>473</v>
      </c>
      <c r="K107" s="536"/>
    </row>
    <row r="108" spans="1:1027" s="49" customFormat="1" ht="12.75" customHeight="1">
      <c r="A108" s="4"/>
      <c r="B108" s="4"/>
      <c r="C108" s="581"/>
      <c r="D108" s="598"/>
      <c r="E108" s="528"/>
      <c r="F108" s="530"/>
      <c r="G108" s="603"/>
      <c r="H108" s="533"/>
      <c r="I108" s="535"/>
      <c r="J108" s="536"/>
      <c r="K108" s="53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  <c r="SE108" s="4"/>
      <c r="SF108" s="4"/>
      <c r="SG108" s="4"/>
      <c r="SH108" s="4"/>
      <c r="SI108" s="4"/>
      <c r="SJ108" s="4"/>
      <c r="SK108" s="4"/>
      <c r="SL108" s="4"/>
      <c r="SM108" s="4"/>
      <c r="SN108" s="4"/>
      <c r="SO108" s="4"/>
      <c r="SP108" s="4"/>
      <c r="SQ108" s="4"/>
      <c r="SR108" s="4"/>
      <c r="SS108" s="4"/>
      <c r="ST108" s="4"/>
      <c r="SU108" s="4"/>
      <c r="SV108" s="4"/>
      <c r="SW108" s="4"/>
      <c r="SX108" s="4"/>
      <c r="SY108" s="4"/>
      <c r="SZ108" s="4"/>
      <c r="TA108" s="4"/>
      <c r="TB108" s="4"/>
      <c r="TC108" s="4"/>
      <c r="TD108" s="4"/>
      <c r="TE108" s="4"/>
      <c r="TF108" s="4"/>
      <c r="TG108" s="4"/>
      <c r="TH108" s="4"/>
      <c r="TI108" s="4"/>
      <c r="TJ108" s="4"/>
      <c r="TK108" s="4"/>
      <c r="TL108" s="4"/>
      <c r="TM108" s="4"/>
      <c r="TN108" s="4"/>
      <c r="TO108" s="4"/>
      <c r="TP108" s="4"/>
      <c r="TQ108" s="4"/>
      <c r="TR108" s="4"/>
      <c r="TS108" s="4"/>
      <c r="TT108" s="4"/>
      <c r="TU108" s="4"/>
      <c r="TV108" s="4"/>
      <c r="TW108" s="4"/>
      <c r="TX108" s="4"/>
      <c r="TY108" s="4"/>
      <c r="TZ108" s="4"/>
      <c r="UA108" s="4"/>
      <c r="UB108" s="4"/>
      <c r="UC108" s="4"/>
      <c r="UD108" s="4"/>
      <c r="UE108" s="4"/>
      <c r="UF108" s="4"/>
      <c r="UG108" s="4"/>
      <c r="UH108" s="4"/>
      <c r="UI108" s="4"/>
      <c r="UJ108" s="4"/>
      <c r="UK108" s="4"/>
      <c r="UL108" s="4"/>
      <c r="UM108" s="4"/>
      <c r="UN108" s="4"/>
      <c r="UO108" s="4"/>
      <c r="UP108" s="4"/>
      <c r="UQ108" s="4"/>
      <c r="UR108" s="4"/>
      <c r="US108" s="4"/>
      <c r="UT108" s="4"/>
      <c r="UU108" s="4"/>
      <c r="UV108" s="4"/>
      <c r="UW108" s="4"/>
      <c r="UX108" s="4"/>
      <c r="UY108" s="4"/>
      <c r="UZ108" s="4"/>
      <c r="VA108" s="4"/>
      <c r="VB108" s="4"/>
      <c r="VC108" s="4"/>
      <c r="VD108" s="4"/>
      <c r="VE108" s="4"/>
      <c r="VF108" s="4"/>
      <c r="VG108" s="4"/>
      <c r="VH108" s="4"/>
      <c r="VI108" s="4"/>
      <c r="VJ108" s="4"/>
      <c r="VK108" s="4"/>
      <c r="VL108" s="4"/>
      <c r="VM108" s="4"/>
      <c r="VN108" s="4"/>
      <c r="VO108" s="4"/>
      <c r="VP108" s="4"/>
      <c r="VQ108" s="4"/>
      <c r="VR108" s="4"/>
      <c r="VS108" s="4"/>
      <c r="VT108" s="4"/>
      <c r="VU108" s="4"/>
      <c r="VV108" s="4"/>
      <c r="VW108" s="4"/>
      <c r="VX108" s="4"/>
      <c r="VY108" s="4"/>
      <c r="VZ108" s="4"/>
      <c r="WA108" s="4"/>
      <c r="WB108" s="4"/>
      <c r="WC108" s="4"/>
      <c r="WD108" s="4"/>
      <c r="WE108" s="4"/>
      <c r="WF108" s="4"/>
      <c r="WG108" s="4"/>
      <c r="WH108" s="4"/>
      <c r="WI108" s="4"/>
      <c r="WJ108" s="4"/>
      <c r="WK108" s="4"/>
      <c r="WL108" s="4"/>
      <c r="WM108" s="4"/>
      <c r="WN108" s="4"/>
      <c r="WO108" s="4"/>
      <c r="WP108" s="4"/>
      <c r="WQ108" s="4"/>
      <c r="WR108" s="4"/>
      <c r="WS108" s="4"/>
      <c r="WT108" s="4"/>
      <c r="WU108" s="4"/>
      <c r="WV108" s="4"/>
      <c r="WW108" s="4"/>
      <c r="WX108" s="4"/>
      <c r="WY108" s="4"/>
      <c r="WZ108" s="4"/>
      <c r="XA108" s="4"/>
      <c r="XB108" s="4"/>
      <c r="XC108" s="4"/>
      <c r="XD108" s="4"/>
      <c r="XE108" s="4"/>
      <c r="XF108" s="4"/>
      <c r="XG108" s="4"/>
      <c r="XH108" s="4"/>
      <c r="XI108" s="4"/>
      <c r="XJ108" s="4"/>
      <c r="XK108" s="4"/>
      <c r="XL108" s="4"/>
      <c r="XM108" s="4"/>
      <c r="XN108" s="4"/>
      <c r="XO108" s="4"/>
      <c r="XP108" s="4"/>
      <c r="XQ108" s="4"/>
      <c r="XR108" s="4"/>
      <c r="XS108" s="4"/>
      <c r="XT108" s="4"/>
      <c r="XU108" s="4"/>
      <c r="XV108" s="4"/>
      <c r="XW108" s="4"/>
      <c r="XX108" s="4"/>
      <c r="XY108" s="4"/>
      <c r="XZ108" s="4"/>
      <c r="YA108" s="4"/>
      <c r="YB108" s="4"/>
      <c r="YC108" s="4"/>
      <c r="YD108" s="4"/>
      <c r="YE108" s="4"/>
      <c r="YF108" s="4"/>
      <c r="YG108" s="4"/>
      <c r="YH108" s="4"/>
      <c r="YI108" s="4"/>
      <c r="YJ108" s="4"/>
      <c r="YK108" s="4"/>
      <c r="YL108" s="4"/>
      <c r="YM108" s="4"/>
      <c r="YN108" s="4"/>
      <c r="YO108" s="4"/>
      <c r="YP108" s="4"/>
      <c r="YQ108" s="4"/>
      <c r="YR108" s="4"/>
      <c r="YS108" s="4"/>
      <c r="YT108" s="4"/>
      <c r="YU108" s="4"/>
      <c r="YV108" s="4"/>
      <c r="YW108" s="4"/>
      <c r="YX108" s="4"/>
      <c r="YY108" s="4"/>
      <c r="YZ108" s="4"/>
      <c r="ZA108" s="4"/>
      <c r="ZB108" s="4"/>
      <c r="ZC108" s="4"/>
      <c r="ZD108" s="4"/>
      <c r="ZE108" s="4"/>
      <c r="ZF108" s="4"/>
      <c r="ZG108" s="4"/>
      <c r="ZH108" s="4"/>
      <c r="ZI108" s="4"/>
      <c r="ZJ108" s="4"/>
      <c r="ZK108" s="4"/>
      <c r="ZL108" s="4"/>
      <c r="ZM108" s="4"/>
      <c r="ZN108" s="4"/>
      <c r="ZO108" s="4"/>
      <c r="ZP108" s="4"/>
      <c r="ZQ108" s="4"/>
      <c r="ZR108" s="4"/>
      <c r="ZS108" s="4"/>
      <c r="ZT108" s="4"/>
      <c r="ZU108" s="4"/>
      <c r="ZV108" s="4"/>
      <c r="ZW108" s="4"/>
      <c r="ZX108" s="4"/>
      <c r="ZY108" s="4"/>
      <c r="ZZ108" s="4"/>
      <c r="AAA108" s="4"/>
      <c r="AAB108" s="4"/>
      <c r="AAC108" s="4"/>
      <c r="AAD108" s="4"/>
      <c r="AAE108" s="4"/>
      <c r="AAF108" s="4"/>
      <c r="AAG108" s="4"/>
      <c r="AAH108" s="4"/>
      <c r="AAI108" s="4"/>
      <c r="AAJ108" s="4"/>
      <c r="AAK108" s="4"/>
      <c r="AAL108" s="4"/>
      <c r="AAM108" s="4"/>
      <c r="AAN108" s="4"/>
      <c r="AAO108" s="4"/>
      <c r="AAP108" s="4"/>
      <c r="AAQ108" s="4"/>
      <c r="AAR108" s="4"/>
      <c r="AAS108" s="4"/>
      <c r="AAT108" s="4"/>
      <c r="AAU108" s="4"/>
      <c r="AAV108" s="4"/>
      <c r="AAW108" s="4"/>
      <c r="AAX108" s="4"/>
      <c r="AAY108" s="4"/>
      <c r="AAZ108" s="4"/>
      <c r="ABA108" s="4"/>
      <c r="ABB108" s="4"/>
      <c r="ABC108" s="4"/>
      <c r="ABD108" s="4"/>
      <c r="ABE108" s="4"/>
      <c r="ABF108" s="4"/>
      <c r="ABG108" s="4"/>
      <c r="ABH108" s="4"/>
      <c r="ABI108" s="4"/>
      <c r="ABJ108" s="4"/>
      <c r="ABK108" s="4"/>
      <c r="ABL108" s="4"/>
      <c r="ABM108" s="4"/>
      <c r="ABN108" s="4"/>
      <c r="ABO108" s="4"/>
      <c r="ABP108" s="4"/>
      <c r="ABQ108" s="4"/>
      <c r="ABR108" s="4"/>
      <c r="ABS108" s="4"/>
      <c r="ABT108" s="4"/>
      <c r="ABU108" s="4"/>
      <c r="ABV108" s="4"/>
      <c r="ABW108" s="4"/>
      <c r="ABX108" s="4"/>
      <c r="ABY108" s="4"/>
      <c r="ABZ108" s="4"/>
      <c r="ACA108" s="4"/>
      <c r="ACB108" s="4"/>
      <c r="ACC108" s="4"/>
      <c r="ACD108" s="4"/>
      <c r="ACE108" s="4"/>
      <c r="ACF108" s="4"/>
      <c r="ACG108" s="4"/>
      <c r="ACH108" s="4"/>
      <c r="ACI108" s="4"/>
      <c r="ACJ108" s="4"/>
      <c r="ACK108" s="4"/>
      <c r="ACL108" s="4"/>
      <c r="ACM108" s="4"/>
      <c r="ACN108" s="4"/>
      <c r="ACO108" s="4"/>
      <c r="ACP108" s="4"/>
      <c r="ACQ108" s="4"/>
      <c r="ACR108" s="4"/>
      <c r="ACS108" s="4"/>
      <c r="ACT108" s="4"/>
      <c r="ACU108" s="4"/>
      <c r="ACV108" s="4"/>
      <c r="ACW108" s="4"/>
      <c r="ACX108" s="4"/>
      <c r="ACY108" s="4"/>
      <c r="ACZ108" s="4"/>
      <c r="ADA108" s="4"/>
      <c r="ADB108" s="4"/>
      <c r="ADC108" s="4"/>
      <c r="ADD108" s="4"/>
      <c r="ADE108" s="4"/>
      <c r="ADF108" s="4"/>
      <c r="ADG108" s="4"/>
      <c r="ADH108" s="4"/>
      <c r="ADI108" s="4"/>
      <c r="ADJ108" s="4"/>
      <c r="ADK108" s="4"/>
      <c r="ADL108" s="4"/>
      <c r="ADM108" s="4"/>
      <c r="ADN108" s="4"/>
      <c r="ADO108" s="4"/>
      <c r="ADP108" s="4"/>
      <c r="ADQ108" s="4"/>
      <c r="ADR108" s="4"/>
      <c r="ADS108" s="4"/>
      <c r="ADT108" s="4"/>
      <c r="ADU108" s="4"/>
      <c r="ADV108" s="4"/>
      <c r="ADW108" s="4"/>
      <c r="ADX108" s="4"/>
      <c r="ADY108" s="4"/>
      <c r="ADZ108" s="4"/>
      <c r="AEA108" s="4"/>
      <c r="AEB108" s="4"/>
      <c r="AEC108" s="4"/>
      <c r="AED108" s="4"/>
      <c r="AEE108" s="4"/>
      <c r="AEF108" s="4"/>
      <c r="AEG108" s="4"/>
      <c r="AEH108" s="4"/>
      <c r="AEI108" s="4"/>
      <c r="AEJ108" s="4"/>
      <c r="AEK108" s="4"/>
      <c r="AEL108" s="4"/>
      <c r="AEM108" s="4"/>
      <c r="AEN108" s="4"/>
      <c r="AEO108" s="4"/>
      <c r="AEP108" s="4"/>
      <c r="AEQ108" s="4"/>
      <c r="AER108" s="4"/>
      <c r="AES108" s="4"/>
      <c r="AET108" s="4"/>
      <c r="AEU108" s="4"/>
      <c r="AEV108" s="4"/>
      <c r="AEW108" s="4"/>
      <c r="AEX108" s="4"/>
      <c r="AEY108" s="4"/>
      <c r="AEZ108" s="4"/>
      <c r="AFA108" s="4"/>
      <c r="AFB108" s="4"/>
      <c r="AFC108" s="4"/>
      <c r="AFD108" s="4"/>
      <c r="AFE108" s="4"/>
      <c r="AFF108" s="4"/>
      <c r="AFG108" s="4"/>
      <c r="AFH108" s="4"/>
      <c r="AFI108" s="4"/>
      <c r="AFJ108" s="4"/>
      <c r="AFK108" s="4"/>
      <c r="AFL108" s="4"/>
      <c r="AFM108" s="4"/>
      <c r="AFN108" s="4"/>
      <c r="AFO108" s="4"/>
      <c r="AFP108" s="4"/>
      <c r="AFQ108" s="4"/>
      <c r="AFR108" s="4"/>
      <c r="AFS108" s="4"/>
      <c r="AFT108" s="4"/>
      <c r="AFU108" s="4"/>
      <c r="AFV108" s="4"/>
      <c r="AFW108" s="4"/>
      <c r="AFX108" s="4"/>
      <c r="AFY108" s="4"/>
      <c r="AFZ108" s="4"/>
      <c r="AGA108" s="4"/>
      <c r="AGB108" s="4"/>
      <c r="AGC108" s="4"/>
      <c r="AGD108" s="4"/>
      <c r="AGE108" s="4"/>
      <c r="AGF108" s="4"/>
      <c r="AGG108" s="4"/>
      <c r="AGH108" s="4"/>
      <c r="AGI108" s="4"/>
      <c r="AGJ108" s="4"/>
      <c r="AGK108" s="4"/>
      <c r="AGL108" s="4"/>
      <c r="AGM108" s="4"/>
      <c r="AGN108" s="4"/>
      <c r="AGO108" s="4"/>
      <c r="AGP108" s="4"/>
      <c r="AGQ108" s="4"/>
      <c r="AGR108" s="4"/>
      <c r="AGS108" s="4"/>
      <c r="AGT108" s="4"/>
      <c r="AGU108" s="4"/>
      <c r="AGV108" s="4"/>
      <c r="AGW108" s="4"/>
      <c r="AGX108" s="4"/>
      <c r="AGY108" s="4"/>
      <c r="AGZ108" s="4"/>
      <c r="AHA108" s="4"/>
      <c r="AHB108" s="4"/>
      <c r="AHC108" s="4"/>
      <c r="AHD108" s="4"/>
      <c r="AHE108" s="4"/>
      <c r="AHF108" s="4"/>
      <c r="AHG108" s="4"/>
      <c r="AHH108" s="4"/>
      <c r="AHI108" s="4"/>
      <c r="AHJ108" s="4"/>
      <c r="AHK108" s="4"/>
      <c r="AHL108" s="4"/>
      <c r="AHM108" s="4"/>
      <c r="AHN108" s="4"/>
      <c r="AHO108" s="4"/>
      <c r="AHP108" s="4"/>
      <c r="AHQ108" s="4"/>
      <c r="AHR108" s="4"/>
      <c r="AHS108" s="4"/>
      <c r="AHT108" s="4"/>
      <c r="AHU108" s="4"/>
      <c r="AHV108" s="4"/>
      <c r="AHW108" s="4"/>
      <c r="AHX108" s="4"/>
      <c r="AHY108" s="4"/>
      <c r="AHZ108" s="4"/>
      <c r="AIA108" s="4"/>
      <c r="AIB108" s="4"/>
      <c r="AIC108" s="4"/>
      <c r="AID108" s="4"/>
      <c r="AIE108" s="4"/>
      <c r="AIF108" s="4"/>
      <c r="AIG108" s="4"/>
      <c r="AIH108" s="4"/>
      <c r="AII108" s="4"/>
      <c r="AIJ108" s="4"/>
      <c r="AIK108" s="4"/>
      <c r="AIL108" s="4"/>
      <c r="AIM108" s="4"/>
      <c r="AIN108" s="4"/>
      <c r="AIO108" s="4"/>
      <c r="AIP108" s="4"/>
      <c r="AIQ108" s="4"/>
      <c r="AIR108" s="4"/>
      <c r="AIS108" s="4"/>
      <c r="AIT108" s="4"/>
      <c r="AIU108" s="4"/>
      <c r="AIV108" s="4"/>
      <c r="AIW108" s="4"/>
      <c r="AIX108" s="4"/>
      <c r="AIY108" s="4"/>
      <c r="AIZ108" s="4"/>
      <c r="AJA108" s="4"/>
      <c r="AJB108" s="4"/>
      <c r="AJC108" s="4"/>
      <c r="AJD108" s="4"/>
      <c r="AJE108" s="4"/>
      <c r="AJF108" s="4"/>
      <c r="AJG108" s="4"/>
      <c r="AJH108" s="4"/>
      <c r="AJI108" s="4"/>
      <c r="AJJ108" s="4"/>
      <c r="AJK108" s="4"/>
      <c r="AJL108" s="4"/>
      <c r="AJM108" s="4"/>
      <c r="AJN108" s="4"/>
      <c r="AJO108" s="4"/>
      <c r="AJP108" s="4"/>
      <c r="AJQ108" s="4"/>
      <c r="AJR108" s="4"/>
      <c r="AJS108" s="4"/>
      <c r="AJT108" s="4"/>
      <c r="AJU108" s="4"/>
      <c r="AJV108" s="4"/>
      <c r="AJW108" s="4"/>
      <c r="AJX108" s="4"/>
      <c r="AJY108" s="4"/>
      <c r="AJZ108" s="4"/>
      <c r="AKA108" s="4"/>
      <c r="AKB108" s="4"/>
      <c r="AKC108" s="4"/>
      <c r="AKD108" s="4"/>
      <c r="AKE108" s="4"/>
      <c r="AKF108" s="4"/>
      <c r="AKG108" s="4"/>
      <c r="AKH108" s="4"/>
      <c r="AKI108" s="4"/>
      <c r="AKJ108" s="4"/>
      <c r="AKK108" s="4"/>
      <c r="AKL108" s="4"/>
      <c r="AKM108" s="4"/>
      <c r="AKN108" s="4"/>
      <c r="AKO108" s="4"/>
      <c r="AKP108" s="4"/>
      <c r="AKQ108" s="4"/>
      <c r="AKR108" s="4"/>
      <c r="AKS108" s="4"/>
      <c r="AKT108" s="4"/>
      <c r="AKU108" s="4"/>
      <c r="AKV108" s="4"/>
      <c r="AKW108" s="4"/>
      <c r="AKX108" s="4"/>
      <c r="AKY108" s="4"/>
      <c r="AKZ108" s="4"/>
      <c r="ALA108" s="4"/>
      <c r="ALB108" s="4"/>
      <c r="ALC108" s="4"/>
      <c r="ALD108" s="4"/>
      <c r="ALE108" s="4"/>
      <c r="ALF108" s="4"/>
      <c r="ALG108" s="4"/>
      <c r="ALH108" s="4"/>
      <c r="ALI108" s="4"/>
      <c r="ALJ108" s="4"/>
      <c r="ALK108" s="4"/>
      <c r="ALL108" s="4"/>
      <c r="ALM108" s="4"/>
      <c r="ALN108" s="4"/>
      <c r="ALO108" s="4"/>
      <c r="ALP108" s="4"/>
      <c r="ALQ108" s="4"/>
      <c r="ALR108" s="4"/>
      <c r="ALS108" s="4"/>
      <c r="ALT108" s="4"/>
      <c r="ALU108" s="4"/>
      <c r="ALV108" s="4"/>
      <c r="ALW108" s="4"/>
      <c r="ALX108" s="4"/>
      <c r="ALY108" s="4"/>
      <c r="ALZ108" s="4"/>
      <c r="AMA108" s="4"/>
      <c r="AMB108" s="4"/>
      <c r="AMC108" s="4"/>
      <c r="AMD108" s="4"/>
      <c r="AME108" s="4"/>
      <c r="AMF108" s="4"/>
      <c r="AMG108" s="4"/>
      <c r="AMH108" s="4"/>
      <c r="AMI108" s="4"/>
      <c r="AMJ108" s="4"/>
      <c r="AMK108" s="4"/>
      <c r="AML108" s="4"/>
      <c r="AMM108" s="4"/>
    </row>
    <row r="109" spans="1:1027" ht="12.75" customHeight="1">
      <c r="C109" s="581"/>
      <c r="D109" s="598"/>
      <c r="E109" s="528"/>
      <c r="F109" s="530"/>
      <c r="G109" s="603"/>
      <c r="H109" s="533"/>
      <c r="I109" s="535"/>
      <c r="J109" s="536"/>
      <c r="K109" s="536"/>
    </row>
    <row r="110" spans="1:1027" ht="12.75" customHeight="1">
      <c r="C110" s="581"/>
      <c r="D110" s="598"/>
      <c r="E110" s="528"/>
      <c r="F110" s="46"/>
      <c r="G110" s="44"/>
      <c r="H110" s="533"/>
      <c r="I110" s="517"/>
      <c r="J110" s="536"/>
      <c r="K110" s="536"/>
    </row>
    <row r="111" spans="1:1027" s="49" customFormat="1" ht="12.75" customHeight="1">
      <c r="A111" s="4"/>
      <c r="B111" s="4"/>
      <c r="C111" s="581"/>
      <c r="D111" s="598"/>
      <c r="E111" s="528"/>
      <c r="F111" s="560"/>
      <c r="G111" s="519"/>
      <c r="H111" s="533"/>
      <c r="I111" s="517"/>
      <c r="J111" s="536"/>
      <c r="K111" s="53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  <c r="SR111" s="4"/>
      <c r="SS111" s="4"/>
      <c r="ST111" s="4"/>
      <c r="SU111" s="4"/>
      <c r="SV111" s="4"/>
      <c r="SW111" s="4"/>
      <c r="SX111" s="4"/>
      <c r="SY111" s="4"/>
      <c r="SZ111" s="4"/>
      <c r="TA111" s="4"/>
      <c r="TB111" s="4"/>
      <c r="TC111" s="4"/>
      <c r="TD111" s="4"/>
      <c r="TE111" s="4"/>
      <c r="TF111" s="4"/>
      <c r="TG111" s="4"/>
      <c r="TH111" s="4"/>
      <c r="TI111" s="4"/>
      <c r="TJ111" s="4"/>
      <c r="TK111" s="4"/>
      <c r="TL111" s="4"/>
      <c r="TM111" s="4"/>
      <c r="TN111" s="4"/>
      <c r="TO111" s="4"/>
      <c r="TP111" s="4"/>
      <c r="TQ111" s="4"/>
      <c r="TR111" s="4"/>
      <c r="TS111" s="4"/>
      <c r="TT111" s="4"/>
      <c r="TU111" s="4"/>
      <c r="TV111" s="4"/>
      <c r="TW111" s="4"/>
      <c r="TX111" s="4"/>
      <c r="TY111" s="4"/>
      <c r="TZ111" s="4"/>
      <c r="UA111" s="4"/>
      <c r="UB111" s="4"/>
      <c r="UC111" s="4"/>
      <c r="UD111" s="4"/>
      <c r="UE111" s="4"/>
      <c r="UF111" s="4"/>
      <c r="UG111" s="4"/>
      <c r="UH111" s="4"/>
      <c r="UI111" s="4"/>
      <c r="UJ111" s="4"/>
      <c r="UK111" s="4"/>
      <c r="UL111" s="4"/>
      <c r="UM111" s="4"/>
      <c r="UN111" s="4"/>
      <c r="UO111" s="4"/>
      <c r="UP111" s="4"/>
      <c r="UQ111" s="4"/>
      <c r="UR111" s="4"/>
      <c r="US111" s="4"/>
      <c r="UT111" s="4"/>
      <c r="UU111" s="4"/>
      <c r="UV111" s="4"/>
      <c r="UW111" s="4"/>
      <c r="UX111" s="4"/>
      <c r="UY111" s="4"/>
      <c r="UZ111" s="4"/>
      <c r="VA111" s="4"/>
      <c r="VB111" s="4"/>
      <c r="VC111" s="4"/>
      <c r="VD111" s="4"/>
      <c r="VE111" s="4"/>
      <c r="VF111" s="4"/>
      <c r="VG111" s="4"/>
      <c r="VH111" s="4"/>
      <c r="VI111" s="4"/>
      <c r="VJ111" s="4"/>
      <c r="VK111" s="4"/>
      <c r="VL111" s="4"/>
      <c r="VM111" s="4"/>
      <c r="VN111" s="4"/>
      <c r="VO111" s="4"/>
      <c r="VP111" s="4"/>
      <c r="VQ111" s="4"/>
      <c r="VR111" s="4"/>
      <c r="VS111" s="4"/>
      <c r="VT111" s="4"/>
      <c r="VU111" s="4"/>
      <c r="VV111" s="4"/>
      <c r="VW111" s="4"/>
      <c r="VX111" s="4"/>
      <c r="VY111" s="4"/>
      <c r="VZ111" s="4"/>
      <c r="WA111" s="4"/>
      <c r="WB111" s="4"/>
      <c r="WC111" s="4"/>
      <c r="WD111" s="4"/>
      <c r="WE111" s="4"/>
      <c r="WF111" s="4"/>
      <c r="WG111" s="4"/>
      <c r="WH111" s="4"/>
      <c r="WI111" s="4"/>
      <c r="WJ111" s="4"/>
      <c r="WK111" s="4"/>
      <c r="WL111" s="4"/>
      <c r="WM111" s="4"/>
      <c r="WN111" s="4"/>
      <c r="WO111" s="4"/>
      <c r="WP111" s="4"/>
      <c r="WQ111" s="4"/>
      <c r="WR111" s="4"/>
      <c r="WS111" s="4"/>
      <c r="WT111" s="4"/>
      <c r="WU111" s="4"/>
      <c r="WV111" s="4"/>
      <c r="WW111" s="4"/>
      <c r="WX111" s="4"/>
      <c r="WY111" s="4"/>
      <c r="WZ111" s="4"/>
      <c r="XA111" s="4"/>
      <c r="XB111" s="4"/>
      <c r="XC111" s="4"/>
      <c r="XD111" s="4"/>
      <c r="XE111" s="4"/>
      <c r="XF111" s="4"/>
      <c r="XG111" s="4"/>
      <c r="XH111" s="4"/>
      <c r="XI111" s="4"/>
      <c r="XJ111" s="4"/>
      <c r="XK111" s="4"/>
      <c r="XL111" s="4"/>
      <c r="XM111" s="4"/>
      <c r="XN111" s="4"/>
      <c r="XO111" s="4"/>
      <c r="XP111" s="4"/>
      <c r="XQ111" s="4"/>
      <c r="XR111" s="4"/>
      <c r="XS111" s="4"/>
      <c r="XT111" s="4"/>
      <c r="XU111" s="4"/>
      <c r="XV111" s="4"/>
      <c r="XW111" s="4"/>
      <c r="XX111" s="4"/>
      <c r="XY111" s="4"/>
      <c r="XZ111" s="4"/>
      <c r="YA111" s="4"/>
      <c r="YB111" s="4"/>
      <c r="YC111" s="4"/>
      <c r="YD111" s="4"/>
      <c r="YE111" s="4"/>
      <c r="YF111" s="4"/>
      <c r="YG111" s="4"/>
      <c r="YH111" s="4"/>
      <c r="YI111" s="4"/>
      <c r="YJ111" s="4"/>
      <c r="YK111" s="4"/>
      <c r="YL111" s="4"/>
      <c r="YM111" s="4"/>
      <c r="YN111" s="4"/>
      <c r="YO111" s="4"/>
      <c r="YP111" s="4"/>
      <c r="YQ111" s="4"/>
      <c r="YR111" s="4"/>
      <c r="YS111" s="4"/>
      <c r="YT111" s="4"/>
      <c r="YU111" s="4"/>
      <c r="YV111" s="4"/>
      <c r="YW111" s="4"/>
      <c r="YX111" s="4"/>
      <c r="YY111" s="4"/>
      <c r="YZ111" s="4"/>
      <c r="ZA111" s="4"/>
      <c r="ZB111" s="4"/>
      <c r="ZC111" s="4"/>
      <c r="ZD111" s="4"/>
      <c r="ZE111" s="4"/>
      <c r="ZF111" s="4"/>
      <c r="ZG111" s="4"/>
      <c r="ZH111" s="4"/>
      <c r="ZI111" s="4"/>
      <c r="ZJ111" s="4"/>
      <c r="ZK111" s="4"/>
      <c r="ZL111" s="4"/>
      <c r="ZM111" s="4"/>
      <c r="ZN111" s="4"/>
      <c r="ZO111" s="4"/>
      <c r="ZP111" s="4"/>
      <c r="ZQ111" s="4"/>
      <c r="ZR111" s="4"/>
      <c r="ZS111" s="4"/>
      <c r="ZT111" s="4"/>
      <c r="ZU111" s="4"/>
      <c r="ZV111" s="4"/>
      <c r="ZW111" s="4"/>
      <c r="ZX111" s="4"/>
      <c r="ZY111" s="4"/>
      <c r="ZZ111" s="4"/>
      <c r="AAA111" s="4"/>
      <c r="AAB111" s="4"/>
      <c r="AAC111" s="4"/>
      <c r="AAD111" s="4"/>
      <c r="AAE111" s="4"/>
      <c r="AAF111" s="4"/>
      <c r="AAG111" s="4"/>
      <c r="AAH111" s="4"/>
      <c r="AAI111" s="4"/>
      <c r="AAJ111" s="4"/>
      <c r="AAK111" s="4"/>
      <c r="AAL111" s="4"/>
      <c r="AAM111" s="4"/>
      <c r="AAN111" s="4"/>
      <c r="AAO111" s="4"/>
      <c r="AAP111" s="4"/>
      <c r="AAQ111" s="4"/>
      <c r="AAR111" s="4"/>
      <c r="AAS111" s="4"/>
      <c r="AAT111" s="4"/>
      <c r="AAU111" s="4"/>
      <c r="AAV111" s="4"/>
      <c r="AAW111" s="4"/>
      <c r="AAX111" s="4"/>
      <c r="AAY111" s="4"/>
      <c r="AAZ111" s="4"/>
      <c r="ABA111" s="4"/>
      <c r="ABB111" s="4"/>
      <c r="ABC111" s="4"/>
      <c r="ABD111" s="4"/>
      <c r="ABE111" s="4"/>
      <c r="ABF111" s="4"/>
      <c r="ABG111" s="4"/>
      <c r="ABH111" s="4"/>
      <c r="ABI111" s="4"/>
      <c r="ABJ111" s="4"/>
      <c r="ABK111" s="4"/>
      <c r="ABL111" s="4"/>
      <c r="ABM111" s="4"/>
      <c r="ABN111" s="4"/>
      <c r="ABO111" s="4"/>
      <c r="ABP111" s="4"/>
      <c r="ABQ111" s="4"/>
      <c r="ABR111" s="4"/>
      <c r="ABS111" s="4"/>
      <c r="ABT111" s="4"/>
      <c r="ABU111" s="4"/>
      <c r="ABV111" s="4"/>
      <c r="ABW111" s="4"/>
      <c r="ABX111" s="4"/>
      <c r="ABY111" s="4"/>
      <c r="ABZ111" s="4"/>
      <c r="ACA111" s="4"/>
      <c r="ACB111" s="4"/>
      <c r="ACC111" s="4"/>
      <c r="ACD111" s="4"/>
      <c r="ACE111" s="4"/>
      <c r="ACF111" s="4"/>
      <c r="ACG111" s="4"/>
      <c r="ACH111" s="4"/>
      <c r="ACI111" s="4"/>
      <c r="ACJ111" s="4"/>
      <c r="ACK111" s="4"/>
      <c r="ACL111" s="4"/>
      <c r="ACM111" s="4"/>
      <c r="ACN111" s="4"/>
      <c r="ACO111" s="4"/>
      <c r="ACP111" s="4"/>
      <c r="ACQ111" s="4"/>
      <c r="ACR111" s="4"/>
      <c r="ACS111" s="4"/>
      <c r="ACT111" s="4"/>
      <c r="ACU111" s="4"/>
      <c r="ACV111" s="4"/>
      <c r="ACW111" s="4"/>
      <c r="ACX111" s="4"/>
      <c r="ACY111" s="4"/>
      <c r="ACZ111" s="4"/>
      <c r="ADA111" s="4"/>
      <c r="ADB111" s="4"/>
      <c r="ADC111" s="4"/>
      <c r="ADD111" s="4"/>
      <c r="ADE111" s="4"/>
      <c r="ADF111" s="4"/>
      <c r="ADG111" s="4"/>
      <c r="ADH111" s="4"/>
      <c r="ADI111" s="4"/>
      <c r="ADJ111" s="4"/>
      <c r="ADK111" s="4"/>
      <c r="ADL111" s="4"/>
      <c r="ADM111" s="4"/>
      <c r="ADN111" s="4"/>
      <c r="ADO111" s="4"/>
      <c r="ADP111" s="4"/>
      <c r="ADQ111" s="4"/>
      <c r="ADR111" s="4"/>
      <c r="ADS111" s="4"/>
      <c r="ADT111" s="4"/>
      <c r="ADU111" s="4"/>
      <c r="ADV111" s="4"/>
      <c r="ADW111" s="4"/>
      <c r="ADX111" s="4"/>
      <c r="ADY111" s="4"/>
      <c r="ADZ111" s="4"/>
      <c r="AEA111" s="4"/>
      <c r="AEB111" s="4"/>
      <c r="AEC111" s="4"/>
      <c r="AED111" s="4"/>
      <c r="AEE111" s="4"/>
      <c r="AEF111" s="4"/>
      <c r="AEG111" s="4"/>
      <c r="AEH111" s="4"/>
      <c r="AEI111" s="4"/>
      <c r="AEJ111" s="4"/>
      <c r="AEK111" s="4"/>
      <c r="AEL111" s="4"/>
      <c r="AEM111" s="4"/>
      <c r="AEN111" s="4"/>
      <c r="AEO111" s="4"/>
      <c r="AEP111" s="4"/>
      <c r="AEQ111" s="4"/>
      <c r="AER111" s="4"/>
      <c r="AES111" s="4"/>
      <c r="AET111" s="4"/>
      <c r="AEU111" s="4"/>
      <c r="AEV111" s="4"/>
      <c r="AEW111" s="4"/>
      <c r="AEX111" s="4"/>
      <c r="AEY111" s="4"/>
      <c r="AEZ111" s="4"/>
      <c r="AFA111" s="4"/>
      <c r="AFB111" s="4"/>
      <c r="AFC111" s="4"/>
      <c r="AFD111" s="4"/>
      <c r="AFE111" s="4"/>
      <c r="AFF111" s="4"/>
      <c r="AFG111" s="4"/>
      <c r="AFH111" s="4"/>
      <c r="AFI111" s="4"/>
      <c r="AFJ111" s="4"/>
      <c r="AFK111" s="4"/>
      <c r="AFL111" s="4"/>
      <c r="AFM111" s="4"/>
      <c r="AFN111" s="4"/>
      <c r="AFO111" s="4"/>
      <c r="AFP111" s="4"/>
      <c r="AFQ111" s="4"/>
      <c r="AFR111" s="4"/>
      <c r="AFS111" s="4"/>
      <c r="AFT111" s="4"/>
      <c r="AFU111" s="4"/>
      <c r="AFV111" s="4"/>
      <c r="AFW111" s="4"/>
      <c r="AFX111" s="4"/>
      <c r="AFY111" s="4"/>
      <c r="AFZ111" s="4"/>
      <c r="AGA111" s="4"/>
      <c r="AGB111" s="4"/>
      <c r="AGC111" s="4"/>
      <c r="AGD111" s="4"/>
      <c r="AGE111" s="4"/>
      <c r="AGF111" s="4"/>
      <c r="AGG111" s="4"/>
      <c r="AGH111" s="4"/>
      <c r="AGI111" s="4"/>
      <c r="AGJ111" s="4"/>
      <c r="AGK111" s="4"/>
      <c r="AGL111" s="4"/>
      <c r="AGM111" s="4"/>
      <c r="AGN111" s="4"/>
      <c r="AGO111" s="4"/>
      <c r="AGP111" s="4"/>
      <c r="AGQ111" s="4"/>
      <c r="AGR111" s="4"/>
      <c r="AGS111" s="4"/>
      <c r="AGT111" s="4"/>
      <c r="AGU111" s="4"/>
      <c r="AGV111" s="4"/>
      <c r="AGW111" s="4"/>
      <c r="AGX111" s="4"/>
      <c r="AGY111" s="4"/>
      <c r="AGZ111" s="4"/>
      <c r="AHA111" s="4"/>
      <c r="AHB111" s="4"/>
      <c r="AHC111" s="4"/>
      <c r="AHD111" s="4"/>
      <c r="AHE111" s="4"/>
      <c r="AHF111" s="4"/>
      <c r="AHG111" s="4"/>
      <c r="AHH111" s="4"/>
      <c r="AHI111" s="4"/>
      <c r="AHJ111" s="4"/>
      <c r="AHK111" s="4"/>
      <c r="AHL111" s="4"/>
      <c r="AHM111" s="4"/>
      <c r="AHN111" s="4"/>
      <c r="AHO111" s="4"/>
      <c r="AHP111" s="4"/>
      <c r="AHQ111" s="4"/>
      <c r="AHR111" s="4"/>
      <c r="AHS111" s="4"/>
      <c r="AHT111" s="4"/>
      <c r="AHU111" s="4"/>
      <c r="AHV111" s="4"/>
      <c r="AHW111" s="4"/>
      <c r="AHX111" s="4"/>
      <c r="AHY111" s="4"/>
      <c r="AHZ111" s="4"/>
      <c r="AIA111" s="4"/>
      <c r="AIB111" s="4"/>
      <c r="AIC111" s="4"/>
      <c r="AID111" s="4"/>
      <c r="AIE111" s="4"/>
      <c r="AIF111" s="4"/>
      <c r="AIG111" s="4"/>
      <c r="AIH111" s="4"/>
      <c r="AII111" s="4"/>
      <c r="AIJ111" s="4"/>
      <c r="AIK111" s="4"/>
      <c r="AIL111" s="4"/>
      <c r="AIM111" s="4"/>
      <c r="AIN111" s="4"/>
      <c r="AIO111" s="4"/>
      <c r="AIP111" s="4"/>
      <c r="AIQ111" s="4"/>
      <c r="AIR111" s="4"/>
      <c r="AIS111" s="4"/>
      <c r="AIT111" s="4"/>
      <c r="AIU111" s="4"/>
      <c r="AIV111" s="4"/>
      <c r="AIW111" s="4"/>
      <c r="AIX111" s="4"/>
      <c r="AIY111" s="4"/>
      <c r="AIZ111" s="4"/>
      <c r="AJA111" s="4"/>
      <c r="AJB111" s="4"/>
      <c r="AJC111" s="4"/>
      <c r="AJD111" s="4"/>
      <c r="AJE111" s="4"/>
      <c r="AJF111" s="4"/>
      <c r="AJG111" s="4"/>
      <c r="AJH111" s="4"/>
      <c r="AJI111" s="4"/>
      <c r="AJJ111" s="4"/>
      <c r="AJK111" s="4"/>
      <c r="AJL111" s="4"/>
      <c r="AJM111" s="4"/>
      <c r="AJN111" s="4"/>
      <c r="AJO111" s="4"/>
      <c r="AJP111" s="4"/>
      <c r="AJQ111" s="4"/>
      <c r="AJR111" s="4"/>
      <c r="AJS111" s="4"/>
      <c r="AJT111" s="4"/>
      <c r="AJU111" s="4"/>
      <c r="AJV111" s="4"/>
      <c r="AJW111" s="4"/>
      <c r="AJX111" s="4"/>
      <c r="AJY111" s="4"/>
      <c r="AJZ111" s="4"/>
      <c r="AKA111" s="4"/>
      <c r="AKB111" s="4"/>
      <c r="AKC111" s="4"/>
      <c r="AKD111" s="4"/>
      <c r="AKE111" s="4"/>
      <c r="AKF111" s="4"/>
      <c r="AKG111" s="4"/>
      <c r="AKH111" s="4"/>
      <c r="AKI111" s="4"/>
      <c r="AKJ111" s="4"/>
      <c r="AKK111" s="4"/>
      <c r="AKL111" s="4"/>
      <c r="AKM111" s="4"/>
      <c r="AKN111" s="4"/>
      <c r="AKO111" s="4"/>
      <c r="AKP111" s="4"/>
      <c r="AKQ111" s="4"/>
      <c r="AKR111" s="4"/>
      <c r="AKS111" s="4"/>
      <c r="AKT111" s="4"/>
      <c r="AKU111" s="4"/>
      <c r="AKV111" s="4"/>
      <c r="AKW111" s="4"/>
      <c r="AKX111" s="4"/>
      <c r="AKY111" s="4"/>
      <c r="AKZ111" s="4"/>
      <c r="ALA111" s="4"/>
      <c r="ALB111" s="4"/>
      <c r="ALC111" s="4"/>
      <c r="ALD111" s="4"/>
      <c r="ALE111" s="4"/>
      <c r="ALF111" s="4"/>
      <c r="ALG111" s="4"/>
      <c r="ALH111" s="4"/>
      <c r="ALI111" s="4"/>
      <c r="ALJ111" s="4"/>
      <c r="ALK111" s="4"/>
      <c r="ALL111" s="4"/>
      <c r="ALM111" s="4"/>
      <c r="ALN111" s="4"/>
      <c r="ALO111" s="4"/>
      <c r="ALP111" s="4"/>
      <c r="ALQ111" s="4"/>
      <c r="ALR111" s="4"/>
      <c r="ALS111" s="4"/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  <c r="AMF111" s="4"/>
      <c r="AMG111" s="4"/>
      <c r="AMH111" s="4"/>
      <c r="AMI111" s="4"/>
      <c r="AMJ111" s="4"/>
      <c r="AMK111" s="4"/>
      <c r="AML111" s="4"/>
      <c r="AMM111" s="4"/>
    </row>
    <row r="112" spans="1:1027" ht="12.75" customHeight="1">
      <c r="C112" s="581"/>
      <c r="D112" s="598"/>
      <c r="E112" s="528"/>
      <c r="F112" s="561"/>
      <c r="G112" s="519"/>
      <c r="H112" s="533"/>
      <c r="I112" s="517"/>
      <c r="J112" s="536"/>
      <c r="K112" s="536"/>
    </row>
    <row r="113" spans="3:11" ht="12.75" customHeight="1">
      <c r="C113" s="581"/>
      <c r="D113" s="598"/>
      <c r="E113" s="528"/>
      <c r="F113" s="45"/>
      <c r="G113" s="45"/>
      <c r="H113" s="534"/>
      <c r="I113" s="28"/>
      <c r="J113" s="536"/>
      <c r="K113" s="536"/>
    </row>
    <row r="117" spans="3:11" ht="18.75">
      <c r="C117" s="4"/>
      <c r="D117" s="4"/>
      <c r="E117" s="546">
        <v>40452</v>
      </c>
      <c r="F117" s="546"/>
      <c r="G117" s="546"/>
      <c r="H117" s="546"/>
      <c r="I117" s="546"/>
      <c r="J117" s="546"/>
      <c r="K117" s="546"/>
    </row>
    <row r="118" spans="3:11" ht="18.75">
      <c r="C118" s="4"/>
      <c r="D118" s="4"/>
      <c r="E118" s="5"/>
      <c r="F118" s="6"/>
      <c r="G118" s="6"/>
      <c r="H118" s="6"/>
      <c r="I118" s="6"/>
      <c r="J118" s="6"/>
      <c r="K118" s="6"/>
    </row>
    <row r="119" spans="3:11">
      <c r="C119" s="56"/>
      <c r="D119" s="56"/>
      <c r="E119" s="4"/>
      <c r="F119" s="4"/>
      <c r="G119" s="4"/>
      <c r="H119" s="4"/>
      <c r="I119" s="4"/>
      <c r="J119" s="4"/>
      <c r="K119" s="4"/>
    </row>
    <row r="120" spans="3:11" ht="13.5" thickBot="1">
      <c r="C120" s="600">
        <v>8</v>
      </c>
      <c r="D120" s="600"/>
      <c r="E120" s="24" t="s">
        <v>63</v>
      </c>
      <c r="F120" s="9" t="s">
        <v>64</v>
      </c>
      <c r="G120" s="9" t="s">
        <v>65</v>
      </c>
      <c r="H120" s="9" t="s">
        <v>66</v>
      </c>
      <c r="I120" s="9" t="s">
        <v>67</v>
      </c>
      <c r="J120" s="9" t="s">
        <v>68</v>
      </c>
      <c r="K120" s="9" t="s">
        <v>69</v>
      </c>
    </row>
    <row r="121" spans="3:11">
      <c r="C121" s="597" t="s">
        <v>178</v>
      </c>
      <c r="D121" s="597"/>
      <c r="E121" s="54"/>
      <c r="F121" s="54">
        <v>27</v>
      </c>
      <c r="G121" s="54">
        <v>28</v>
      </c>
      <c r="H121" s="54"/>
      <c r="I121" s="54">
        <v>29</v>
      </c>
      <c r="J121" s="54"/>
      <c r="K121" s="54"/>
    </row>
    <row r="122" spans="3:11">
      <c r="C122" s="578">
        <v>40</v>
      </c>
      <c r="D122" s="578"/>
      <c r="E122" s="11">
        <v>40455</v>
      </c>
      <c r="F122" s="11">
        <v>40456</v>
      </c>
      <c r="G122" s="11">
        <v>40457</v>
      </c>
      <c r="H122" s="11">
        <v>40458</v>
      </c>
      <c r="I122" s="11">
        <v>40459</v>
      </c>
      <c r="J122" s="11">
        <v>40460</v>
      </c>
      <c r="K122" s="11">
        <v>40461</v>
      </c>
    </row>
    <row r="123" spans="3:11" ht="12.75" customHeight="1">
      <c r="C123" s="579" t="s">
        <v>70</v>
      </c>
      <c r="D123" s="582" t="s">
        <v>71</v>
      </c>
      <c r="E123" s="532"/>
      <c r="F123" s="601"/>
      <c r="G123" s="520"/>
      <c r="H123" s="532"/>
      <c r="I123" s="520"/>
      <c r="J123" s="516"/>
      <c r="K123" s="516"/>
    </row>
    <row r="124" spans="3:11" ht="12.75" customHeight="1">
      <c r="C124" s="580"/>
      <c r="D124" s="583"/>
      <c r="E124" s="533"/>
      <c r="F124" s="593"/>
      <c r="G124" s="521"/>
      <c r="H124" s="533"/>
      <c r="I124" s="521"/>
      <c r="J124" s="516"/>
      <c r="K124" s="516"/>
    </row>
    <row r="125" spans="3:11" ht="12.75" customHeight="1">
      <c r="C125" s="580"/>
      <c r="D125" s="583"/>
      <c r="E125" s="533"/>
      <c r="F125" s="593"/>
      <c r="G125" s="522"/>
      <c r="H125" s="533"/>
      <c r="I125" s="522"/>
      <c r="J125" s="516"/>
      <c r="K125" s="516"/>
    </row>
    <row r="126" spans="3:11">
      <c r="C126" s="580"/>
      <c r="D126" s="583"/>
      <c r="E126" s="533"/>
      <c r="F126" s="590"/>
      <c r="G126" s="523"/>
      <c r="H126" s="533"/>
      <c r="I126" s="523"/>
      <c r="J126" s="516"/>
      <c r="K126" s="516"/>
    </row>
    <row r="127" spans="3:11">
      <c r="C127" s="580"/>
      <c r="D127" s="583"/>
      <c r="E127" s="533"/>
      <c r="F127" s="591"/>
      <c r="G127" s="524"/>
      <c r="H127" s="533"/>
      <c r="I127" s="524"/>
      <c r="J127" s="516"/>
      <c r="K127" s="516"/>
    </row>
    <row r="128" spans="3:11">
      <c r="C128" s="580"/>
      <c r="D128" s="583"/>
      <c r="E128" s="533"/>
      <c r="F128" s="196"/>
      <c r="G128" s="525"/>
      <c r="H128" s="533"/>
      <c r="I128" s="525"/>
      <c r="J128" s="516"/>
      <c r="K128" s="516"/>
    </row>
    <row r="129" spans="3:11">
      <c r="C129" s="581"/>
      <c r="D129" s="584"/>
      <c r="E129" s="534"/>
      <c r="F129" s="196"/>
      <c r="G129" s="196"/>
      <c r="H129" s="534"/>
      <c r="I129" s="196"/>
      <c r="J129" s="516"/>
      <c r="K129" s="516"/>
    </row>
    <row r="130" spans="3:11">
      <c r="C130" s="12"/>
      <c r="D130" s="13"/>
      <c r="E130" s="14"/>
      <c r="F130" s="15"/>
      <c r="G130" s="16"/>
      <c r="H130" s="17"/>
      <c r="I130" s="18"/>
      <c r="J130" s="19"/>
      <c r="K130" s="20"/>
    </row>
    <row r="131" spans="3:11">
      <c r="C131" s="199"/>
      <c r="D131" s="199"/>
      <c r="E131" s="199"/>
      <c r="F131" s="199"/>
      <c r="G131" s="199"/>
      <c r="H131" s="199"/>
      <c r="I131" s="199"/>
      <c r="J131" s="199"/>
      <c r="K131" s="199"/>
    </row>
    <row r="132" spans="3:11" ht="13.5" thickBot="1">
      <c r="C132" s="576">
        <v>9</v>
      </c>
      <c r="D132" s="576"/>
      <c r="E132" s="24" t="s">
        <v>63</v>
      </c>
      <c r="F132" s="9" t="s">
        <v>64</v>
      </c>
      <c r="G132" s="9" t="s">
        <v>65</v>
      </c>
      <c r="H132" s="9" t="s">
        <v>66</v>
      </c>
      <c r="I132" s="9" t="s">
        <v>67</v>
      </c>
      <c r="J132" s="9" t="s">
        <v>68</v>
      </c>
      <c r="K132" s="9" t="s">
        <v>69</v>
      </c>
    </row>
    <row r="133" spans="3:11">
      <c r="C133" s="597" t="s">
        <v>178</v>
      </c>
      <c r="D133" s="597"/>
      <c r="E133" s="54"/>
      <c r="F133" s="54">
        <v>30</v>
      </c>
      <c r="G133" s="54">
        <v>31</v>
      </c>
      <c r="H133" s="54"/>
      <c r="I133" s="54">
        <v>32</v>
      </c>
      <c r="J133" s="54"/>
      <c r="K133" s="54"/>
    </row>
    <row r="134" spans="3:11">
      <c r="C134" s="578">
        <v>41</v>
      </c>
      <c r="D134" s="578"/>
      <c r="E134" s="11">
        <v>40462</v>
      </c>
      <c r="F134" s="11">
        <v>40463</v>
      </c>
      <c r="G134" s="11">
        <v>40464</v>
      </c>
      <c r="H134" s="11">
        <v>40465</v>
      </c>
      <c r="I134" s="11">
        <v>40466</v>
      </c>
      <c r="J134" s="11">
        <v>40467</v>
      </c>
      <c r="K134" s="11">
        <v>40468</v>
      </c>
    </row>
    <row r="135" spans="3:11" ht="12.75" customHeight="1">
      <c r="C135" s="599" t="s">
        <v>70</v>
      </c>
      <c r="D135" s="598" t="s">
        <v>71</v>
      </c>
      <c r="E135" s="528"/>
      <c r="F135" s="537"/>
      <c r="G135" s="520"/>
      <c r="H135" s="532"/>
      <c r="I135" s="535"/>
      <c r="J135" s="536"/>
      <c r="K135" s="536"/>
    </row>
    <row r="136" spans="3:11" ht="12.75" customHeight="1">
      <c r="C136" s="599"/>
      <c r="D136" s="598"/>
      <c r="E136" s="528"/>
      <c r="F136" s="538"/>
      <c r="G136" s="521"/>
      <c r="H136" s="533"/>
      <c r="I136" s="535"/>
      <c r="J136" s="536"/>
      <c r="K136" s="536"/>
    </row>
    <row r="137" spans="3:11" ht="12.75" customHeight="1">
      <c r="C137" s="599"/>
      <c r="D137" s="598"/>
      <c r="E137" s="528"/>
      <c r="F137" s="538"/>
      <c r="G137" s="522"/>
      <c r="H137" s="533"/>
      <c r="I137" s="535"/>
      <c r="J137" s="536"/>
      <c r="K137" s="536"/>
    </row>
    <row r="138" spans="3:11" ht="12.75" customHeight="1">
      <c r="C138" s="599"/>
      <c r="D138" s="598"/>
      <c r="E138" s="528"/>
      <c r="F138" s="538"/>
      <c r="G138" s="523"/>
      <c r="H138" s="533"/>
      <c r="I138" s="517"/>
      <c r="J138" s="536"/>
      <c r="K138" s="536"/>
    </row>
    <row r="139" spans="3:11" ht="12.75" customHeight="1">
      <c r="C139" s="599"/>
      <c r="D139" s="598"/>
      <c r="E139" s="528"/>
      <c r="F139" s="538"/>
      <c r="G139" s="524"/>
      <c r="H139" s="533"/>
      <c r="I139" s="517"/>
      <c r="J139" s="536"/>
      <c r="K139" s="536"/>
    </row>
    <row r="140" spans="3:11" ht="12.75" customHeight="1">
      <c r="C140" s="599"/>
      <c r="D140" s="598"/>
      <c r="E140" s="528"/>
      <c r="F140" s="538"/>
      <c r="G140" s="525"/>
      <c r="H140" s="533"/>
      <c r="I140" s="517"/>
      <c r="J140" s="536"/>
      <c r="K140" s="536"/>
    </row>
    <row r="141" spans="3:11" ht="12.75" customHeight="1">
      <c r="C141" s="599"/>
      <c r="D141" s="598"/>
      <c r="E141" s="528"/>
      <c r="F141" s="539"/>
      <c r="G141" s="253"/>
      <c r="H141" s="534"/>
      <c r="I141" s="196"/>
      <c r="J141" s="536"/>
      <c r="K141" s="536"/>
    </row>
    <row r="142" spans="3:11">
      <c r="C142" s="4"/>
      <c r="D142" s="4"/>
      <c r="E142" s="4"/>
      <c r="F142" s="4"/>
      <c r="G142" s="4"/>
      <c r="H142" s="4"/>
      <c r="I142" s="4"/>
      <c r="J142" s="4"/>
      <c r="K142" s="4"/>
    </row>
    <row r="143" spans="3:11" ht="13.5" thickBot="1">
      <c r="C143" s="576">
        <v>10</v>
      </c>
      <c r="D143" s="576"/>
      <c r="E143" s="24" t="s">
        <v>63</v>
      </c>
      <c r="F143" s="9" t="s">
        <v>64</v>
      </c>
      <c r="G143" s="9" t="s">
        <v>65</v>
      </c>
      <c r="H143" s="9" t="s">
        <v>66</v>
      </c>
      <c r="I143" s="9" t="s">
        <v>67</v>
      </c>
      <c r="J143" s="9" t="s">
        <v>68</v>
      </c>
      <c r="K143" s="9" t="s">
        <v>69</v>
      </c>
    </row>
    <row r="144" spans="3:11">
      <c r="C144" s="597" t="s">
        <v>178</v>
      </c>
      <c r="D144" s="597"/>
      <c r="E144" s="54"/>
      <c r="F144" s="54">
        <v>33</v>
      </c>
      <c r="G144" s="54">
        <v>34</v>
      </c>
      <c r="H144" s="54"/>
      <c r="I144" s="54">
        <v>35</v>
      </c>
      <c r="J144" s="54"/>
      <c r="K144" s="54"/>
    </row>
    <row r="145" spans="3:11">
      <c r="C145" s="578">
        <v>42</v>
      </c>
      <c r="D145" s="578"/>
      <c r="E145" s="11">
        <v>40469</v>
      </c>
      <c r="F145" s="11">
        <v>40470</v>
      </c>
      <c r="G145" s="11">
        <v>40471</v>
      </c>
      <c r="H145" s="11">
        <v>40472</v>
      </c>
      <c r="I145" s="11">
        <v>40473</v>
      </c>
      <c r="J145" s="11">
        <v>40474</v>
      </c>
      <c r="K145" s="11">
        <v>40475</v>
      </c>
    </row>
    <row r="146" spans="3:11" ht="12.75" customHeight="1">
      <c r="C146" s="581" t="s">
        <v>70</v>
      </c>
      <c r="D146" s="598" t="s">
        <v>71</v>
      </c>
      <c r="E146" s="528"/>
      <c r="F146" s="602"/>
      <c r="G146" s="531"/>
      <c r="H146" s="532"/>
      <c r="I146" s="535"/>
      <c r="J146" s="516"/>
      <c r="K146" s="516"/>
    </row>
    <row r="147" spans="3:11" ht="12.75" customHeight="1">
      <c r="C147" s="581"/>
      <c r="D147" s="598"/>
      <c r="E147" s="528"/>
      <c r="F147" s="590"/>
      <c r="G147" s="531"/>
      <c r="H147" s="533"/>
      <c r="I147" s="535"/>
      <c r="J147" s="516"/>
      <c r="K147" s="516"/>
    </row>
    <row r="148" spans="3:11" ht="12.75" customHeight="1">
      <c r="C148" s="581"/>
      <c r="D148" s="598"/>
      <c r="E148" s="528"/>
      <c r="F148" s="590"/>
      <c r="G148" s="531"/>
      <c r="H148" s="533"/>
      <c r="I148" s="535"/>
      <c r="J148" s="516"/>
      <c r="K148" s="516"/>
    </row>
    <row r="149" spans="3:11" ht="12.75" customHeight="1">
      <c r="C149" s="581"/>
      <c r="D149" s="598"/>
      <c r="E149" s="528"/>
      <c r="F149" s="46"/>
      <c r="G149" s="195"/>
      <c r="H149" s="533"/>
      <c r="I149" s="517"/>
      <c r="J149" s="516"/>
      <c r="K149" s="516"/>
    </row>
    <row r="150" spans="3:11" ht="12.75" customHeight="1">
      <c r="C150" s="581"/>
      <c r="D150" s="598"/>
      <c r="E150" s="528"/>
      <c r="F150" s="518"/>
      <c r="G150" s="519"/>
      <c r="H150" s="533"/>
      <c r="I150" s="517"/>
      <c r="J150" s="516"/>
      <c r="K150" s="516"/>
    </row>
    <row r="151" spans="3:11" ht="12.75" customHeight="1">
      <c r="C151" s="581"/>
      <c r="D151" s="598"/>
      <c r="E151" s="528"/>
      <c r="F151" s="518"/>
      <c r="G151" s="519"/>
      <c r="H151" s="533"/>
      <c r="I151" s="517"/>
      <c r="J151" s="516"/>
      <c r="K151" s="516"/>
    </row>
    <row r="152" spans="3:11" ht="12.75" customHeight="1">
      <c r="C152" s="581"/>
      <c r="D152" s="598"/>
      <c r="E152" s="528"/>
      <c r="F152" s="196"/>
      <c r="G152" s="196"/>
      <c r="H152" s="534"/>
      <c r="I152" s="196"/>
      <c r="J152" s="516"/>
      <c r="K152" s="516"/>
    </row>
    <row r="153" spans="3:11">
      <c r="C153" s="4"/>
      <c r="D153" s="4"/>
      <c r="E153" s="4"/>
      <c r="F153" s="4"/>
      <c r="G153" s="4"/>
      <c r="H153" s="4"/>
      <c r="I153" s="4"/>
      <c r="J153" s="4"/>
      <c r="K153" s="4"/>
    </row>
    <row r="154" spans="3:11" ht="13.5" thickBot="1">
      <c r="C154" s="576">
        <v>11</v>
      </c>
      <c r="D154" s="576"/>
      <c r="E154" s="24" t="s">
        <v>63</v>
      </c>
      <c r="F154" s="9" t="s">
        <v>64</v>
      </c>
      <c r="G154" s="9" t="s">
        <v>65</v>
      </c>
      <c r="H154" s="9" t="s">
        <v>66</v>
      </c>
      <c r="I154" s="9" t="s">
        <v>67</v>
      </c>
      <c r="J154" s="9" t="s">
        <v>68</v>
      </c>
      <c r="K154" s="9" t="s">
        <v>69</v>
      </c>
    </row>
    <row r="155" spans="3:11">
      <c r="C155" s="597" t="s">
        <v>178</v>
      </c>
      <c r="D155" s="597"/>
      <c r="E155" s="54"/>
      <c r="F155" s="54">
        <v>36</v>
      </c>
      <c r="G155" s="54">
        <v>37</v>
      </c>
      <c r="H155" s="54"/>
      <c r="I155" s="54">
        <v>38</v>
      </c>
      <c r="J155" s="54"/>
      <c r="K155" s="54"/>
    </row>
    <row r="156" spans="3:11">
      <c r="C156" s="578">
        <v>43</v>
      </c>
      <c r="D156" s="578"/>
      <c r="E156" s="11">
        <v>40476</v>
      </c>
      <c r="F156" s="11">
        <v>40477</v>
      </c>
      <c r="G156" s="11">
        <v>40478</v>
      </c>
      <c r="H156" s="11">
        <v>40479</v>
      </c>
      <c r="I156" s="11">
        <v>40480</v>
      </c>
      <c r="J156" s="11">
        <v>40481</v>
      </c>
      <c r="K156" s="11">
        <v>40482</v>
      </c>
    </row>
    <row r="157" spans="3:11" ht="12.75" customHeight="1">
      <c r="C157" s="581" t="s">
        <v>70</v>
      </c>
      <c r="D157" s="598" t="s">
        <v>71</v>
      </c>
      <c r="E157" s="528"/>
      <c r="F157" s="529"/>
      <c r="G157" s="531"/>
      <c r="H157" s="532"/>
      <c r="I157" s="535"/>
      <c r="J157" s="536"/>
      <c r="K157" s="536"/>
    </row>
    <row r="158" spans="3:11" ht="12.75" customHeight="1">
      <c r="C158" s="581"/>
      <c r="D158" s="598"/>
      <c r="E158" s="528"/>
      <c r="F158" s="530"/>
      <c r="G158" s="531"/>
      <c r="H158" s="533"/>
      <c r="I158" s="535"/>
      <c r="J158" s="536"/>
      <c r="K158" s="536"/>
    </row>
    <row r="159" spans="3:11" ht="12.75" customHeight="1">
      <c r="C159" s="581"/>
      <c r="D159" s="598"/>
      <c r="E159" s="528"/>
      <c r="F159" s="530"/>
      <c r="G159" s="531"/>
      <c r="H159" s="533"/>
      <c r="I159" s="535"/>
      <c r="J159" s="536"/>
      <c r="K159" s="536"/>
    </row>
    <row r="160" spans="3:11" ht="12.75" customHeight="1">
      <c r="C160" s="581"/>
      <c r="D160" s="598"/>
      <c r="E160" s="528"/>
      <c r="F160" s="46"/>
      <c r="G160" s="195"/>
      <c r="H160" s="533"/>
      <c r="I160" s="517"/>
      <c r="J160" s="536"/>
      <c r="K160" s="536"/>
    </row>
    <row r="161" spans="3:11" ht="12.75" customHeight="1">
      <c r="C161" s="581"/>
      <c r="D161" s="598"/>
      <c r="E161" s="528"/>
      <c r="F161" s="518"/>
      <c r="G161" s="519"/>
      <c r="H161" s="533"/>
      <c r="I161" s="517"/>
      <c r="J161" s="536"/>
      <c r="K161" s="536"/>
    </row>
    <row r="162" spans="3:11" ht="12.75" customHeight="1">
      <c r="C162" s="581"/>
      <c r="D162" s="598"/>
      <c r="E162" s="528"/>
      <c r="F162" s="518"/>
      <c r="G162" s="519"/>
      <c r="H162" s="533"/>
      <c r="I162" s="517"/>
      <c r="J162" s="536"/>
      <c r="K162" s="536"/>
    </row>
    <row r="163" spans="3:11" ht="12.75" customHeight="1">
      <c r="C163" s="581"/>
      <c r="D163" s="598"/>
      <c r="E163" s="528"/>
      <c r="F163" s="196"/>
      <c r="G163" s="196"/>
      <c r="H163" s="534"/>
      <c r="I163" s="196"/>
      <c r="J163" s="536"/>
      <c r="K163" s="536"/>
    </row>
    <row r="167" spans="3:11" ht="18.75">
      <c r="C167" s="4"/>
      <c r="D167" s="4"/>
      <c r="E167" s="546">
        <v>40483</v>
      </c>
      <c r="F167" s="546"/>
      <c r="G167" s="546"/>
      <c r="H167" s="546"/>
      <c r="I167" s="546"/>
      <c r="J167" s="546"/>
      <c r="K167" s="546"/>
    </row>
    <row r="168" spans="3:11" ht="18.75">
      <c r="C168" s="4"/>
      <c r="D168" s="4"/>
      <c r="E168" s="5"/>
      <c r="F168" s="6"/>
      <c r="G168" s="6"/>
      <c r="H168" s="6"/>
      <c r="I168" s="6"/>
      <c r="J168" s="6"/>
      <c r="K168" s="6"/>
    </row>
    <row r="169" spans="3:11">
      <c r="C169" s="56"/>
      <c r="D169" s="56"/>
      <c r="E169" s="4"/>
      <c r="F169" s="4"/>
      <c r="G169" s="4"/>
      <c r="H169" s="4"/>
      <c r="I169" s="4"/>
      <c r="J169" s="4"/>
      <c r="K169" s="4"/>
    </row>
    <row r="170" spans="3:11" ht="13.5" thickBot="1">
      <c r="C170" s="600">
        <v>12</v>
      </c>
      <c r="D170" s="600"/>
      <c r="E170" s="24" t="s">
        <v>63</v>
      </c>
      <c r="F170" s="9" t="s">
        <v>64</v>
      </c>
      <c r="G170" s="9" t="s">
        <v>65</v>
      </c>
      <c r="H170" s="9" t="s">
        <v>66</v>
      </c>
      <c r="I170" s="9" t="s">
        <v>67</v>
      </c>
      <c r="J170" s="9" t="s">
        <v>68</v>
      </c>
      <c r="K170" s="9" t="s">
        <v>69</v>
      </c>
    </row>
    <row r="171" spans="3:11">
      <c r="C171" s="597" t="s">
        <v>178</v>
      </c>
      <c r="D171" s="597"/>
      <c r="E171" s="54"/>
      <c r="F171" s="54">
        <v>36</v>
      </c>
      <c r="G171" s="54">
        <v>37</v>
      </c>
      <c r="H171" s="54"/>
      <c r="I171" s="54">
        <v>38</v>
      </c>
      <c r="J171" s="54"/>
      <c r="K171" s="54"/>
    </row>
    <row r="172" spans="3:11">
      <c r="C172" s="578">
        <v>44</v>
      </c>
      <c r="D172" s="578"/>
      <c r="E172" s="11">
        <v>40483</v>
      </c>
      <c r="F172" s="11">
        <v>40484</v>
      </c>
      <c r="G172" s="11">
        <v>40485</v>
      </c>
      <c r="H172" s="11">
        <v>40486</v>
      </c>
      <c r="I172" s="11">
        <v>40487</v>
      </c>
      <c r="J172" s="11">
        <v>40488</v>
      </c>
      <c r="K172" s="11">
        <v>40489</v>
      </c>
    </row>
    <row r="173" spans="3:11">
      <c r="C173" s="579" t="s">
        <v>70</v>
      </c>
      <c r="D173" s="582" t="s">
        <v>71</v>
      </c>
      <c r="E173" s="532"/>
      <c r="F173" s="601"/>
      <c r="G173" s="520"/>
      <c r="H173" s="532"/>
      <c r="I173" s="520"/>
      <c r="J173" s="516"/>
      <c r="K173" s="516"/>
    </row>
    <row r="174" spans="3:11">
      <c r="C174" s="580"/>
      <c r="D174" s="583"/>
      <c r="E174" s="533"/>
      <c r="F174" s="593"/>
      <c r="G174" s="521"/>
      <c r="H174" s="533"/>
      <c r="I174" s="521"/>
      <c r="J174" s="516"/>
      <c r="K174" s="516"/>
    </row>
    <row r="175" spans="3:11">
      <c r="C175" s="580"/>
      <c r="D175" s="583"/>
      <c r="E175" s="533"/>
      <c r="F175" s="593"/>
      <c r="G175" s="522"/>
      <c r="H175" s="533"/>
      <c r="I175" s="522"/>
      <c r="J175" s="516"/>
      <c r="K175" s="516"/>
    </row>
    <row r="176" spans="3:11">
      <c r="C176" s="580"/>
      <c r="D176" s="583"/>
      <c r="E176" s="533"/>
      <c r="F176" s="590"/>
      <c r="G176" s="523"/>
      <c r="H176" s="533"/>
      <c r="I176" s="523"/>
      <c r="J176" s="516"/>
      <c r="K176" s="516"/>
    </row>
    <row r="177" spans="3:11">
      <c r="C177" s="580"/>
      <c r="D177" s="583"/>
      <c r="E177" s="533"/>
      <c r="F177" s="591"/>
      <c r="G177" s="524"/>
      <c r="H177" s="533"/>
      <c r="I177" s="524"/>
      <c r="J177" s="516"/>
      <c r="K177" s="516"/>
    </row>
    <row r="178" spans="3:11">
      <c r="C178" s="580"/>
      <c r="D178" s="583"/>
      <c r="E178" s="533"/>
      <c r="F178" s="253"/>
      <c r="G178" s="525"/>
      <c r="H178" s="533"/>
      <c r="I178" s="525"/>
      <c r="J178" s="516"/>
      <c r="K178" s="516"/>
    </row>
    <row r="179" spans="3:11">
      <c r="C179" s="581"/>
      <c r="D179" s="584"/>
      <c r="E179" s="534"/>
      <c r="F179" s="253"/>
      <c r="G179" s="253"/>
      <c r="H179" s="534"/>
      <c r="I179" s="253"/>
      <c r="J179" s="516"/>
      <c r="K179" s="516"/>
    </row>
    <row r="180" spans="3:11">
      <c r="C180" s="12"/>
      <c r="D180" s="13"/>
      <c r="E180" s="14"/>
      <c r="F180" s="15"/>
      <c r="G180" s="16"/>
      <c r="H180" s="17"/>
      <c r="I180" s="18"/>
      <c r="J180" s="19"/>
      <c r="K180" s="20"/>
    </row>
    <row r="181" spans="3:11">
      <c r="C181" s="254"/>
      <c r="D181" s="254"/>
      <c r="E181" s="254"/>
      <c r="F181" s="254"/>
      <c r="G181" s="254"/>
      <c r="H181" s="254"/>
      <c r="I181" s="254"/>
      <c r="J181" s="254"/>
      <c r="K181" s="254"/>
    </row>
    <row r="182" spans="3:11" ht="13.5" thickBot="1">
      <c r="C182" s="576">
        <v>13</v>
      </c>
      <c r="D182" s="576"/>
      <c r="E182" s="24" t="s">
        <v>63</v>
      </c>
      <c r="F182" s="9" t="s">
        <v>64</v>
      </c>
      <c r="G182" s="9" t="s">
        <v>65</v>
      </c>
      <c r="H182" s="9" t="s">
        <v>66</v>
      </c>
      <c r="I182" s="9" t="s">
        <v>67</v>
      </c>
      <c r="J182" s="9" t="s">
        <v>68</v>
      </c>
      <c r="K182" s="9" t="s">
        <v>69</v>
      </c>
    </row>
    <row r="183" spans="3:11">
      <c r="C183" s="597" t="s">
        <v>178</v>
      </c>
      <c r="D183" s="597"/>
      <c r="E183" s="54"/>
      <c r="F183" s="54">
        <v>39</v>
      </c>
      <c r="G183" s="54">
        <v>40</v>
      </c>
      <c r="H183" s="54"/>
      <c r="I183" s="54">
        <v>41</v>
      </c>
      <c r="J183" s="54"/>
      <c r="K183" s="54"/>
    </row>
    <row r="184" spans="3:11">
      <c r="C184" s="578">
        <v>45</v>
      </c>
      <c r="D184" s="578"/>
      <c r="E184" s="11">
        <v>40490</v>
      </c>
      <c r="F184" s="11">
        <v>40491</v>
      </c>
      <c r="G184" s="11">
        <v>40492</v>
      </c>
      <c r="H184" s="11">
        <v>40493</v>
      </c>
      <c r="I184" s="11">
        <v>40494</v>
      </c>
      <c r="J184" s="11">
        <v>40495</v>
      </c>
      <c r="K184" s="11">
        <v>40496</v>
      </c>
    </row>
    <row r="185" spans="3:11">
      <c r="C185" s="599" t="s">
        <v>70</v>
      </c>
      <c r="D185" s="598" t="s">
        <v>71</v>
      </c>
      <c r="E185" s="528"/>
      <c r="F185" s="520"/>
      <c r="G185" s="520"/>
      <c r="H185" s="532"/>
      <c r="I185" s="535"/>
      <c r="J185" s="536"/>
      <c r="K185" s="536"/>
    </row>
    <row r="186" spans="3:11">
      <c r="C186" s="599"/>
      <c r="D186" s="598"/>
      <c r="E186" s="528"/>
      <c r="F186" s="521"/>
      <c r="G186" s="521"/>
      <c r="H186" s="533"/>
      <c r="I186" s="535"/>
      <c r="J186" s="536"/>
      <c r="K186" s="536"/>
    </row>
    <row r="187" spans="3:11">
      <c r="C187" s="599"/>
      <c r="D187" s="598"/>
      <c r="E187" s="528"/>
      <c r="F187" s="522"/>
      <c r="G187" s="522"/>
      <c r="H187" s="533"/>
      <c r="I187" s="535"/>
      <c r="J187" s="536"/>
      <c r="K187" s="536"/>
    </row>
    <row r="188" spans="3:11">
      <c r="C188" s="599"/>
      <c r="D188" s="598"/>
      <c r="E188" s="528"/>
      <c r="F188" s="523"/>
      <c r="G188" s="523"/>
      <c r="H188" s="533"/>
      <c r="I188" s="517"/>
      <c r="J188" s="536"/>
      <c r="K188" s="536"/>
    </row>
    <row r="189" spans="3:11">
      <c r="C189" s="599"/>
      <c r="D189" s="598"/>
      <c r="E189" s="528"/>
      <c r="F189" s="524"/>
      <c r="G189" s="524"/>
      <c r="H189" s="533"/>
      <c r="I189" s="517"/>
      <c r="J189" s="536"/>
      <c r="K189" s="536"/>
    </row>
    <row r="190" spans="3:11">
      <c r="C190" s="599"/>
      <c r="D190" s="598"/>
      <c r="E190" s="528"/>
      <c r="F190" s="525"/>
      <c r="G190" s="525"/>
      <c r="H190" s="533"/>
      <c r="I190" s="517"/>
      <c r="J190" s="536"/>
      <c r="K190" s="536"/>
    </row>
    <row r="191" spans="3:11">
      <c r="C191" s="599"/>
      <c r="D191" s="598"/>
      <c r="E191" s="528"/>
      <c r="F191" s="253"/>
      <c r="G191" s="253"/>
      <c r="H191" s="534"/>
      <c r="I191" s="253"/>
      <c r="J191" s="536"/>
      <c r="K191" s="536"/>
    </row>
    <row r="192" spans="3:11">
      <c r="C192" s="4"/>
      <c r="D192" s="4"/>
      <c r="E192" s="4"/>
      <c r="F192" s="4"/>
      <c r="G192" s="4"/>
      <c r="H192" s="4"/>
      <c r="I192" s="4"/>
      <c r="J192" s="4"/>
      <c r="K192" s="4"/>
    </row>
    <row r="193" spans="3:11" ht="13.5" thickBot="1">
      <c r="C193" s="576">
        <v>14</v>
      </c>
      <c r="D193" s="576"/>
      <c r="E193" s="24" t="s">
        <v>63</v>
      </c>
      <c r="F193" s="9" t="s">
        <v>64</v>
      </c>
      <c r="G193" s="9" t="s">
        <v>65</v>
      </c>
      <c r="H193" s="9" t="s">
        <v>66</v>
      </c>
      <c r="I193" s="9" t="s">
        <v>67</v>
      </c>
      <c r="J193" s="9" t="s">
        <v>68</v>
      </c>
      <c r="K193" s="9" t="s">
        <v>69</v>
      </c>
    </row>
    <row r="194" spans="3:11">
      <c r="C194" s="597" t="s">
        <v>178</v>
      </c>
      <c r="D194" s="597"/>
      <c r="E194" s="54"/>
      <c r="F194" s="54">
        <v>42</v>
      </c>
      <c r="G194" s="54">
        <v>43</v>
      </c>
      <c r="H194" s="54"/>
      <c r="I194" s="54">
        <v>44</v>
      </c>
      <c r="J194" s="54"/>
      <c r="K194" s="54"/>
    </row>
    <row r="195" spans="3:11">
      <c r="C195" s="578">
        <v>46</v>
      </c>
      <c r="D195" s="578"/>
      <c r="E195" s="11">
        <v>40497</v>
      </c>
      <c r="F195" s="11">
        <v>40498</v>
      </c>
      <c r="G195" s="11">
        <v>40499</v>
      </c>
      <c r="H195" s="11">
        <v>40500</v>
      </c>
      <c r="I195" s="11">
        <v>40501</v>
      </c>
      <c r="J195" s="11">
        <v>40502</v>
      </c>
      <c r="K195" s="11">
        <v>40503</v>
      </c>
    </row>
    <row r="196" spans="3:11">
      <c r="C196" s="581" t="s">
        <v>70</v>
      </c>
      <c r="D196" s="598" t="s">
        <v>71</v>
      </c>
      <c r="E196" s="528"/>
      <c r="F196" s="602"/>
      <c r="G196" s="531"/>
      <c r="H196" s="532"/>
      <c r="I196" s="535"/>
      <c r="J196" s="516"/>
      <c r="K196" s="516"/>
    </row>
    <row r="197" spans="3:11">
      <c r="C197" s="581"/>
      <c r="D197" s="598"/>
      <c r="E197" s="528"/>
      <c r="F197" s="590"/>
      <c r="G197" s="531"/>
      <c r="H197" s="533"/>
      <c r="I197" s="535"/>
      <c r="J197" s="516"/>
      <c r="K197" s="516"/>
    </row>
    <row r="198" spans="3:11">
      <c r="C198" s="581"/>
      <c r="D198" s="598"/>
      <c r="E198" s="528"/>
      <c r="F198" s="590"/>
      <c r="G198" s="531"/>
      <c r="H198" s="533"/>
      <c r="I198" s="535"/>
      <c r="J198" s="516"/>
      <c r="K198" s="516"/>
    </row>
    <row r="199" spans="3:11">
      <c r="C199" s="581"/>
      <c r="D199" s="598"/>
      <c r="E199" s="528"/>
      <c r="F199" s="46"/>
      <c r="G199" s="252"/>
      <c r="H199" s="533"/>
      <c r="I199" s="517"/>
      <c r="J199" s="516"/>
      <c r="K199" s="516"/>
    </row>
    <row r="200" spans="3:11">
      <c r="C200" s="581"/>
      <c r="D200" s="598"/>
      <c r="E200" s="528"/>
      <c r="F200" s="518"/>
      <c r="G200" s="519"/>
      <c r="H200" s="533"/>
      <c r="I200" s="517"/>
      <c r="J200" s="516"/>
      <c r="K200" s="516"/>
    </row>
    <row r="201" spans="3:11">
      <c r="C201" s="581"/>
      <c r="D201" s="598"/>
      <c r="E201" s="528"/>
      <c r="F201" s="518"/>
      <c r="G201" s="519"/>
      <c r="H201" s="533"/>
      <c r="I201" s="517"/>
      <c r="J201" s="516"/>
      <c r="K201" s="516"/>
    </row>
    <row r="202" spans="3:11">
      <c r="C202" s="581"/>
      <c r="D202" s="598"/>
      <c r="E202" s="528"/>
      <c r="F202" s="253"/>
      <c r="G202" s="253"/>
      <c r="H202" s="534"/>
      <c r="I202" s="253"/>
      <c r="J202" s="516"/>
      <c r="K202" s="516"/>
    </row>
    <row r="203" spans="3:11">
      <c r="C203" s="4"/>
      <c r="D203" s="4"/>
      <c r="E203" s="4"/>
      <c r="F203" s="4"/>
      <c r="G203" s="4"/>
      <c r="H203" s="4"/>
      <c r="I203" s="4"/>
      <c r="J203" s="4"/>
      <c r="K203" s="4"/>
    </row>
    <row r="204" spans="3:11" ht="13.5" thickBot="1">
      <c r="C204" s="576">
        <v>15</v>
      </c>
      <c r="D204" s="576"/>
      <c r="E204" s="24" t="s">
        <v>63</v>
      </c>
      <c r="F204" s="9" t="s">
        <v>64</v>
      </c>
      <c r="G204" s="9" t="s">
        <v>65</v>
      </c>
      <c r="H204" s="9" t="s">
        <v>66</v>
      </c>
      <c r="I204" s="9" t="s">
        <v>67</v>
      </c>
      <c r="J204" s="9" t="s">
        <v>68</v>
      </c>
      <c r="K204" s="9" t="s">
        <v>69</v>
      </c>
    </row>
    <row r="205" spans="3:11">
      <c r="C205" s="597" t="s">
        <v>178</v>
      </c>
      <c r="D205" s="597"/>
      <c r="E205" s="54"/>
      <c r="F205" s="54">
        <v>45</v>
      </c>
      <c r="G205" s="54">
        <v>46</v>
      </c>
      <c r="H205" s="54"/>
      <c r="I205" s="54">
        <v>47</v>
      </c>
      <c r="J205" s="54"/>
      <c r="K205" s="54"/>
    </row>
    <row r="206" spans="3:11">
      <c r="C206" s="578">
        <v>47</v>
      </c>
      <c r="D206" s="578"/>
      <c r="E206" s="11">
        <v>40504</v>
      </c>
      <c r="F206" s="11">
        <v>40505</v>
      </c>
      <c r="G206" s="11">
        <v>40506</v>
      </c>
      <c r="H206" s="11">
        <v>40507</v>
      </c>
      <c r="I206" s="11">
        <v>40508</v>
      </c>
      <c r="J206" s="11">
        <v>40509</v>
      </c>
      <c r="K206" s="11">
        <v>40510</v>
      </c>
    </row>
    <row r="207" spans="3:11">
      <c r="C207" s="581" t="s">
        <v>70</v>
      </c>
      <c r="D207" s="598" t="s">
        <v>71</v>
      </c>
      <c r="E207" s="528"/>
      <c r="F207" s="529"/>
      <c r="G207" s="531"/>
      <c r="H207" s="532"/>
      <c r="I207" s="535"/>
      <c r="J207" s="536"/>
      <c r="K207" s="536"/>
    </row>
    <row r="208" spans="3:11">
      <c r="C208" s="581"/>
      <c r="D208" s="598"/>
      <c r="E208" s="528"/>
      <c r="F208" s="530"/>
      <c r="G208" s="531"/>
      <c r="H208" s="533"/>
      <c r="I208" s="535"/>
      <c r="J208" s="536"/>
      <c r="K208" s="536"/>
    </row>
    <row r="209" spans="3:11">
      <c r="C209" s="581"/>
      <c r="D209" s="598"/>
      <c r="E209" s="528"/>
      <c r="F209" s="530"/>
      <c r="G209" s="531"/>
      <c r="H209" s="533"/>
      <c r="I209" s="535"/>
      <c r="J209" s="536"/>
      <c r="K209" s="536"/>
    </row>
    <row r="210" spans="3:11">
      <c r="C210" s="581"/>
      <c r="D210" s="598"/>
      <c r="E210" s="528"/>
      <c r="F210" s="46"/>
      <c r="G210" s="252"/>
      <c r="H210" s="533"/>
      <c r="I210" s="517"/>
      <c r="J210" s="536"/>
      <c r="K210" s="536"/>
    </row>
    <row r="211" spans="3:11">
      <c r="C211" s="581"/>
      <c r="D211" s="598"/>
      <c r="E211" s="528"/>
      <c r="F211" s="518"/>
      <c r="G211" s="519"/>
      <c r="H211" s="533"/>
      <c r="I211" s="517"/>
      <c r="J211" s="536"/>
      <c r="K211" s="536"/>
    </row>
    <row r="212" spans="3:11">
      <c r="C212" s="581"/>
      <c r="D212" s="598"/>
      <c r="E212" s="528"/>
      <c r="F212" s="518"/>
      <c r="G212" s="519"/>
      <c r="H212" s="533"/>
      <c r="I212" s="517"/>
      <c r="J212" s="536"/>
      <c r="K212" s="536"/>
    </row>
    <row r="213" spans="3:11">
      <c r="C213" s="581"/>
      <c r="D213" s="598"/>
      <c r="E213" s="528"/>
      <c r="F213" s="253"/>
      <c r="G213" s="253"/>
      <c r="H213" s="534"/>
      <c r="I213" s="253"/>
      <c r="J213" s="536"/>
      <c r="K213" s="536"/>
    </row>
    <row r="215" spans="3:11" ht="13.5" thickBot="1">
      <c r="C215" s="576">
        <v>16</v>
      </c>
      <c r="D215" s="576"/>
      <c r="E215" s="24" t="s">
        <v>63</v>
      </c>
      <c r="F215" s="9" t="s">
        <v>64</v>
      </c>
      <c r="G215" s="9" t="s">
        <v>65</v>
      </c>
      <c r="H215" s="9" t="s">
        <v>66</v>
      </c>
      <c r="I215" s="9" t="s">
        <v>67</v>
      </c>
      <c r="J215" s="9" t="s">
        <v>68</v>
      </c>
      <c r="K215" s="9" t="s">
        <v>69</v>
      </c>
    </row>
    <row r="216" spans="3:11">
      <c r="C216" s="597" t="s">
        <v>178</v>
      </c>
      <c r="D216" s="597"/>
      <c r="E216" s="54"/>
      <c r="F216" s="54">
        <v>48</v>
      </c>
      <c r="G216" s="54">
        <v>49</v>
      </c>
      <c r="H216" s="54"/>
      <c r="I216" s="54">
        <v>50</v>
      </c>
      <c r="J216" s="54"/>
      <c r="K216" s="54"/>
    </row>
    <row r="217" spans="3:11">
      <c r="C217" s="578">
        <v>48</v>
      </c>
      <c r="D217" s="578"/>
      <c r="E217" s="11">
        <v>40511</v>
      </c>
      <c r="F217" s="11">
        <v>40512</v>
      </c>
      <c r="G217" s="11">
        <v>40513</v>
      </c>
      <c r="H217" s="11">
        <v>40514</v>
      </c>
      <c r="I217" s="11">
        <v>40515</v>
      </c>
      <c r="J217" s="11">
        <v>40516</v>
      </c>
      <c r="K217" s="11">
        <v>40517</v>
      </c>
    </row>
    <row r="218" spans="3:11" ht="12.75" customHeight="1">
      <c r="C218" s="581" t="s">
        <v>70</v>
      </c>
      <c r="D218" s="598" t="s">
        <v>71</v>
      </c>
      <c r="E218" s="528"/>
      <c r="F218" s="529"/>
      <c r="G218" s="548"/>
      <c r="H218" s="532"/>
      <c r="I218" s="535"/>
      <c r="J218" s="547"/>
      <c r="K218" s="547"/>
    </row>
    <row r="219" spans="3:11" ht="12.75" customHeight="1">
      <c r="C219" s="581"/>
      <c r="D219" s="598"/>
      <c r="E219" s="528"/>
      <c r="F219" s="530"/>
      <c r="G219" s="549"/>
      <c r="H219" s="533"/>
      <c r="I219" s="535"/>
      <c r="J219" s="547"/>
      <c r="K219" s="547"/>
    </row>
    <row r="220" spans="3:11" ht="12.75" customHeight="1">
      <c r="C220" s="581"/>
      <c r="D220" s="598"/>
      <c r="E220" s="528"/>
      <c r="F220" s="530"/>
      <c r="G220" s="549"/>
      <c r="H220" s="533"/>
      <c r="I220" s="535"/>
      <c r="J220" s="547"/>
      <c r="K220" s="547"/>
    </row>
    <row r="221" spans="3:11" ht="12.75" customHeight="1">
      <c r="C221" s="581"/>
      <c r="D221" s="598"/>
      <c r="E221" s="528"/>
      <c r="F221" s="46"/>
      <c r="G221" s="549"/>
      <c r="H221" s="533"/>
      <c r="I221" s="517"/>
      <c r="J221" s="547"/>
      <c r="K221" s="547"/>
    </row>
    <row r="222" spans="3:11" ht="12.75" customHeight="1">
      <c r="C222" s="581"/>
      <c r="D222" s="598"/>
      <c r="E222" s="528"/>
      <c r="F222" s="518"/>
      <c r="G222" s="549"/>
      <c r="H222" s="533"/>
      <c r="I222" s="517"/>
      <c r="J222" s="547"/>
      <c r="K222" s="547"/>
    </row>
    <row r="223" spans="3:11" ht="12.75" customHeight="1">
      <c r="C223" s="581"/>
      <c r="D223" s="598"/>
      <c r="E223" s="528"/>
      <c r="F223" s="518"/>
      <c r="G223" s="549"/>
      <c r="H223" s="533"/>
      <c r="I223" s="517"/>
      <c r="J223" s="547"/>
      <c r="K223" s="547"/>
    </row>
    <row r="224" spans="3:11">
      <c r="C224" s="581"/>
      <c r="D224" s="598"/>
      <c r="E224" s="528"/>
      <c r="F224" s="253"/>
      <c r="G224" s="550"/>
      <c r="H224" s="534"/>
      <c r="I224" s="253"/>
      <c r="J224" s="547"/>
      <c r="K224" s="547"/>
    </row>
    <row r="227" spans="3:11" ht="18.75">
      <c r="C227" s="4"/>
      <c r="D227" s="4"/>
      <c r="E227" s="546">
        <v>40513</v>
      </c>
      <c r="F227" s="546"/>
      <c r="G227" s="546"/>
      <c r="H227" s="546"/>
      <c r="I227" s="546"/>
      <c r="J227" s="546"/>
      <c r="K227" s="546"/>
    </row>
    <row r="228" spans="3:11" ht="18.75">
      <c r="C228" s="4"/>
      <c r="D228" s="4"/>
      <c r="E228" s="5"/>
      <c r="F228" s="6"/>
      <c r="G228" s="6"/>
      <c r="H228" s="6"/>
      <c r="I228" s="6"/>
      <c r="J228" s="6"/>
      <c r="K228" s="6"/>
    </row>
    <row r="229" spans="3:11">
      <c r="C229" s="56"/>
      <c r="D229" s="56"/>
      <c r="E229" s="4"/>
      <c r="F229" s="4"/>
      <c r="G229" s="4"/>
      <c r="H229" s="4"/>
      <c r="I229" s="4"/>
      <c r="J229" s="4"/>
      <c r="K229" s="4"/>
    </row>
    <row r="230" spans="3:11" ht="13.5" thickBot="1">
      <c r="C230" s="600">
        <v>17</v>
      </c>
      <c r="D230" s="600"/>
      <c r="E230" s="24" t="s">
        <v>63</v>
      </c>
      <c r="F230" s="9" t="s">
        <v>64</v>
      </c>
      <c r="G230" s="9" t="s">
        <v>65</v>
      </c>
      <c r="H230" s="9" t="s">
        <v>66</v>
      </c>
      <c r="I230" s="9" t="s">
        <v>67</v>
      </c>
      <c r="J230" s="9" t="s">
        <v>68</v>
      </c>
      <c r="K230" s="9" t="s">
        <v>69</v>
      </c>
    </row>
    <row r="231" spans="3:11">
      <c r="C231" s="597" t="s">
        <v>178</v>
      </c>
      <c r="D231" s="597"/>
      <c r="E231" s="54"/>
      <c r="F231" s="54">
        <v>51</v>
      </c>
      <c r="G231" s="54">
        <v>52</v>
      </c>
      <c r="H231" s="54"/>
      <c r="I231" s="54">
        <v>53</v>
      </c>
      <c r="J231" s="54"/>
      <c r="K231" s="54"/>
    </row>
    <row r="232" spans="3:11">
      <c r="C232" s="578">
        <v>49</v>
      </c>
      <c r="D232" s="578"/>
      <c r="E232" s="11">
        <v>40518</v>
      </c>
      <c r="F232" s="11">
        <v>40519</v>
      </c>
      <c r="G232" s="11">
        <v>40520</v>
      </c>
      <c r="H232" s="11">
        <v>40521</v>
      </c>
      <c r="I232" s="11">
        <v>40522</v>
      </c>
      <c r="J232" s="11">
        <v>40523</v>
      </c>
      <c r="K232" s="11">
        <v>40524</v>
      </c>
    </row>
    <row r="233" spans="3:11" ht="12.75" customHeight="1">
      <c r="C233" s="579" t="s">
        <v>70</v>
      </c>
      <c r="D233" s="582" t="s">
        <v>71</v>
      </c>
      <c r="E233" s="532"/>
      <c r="F233" s="601"/>
      <c r="G233" s="537"/>
      <c r="H233" s="532"/>
      <c r="I233" s="520"/>
      <c r="J233" s="516"/>
      <c r="K233" s="516"/>
    </row>
    <row r="234" spans="3:11" ht="12.75" customHeight="1">
      <c r="C234" s="580"/>
      <c r="D234" s="583"/>
      <c r="E234" s="533"/>
      <c r="F234" s="593"/>
      <c r="G234" s="538"/>
      <c r="H234" s="533"/>
      <c r="I234" s="521"/>
      <c r="J234" s="516"/>
      <c r="K234" s="516"/>
    </row>
    <row r="235" spans="3:11" ht="12.75" customHeight="1">
      <c r="C235" s="580"/>
      <c r="D235" s="583"/>
      <c r="E235" s="533"/>
      <c r="F235" s="593"/>
      <c r="G235" s="538"/>
      <c r="H235" s="533"/>
      <c r="I235" s="522"/>
      <c r="J235" s="516"/>
      <c r="K235" s="516"/>
    </row>
    <row r="236" spans="3:11">
      <c r="C236" s="580"/>
      <c r="D236" s="583"/>
      <c r="E236" s="533"/>
      <c r="F236" s="590"/>
      <c r="G236" s="538"/>
      <c r="H236" s="533"/>
      <c r="I236" s="523"/>
      <c r="J236" s="516"/>
      <c r="K236" s="516"/>
    </row>
    <row r="237" spans="3:11">
      <c r="C237" s="580"/>
      <c r="D237" s="583"/>
      <c r="E237" s="533"/>
      <c r="F237" s="591"/>
      <c r="G237" s="538"/>
      <c r="H237" s="533"/>
      <c r="I237" s="524"/>
      <c r="J237" s="516"/>
      <c r="K237" s="516"/>
    </row>
    <row r="238" spans="3:11">
      <c r="C238" s="580"/>
      <c r="D238" s="583"/>
      <c r="E238" s="533"/>
      <c r="F238" s="253"/>
      <c r="G238" s="538"/>
      <c r="H238" s="533"/>
      <c r="I238" s="525"/>
      <c r="J238" s="516"/>
      <c r="K238" s="516"/>
    </row>
    <row r="239" spans="3:11">
      <c r="C239" s="581"/>
      <c r="D239" s="584"/>
      <c r="E239" s="534"/>
      <c r="F239" s="253"/>
      <c r="G239" s="539"/>
      <c r="H239" s="534"/>
      <c r="I239" s="253"/>
      <c r="J239" s="516"/>
      <c r="K239" s="516"/>
    </row>
    <row r="240" spans="3:11">
      <c r="C240" s="12"/>
      <c r="D240" s="13"/>
      <c r="E240" s="14"/>
      <c r="F240" s="15"/>
      <c r="G240" s="16"/>
      <c r="H240" s="17"/>
      <c r="I240" s="18"/>
      <c r="J240" s="19"/>
      <c r="K240" s="20"/>
    </row>
    <row r="241" spans="3:11">
      <c r="C241" s="254"/>
      <c r="D241" s="254"/>
      <c r="E241" s="254"/>
      <c r="F241" s="254"/>
      <c r="G241" s="254"/>
      <c r="H241" s="254"/>
      <c r="I241" s="254"/>
      <c r="J241" s="254"/>
      <c r="K241" s="254"/>
    </row>
    <row r="242" spans="3:11" ht="13.5" thickBot="1">
      <c r="C242" s="576">
        <v>18</v>
      </c>
      <c r="D242" s="576"/>
      <c r="E242" s="24" t="s">
        <v>63</v>
      </c>
      <c r="F242" s="9" t="s">
        <v>64</v>
      </c>
      <c r="G242" s="9" t="s">
        <v>65</v>
      </c>
      <c r="H242" s="9" t="s">
        <v>66</v>
      </c>
      <c r="I242" s="9" t="s">
        <v>67</v>
      </c>
      <c r="J242" s="9" t="s">
        <v>68</v>
      </c>
      <c r="K242" s="9" t="s">
        <v>69</v>
      </c>
    </row>
    <row r="243" spans="3:11">
      <c r="C243" s="597" t="s">
        <v>178</v>
      </c>
      <c r="D243" s="597"/>
      <c r="E243" s="54"/>
      <c r="F243" s="54">
        <v>54</v>
      </c>
      <c r="G243" s="54">
        <v>55</v>
      </c>
      <c r="H243" s="54"/>
      <c r="I243" s="54">
        <v>56</v>
      </c>
      <c r="J243" s="54"/>
      <c r="K243" s="54"/>
    </row>
    <row r="244" spans="3:11">
      <c r="C244" s="578">
        <v>50</v>
      </c>
      <c r="D244" s="578"/>
      <c r="E244" s="11">
        <v>40525</v>
      </c>
      <c r="F244" s="11">
        <v>40526</v>
      </c>
      <c r="G244" s="11">
        <v>40527</v>
      </c>
      <c r="H244" s="11">
        <v>40528</v>
      </c>
      <c r="I244" s="11">
        <v>40529</v>
      </c>
      <c r="J244" s="11">
        <v>40530</v>
      </c>
      <c r="K244" s="11">
        <v>40531</v>
      </c>
    </row>
    <row r="245" spans="3:11">
      <c r="C245" s="599" t="s">
        <v>70</v>
      </c>
      <c r="D245" s="598" t="s">
        <v>71</v>
      </c>
      <c r="E245" s="528"/>
      <c r="F245" s="520"/>
      <c r="G245" s="520"/>
      <c r="H245" s="532"/>
      <c r="I245" s="535"/>
      <c r="J245" s="536"/>
      <c r="K245" s="536"/>
    </row>
    <row r="246" spans="3:11">
      <c r="C246" s="599"/>
      <c r="D246" s="598"/>
      <c r="E246" s="528"/>
      <c r="F246" s="521"/>
      <c r="G246" s="521"/>
      <c r="H246" s="533"/>
      <c r="I246" s="535"/>
      <c r="J246" s="536"/>
      <c r="K246" s="536"/>
    </row>
    <row r="247" spans="3:11">
      <c r="C247" s="599"/>
      <c r="D247" s="598"/>
      <c r="E247" s="528"/>
      <c r="F247" s="522"/>
      <c r="G247" s="522"/>
      <c r="H247" s="533"/>
      <c r="I247" s="535"/>
      <c r="J247" s="536"/>
      <c r="K247" s="536"/>
    </row>
    <row r="248" spans="3:11">
      <c r="C248" s="599"/>
      <c r="D248" s="598"/>
      <c r="E248" s="528"/>
      <c r="F248" s="523"/>
      <c r="G248" s="523"/>
      <c r="H248" s="533"/>
      <c r="I248" s="517"/>
      <c r="J248" s="536"/>
      <c r="K248" s="536"/>
    </row>
    <row r="249" spans="3:11">
      <c r="C249" s="599"/>
      <c r="D249" s="598"/>
      <c r="E249" s="528"/>
      <c r="F249" s="524"/>
      <c r="G249" s="524"/>
      <c r="H249" s="533"/>
      <c r="I249" s="517"/>
      <c r="J249" s="536"/>
      <c r="K249" s="536"/>
    </row>
    <row r="250" spans="3:11">
      <c r="C250" s="599"/>
      <c r="D250" s="598"/>
      <c r="E250" s="528"/>
      <c r="F250" s="525"/>
      <c r="G250" s="525"/>
      <c r="H250" s="533"/>
      <c r="I250" s="517"/>
      <c r="J250" s="536"/>
      <c r="K250" s="536"/>
    </row>
    <row r="251" spans="3:11">
      <c r="C251" s="599"/>
      <c r="D251" s="598"/>
      <c r="E251" s="528"/>
      <c r="F251" s="253"/>
      <c r="G251" s="253"/>
      <c r="H251" s="534"/>
      <c r="I251" s="253"/>
      <c r="J251" s="536"/>
      <c r="K251" s="536"/>
    </row>
    <row r="252" spans="3:11">
      <c r="C252" s="4"/>
      <c r="D252" s="4"/>
      <c r="E252" s="4"/>
      <c r="F252" s="4"/>
      <c r="G252" s="4"/>
      <c r="H252" s="4"/>
      <c r="I252" s="4"/>
      <c r="J252" s="4"/>
      <c r="K252" s="4"/>
    </row>
    <row r="253" spans="3:11" ht="13.5" thickBot="1">
      <c r="C253" s="576">
        <v>19</v>
      </c>
      <c r="D253" s="576"/>
      <c r="E253" s="24" t="s">
        <v>63</v>
      </c>
      <c r="F253" s="9" t="s">
        <v>64</v>
      </c>
      <c r="G253" s="9" t="s">
        <v>65</v>
      </c>
      <c r="H253" s="9" t="s">
        <v>66</v>
      </c>
      <c r="I253" s="9" t="s">
        <v>67</v>
      </c>
      <c r="J253" s="9" t="s">
        <v>68</v>
      </c>
      <c r="K253" s="9" t="s">
        <v>69</v>
      </c>
    </row>
    <row r="254" spans="3:11">
      <c r="C254" s="597" t="s">
        <v>178</v>
      </c>
      <c r="D254" s="597"/>
      <c r="E254" s="54"/>
      <c r="F254" s="54">
        <v>54</v>
      </c>
      <c r="G254" s="54">
        <v>55</v>
      </c>
      <c r="H254" s="54"/>
      <c r="I254" s="54">
        <v>56</v>
      </c>
      <c r="J254" s="54"/>
      <c r="K254" s="54"/>
    </row>
    <row r="255" spans="3:11">
      <c r="C255" s="578">
        <v>51</v>
      </c>
      <c r="D255" s="578"/>
      <c r="E255" s="11">
        <v>40532</v>
      </c>
      <c r="F255" s="11">
        <v>40533</v>
      </c>
      <c r="G255" s="11">
        <v>40534</v>
      </c>
      <c r="H255" s="11">
        <v>40535</v>
      </c>
      <c r="I255" s="11">
        <v>40536</v>
      </c>
      <c r="J255" s="11">
        <v>40537</v>
      </c>
      <c r="K255" s="11">
        <v>40538</v>
      </c>
    </row>
    <row r="256" spans="3:11" ht="12.75" customHeight="1">
      <c r="C256" s="581" t="s">
        <v>70</v>
      </c>
      <c r="D256" s="598" t="s">
        <v>71</v>
      </c>
      <c r="E256" s="564"/>
      <c r="F256" s="565"/>
      <c r="G256" s="565"/>
      <c r="H256" s="565"/>
      <c r="I256" s="565"/>
      <c r="J256" s="565"/>
      <c r="K256" s="566"/>
    </row>
    <row r="257" spans="3:11" ht="12.75" customHeight="1">
      <c r="C257" s="581"/>
      <c r="D257" s="598"/>
      <c r="E257" s="564"/>
      <c r="F257" s="565"/>
      <c r="G257" s="565"/>
      <c r="H257" s="565"/>
      <c r="I257" s="565"/>
      <c r="J257" s="565"/>
      <c r="K257" s="566"/>
    </row>
    <row r="258" spans="3:11" ht="12.75" customHeight="1">
      <c r="C258" s="581"/>
      <c r="D258" s="598"/>
      <c r="E258" s="564"/>
      <c r="F258" s="565"/>
      <c r="G258" s="565"/>
      <c r="H258" s="565"/>
      <c r="I258" s="565"/>
      <c r="J258" s="565"/>
      <c r="K258" s="566"/>
    </row>
    <row r="259" spans="3:11" ht="12.75" customHeight="1">
      <c r="C259" s="581"/>
      <c r="D259" s="598"/>
      <c r="E259" s="564"/>
      <c r="F259" s="565"/>
      <c r="G259" s="565"/>
      <c r="H259" s="565"/>
      <c r="I259" s="565"/>
      <c r="J259" s="565"/>
      <c r="K259" s="566"/>
    </row>
    <row r="260" spans="3:11" ht="12.75" customHeight="1">
      <c r="C260" s="581"/>
      <c r="D260" s="598"/>
      <c r="E260" s="564"/>
      <c r="F260" s="565"/>
      <c r="G260" s="565"/>
      <c r="H260" s="565"/>
      <c r="I260" s="565"/>
      <c r="J260" s="565"/>
      <c r="K260" s="566"/>
    </row>
    <row r="261" spans="3:11" ht="12.75" customHeight="1">
      <c r="C261" s="581"/>
      <c r="D261" s="598"/>
      <c r="E261" s="564"/>
      <c r="F261" s="565"/>
      <c r="G261" s="565"/>
      <c r="H261" s="565"/>
      <c r="I261" s="565"/>
      <c r="J261" s="565"/>
      <c r="K261" s="566"/>
    </row>
    <row r="262" spans="3:11" ht="12.75" customHeight="1">
      <c r="C262" s="581"/>
      <c r="D262" s="598"/>
      <c r="E262" s="567"/>
      <c r="F262" s="568"/>
      <c r="G262" s="568"/>
      <c r="H262" s="568"/>
      <c r="I262" s="568"/>
      <c r="J262" s="568"/>
      <c r="K262" s="569"/>
    </row>
    <row r="263" spans="3:11">
      <c r="C263" s="4"/>
      <c r="D263" s="4"/>
      <c r="E263" s="4"/>
      <c r="F263" s="4"/>
      <c r="G263" s="4"/>
      <c r="H263" s="4"/>
      <c r="I263" s="4"/>
      <c r="J263" s="4"/>
      <c r="K263" s="4"/>
    </row>
    <row r="264" spans="3:11" ht="13.5" thickBot="1">
      <c r="C264" s="576">
        <v>20</v>
      </c>
      <c r="D264" s="576"/>
      <c r="E264" s="24" t="s">
        <v>63</v>
      </c>
      <c r="F264" s="9" t="s">
        <v>64</v>
      </c>
      <c r="G264" s="9" t="s">
        <v>65</v>
      </c>
      <c r="H264" s="9" t="s">
        <v>66</v>
      </c>
      <c r="I264" s="9" t="s">
        <v>67</v>
      </c>
      <c r="J264" s="9" t="s">
        <v>68</v>
      </c>
      <c r="K264" s="9" t="s">
        <v>69</v>
      </c>
    </row>
    <row r="265" spans="3:11">
      <c r="C265" s="597" t="s">
        <v>178</v>
      </c>
      <c r="D265" s="597"/>
      <c r="E265" s="54"/>
      <c r="F265" s="54"/>
      <c r="G265" s="54"/>
      <c r="H265" s="54"/>
      <c r="I265" s="54"/>
      <c r="J265" s="54"/>
      <c r="K265" s="54"/>
    </row>
    <row r="266" spans="3:11">
      <c r="C266" s="578">
        <v>52</v>
      </c>
      <c r="D266" s="578"/>
      <c r="E266" s="11">
        <v>40539</v>
      </c>
      <c r="F266" s="11">
        <v>40540</v>
      </c>
      <c r="G266" s="11">
        <v>40541</v>
      </c>
      <c r="H266" s="11">
        <v>40542</v>
      </c>
      <c r="I266" s="11">
        <v>40543</v>
      </c>
      <c r="J266" s="11">
        <v>40544</v>
      </c>
      <c r="K266" s="11">
        <v>40545</v>
      </c>
    </row>
    <row r="267" spans="3:11" ht="12.75" customHeight="1">
      <c r="C267" s="581" t="s">
        <v>70</v>
      </c>
      <c r="D267" s="598" t="s">
        <v>71</v>
      </c>
      <c r="E267" s="564"/>
      <c r="F267" s="565"/>
      <c r="G267" s="565"/>
      <c r="H267" s="565"/>
      <c r="I267" s="565"/>
      <c r="J267" s="565"/>
      <c r="K267" s="566"/>
    </row>
    <row r="268" spans="3:11" ht="12.75" customHeight="1">
      <c r="C268" s="581"/>
      <c r="D268" s="598"/>
      <c r="E268" s="564"/>
      <c r="F268" s="565"/>
      <c r="G268" s="565"/>
      <c r="H268" s="565"/>
      <c r="I268" s="565"/>
      <c r="J268" s="565"/>
      <c r="K268" s="566"/>
    </row>
    <row r="269" spans="3:11" ht="12.75" customHeight="1">
      <c r="C269" s="581"/>
      <c r="D269" s="598"/>
      <c r="E269" s="564"/>
      <c r="F269" s="565"/>
      <c r="G269" s="565"/>
      <c r="H269" s="565"/>
      <c r="I269" s="565"/>
      <c r="J269" s="565"/>
      <c r="K269" s="566"/>
    </row>
    <row r="270" spans="3:11" ht="12.75" customHeight="1">
      <c r="C270" s="581"/>
      <c r="D270" s="598"/>
      <c r="E270" s="564"/>
      <c r="F270" s="565"/>
      <c r="G270" s="565"/>
      <c r="H270" s="565"/>
      <c r="I270" s="565"/>
      <c r="J270" s="565"/>
      <c r="K270" s="566"/>
    </row>
    <row r="271" spans="3:11" ht="12.75" customHeight="1">
      <c r="C271" s="581"/>
      <c r="D271" s="598"/>
      <c r="E271" s="564"/>
      <c r="F271" s="565"/>
      <c r="G271" s="565"/>
      <c r="H271" s="565"/>
      <c r="I271" s="565"/>
      <c r="J271" s="565"/>
      <c r="K271" s="566"/>
    </row>
    <row r="272" spans="3:11" ht="12.75" customHeight="1">
      <c r="C272" s="581"/>
      <c r="D272" s="598"/>
      <c r="E272" s="564"/>
      <c r="F272" s="565"/>
      <c r="G272" s="565"/>
      <c r="H272" s="565"/>
      <c r="I272" s="565"/>
      <c r="J272" s="565"/>
      <c r="K272" s="566"/>
    </row>
    <row r="273" spans="3:11" ht="12.75" customHeight="1">
      <c r="C273" s="581"/>
      <c r="D273" s="598"/>
      <c r="E273" s="567"/>
      <c r="F273" s="568"/>
      <c r="G273" s="568"/>
      <c r="H273" s="568"/>
      <c r="I273" s="568"/>
      <c r="J273" s="568"/>
      <c r="K273" s="569"/>
    </row>
    <row r="277" spans="3:11" ht="18.75">
      <c r="C277" s="4"/>
      <c r="D277" s="4"/>
      <c r="E277" s="546">
        <v>40544</v>
      </c>
      <c r="F277" s="546"/>
      <c r="G277" s="546"/>
      <c r="H277" s="546"/>
      <c r="I277" s="546"/>
      <c r="J277" s="546"/>
      <c r="K277" s="546"/>
    </row>
    <row r="278" spans="3:11" ht="18.75">
      <c r="C278" s="4"/>
      <c r="D278" s="4"/>
      <c r="E278" s="5"/>
      <c r="F278" s="6"/>
      <c r="G278" s="6"/>
      <c r="H278" s="6"/>
      <c r="I278" s="6"/>
      <c r="J278" s="6"/>
      <c r="K278" s="6"/>
    </row>
    <row r="279" spans="3:11">
      <c r="C279" s="56"/>
      <c r="D279" s="56"/>
      <c r="E279" s="4"/>
      <c r="F279" s="4"/>
      <c r="G279" s="4"/>
      <c r="H279" s="4"/>
      <c r="I279" s="4"/>
      <c r="J279" s="4"/>
      <c r="K279" s="4"/>
    </row>
    <row r="280" spans="3:11" ht="13.5" thickBot="1">
      <c r="C280" s="596">
        <v>21</v>
      </c>
      <c r="D280" s="596"/>
      <c r="E280" s="24" t="s">
        <v>63</v>
      </c>
      <c r="F280" s="9" t="s">
        <v>64</v>
      </c>
      <c r="G280" s="9" t="s">
        <v>65</v>
      </c>
      <c r="H280" s="9" t="s">
        <v>66</v>
      </c>
      <c r="I280" s="9" t="s">
        <v>67</v>
      </c>
      <c r="J280" s="9" t="s">
        <v>68</v>
      </c>
      <c r="K280" s="9" t="s">
        <v>69</v>
      </c>
    </row>
    <row r="281" spans="3:11">
      <c r="C281" s="577" t="s">
        <v>178</v>
      </c>
      <c r="D281" s="577"/>
      <c r="E281" s="54"/>
      <c r="F281" s="54"/>
      <c r="G281" s="54"/>
      <c r="H281" s="54"/>
      <c r="I281" s="54"/>
      <c r="J281" s="54"/>
      <c r="K281" s="54"/>
    </row>
    <row r="282" spans="3:11">
      <c r="C282" s="578">
        <v>53</v>
      </c>
      <c r="D282" s="578"/>
      <c r="E282" s="11">
        <v>40546</v>
      </c>
      <c r="F282" s="11">
        <v>40547</v>
      </c>
      <c r="G282" s="11">
        <v>40548</v>
      </c>
      <c r="H282" s="11">
        <v>40549</v>
      </c>
      <c r="I282" s="11">
        <v>40550</v>
      </c>
      <c r="J282" s="11">
        <v>40551</v>
      </c>
      <c r="K282" s="11">
        <v>40552</v>
      </c>
    </row>
    <row r="283" spans="3:11" ht="12.75" customHeight="1">
      <c r="C283" s="579" t="s">
        <v>70</v>
      </c>
      <c r="D283" s="582" t="s">
        <v>71</v>
      </c>
      <c r="E283" s="532"/>
      <c r="F283" s="593"/>
      <c r="G283" s="520"/>
      <c r="H283" s="532"/>
      <c r="I283" s="520"/>
      <c r="J283" s="551" t="s">
        <v>48</v>
      </c>
      <c r="K283" s="552"/>
    </row>
    <row r="284" spans="3:11" ht="12.75" customHeight="1">
      <c r="C284" s="580"/>
      <c r="D284" s="583"/>
      <c r="E284" s="533"/>
      <c r="F284" s="594"/>
      <c r="G284" s="521"/>
      <c r="H284" s="533"/>
      <c r="I284" s="521"/>
      <c r="J284" s="553"/>
      <c r="K284" s="554"/>
    </row>
    <row r="285" spans="3:11" ht="12.75" customHeight="1">
      <c r="C285" s="580"/>
      <c r="D285" s="583"/>
      <c r="E285" s="533"/>
      <c r="F285" s="595"/>
      <c r="G285" s="522"/>
      <c r="H285" s="533"/>
      <c r="I285" s="522"/>
      <c r="J285" s="553"/>
      <c r="K285" s="554"/>
    </row>
    <row r="286" spans="3:11" ht="12.75" customHeight="1">
      <c r="C286" s="580"/>
      <c r="D286" s="583"/>
      <c r="E286" s="533"/>
      <c r="F286" s="590"/>
      <c r="G286" s="523"/>
      <c r="H286" s="533"/>
      <c r="I286" s="523"/>
      <c r="J286" s="553"/>
      <c r="K286" s="554"/>
    </row>
    <row r="287" spans="3:11" ht="12.75" customHeight="1">
      <c r="C287" s="580"/>
      <c r="D287" s="583"/>
      <c r="E287" s="533"/>
      <c r="F287" s="591"/>
      <c r="G287" s="524"/>
      <c r="H287" s="533"/>
      <c r="I287" s="524"/>
      <c r="J287" s="553"/>
      <c r="K287" s="554"/>
    </row>
    <row r="288" spans="3:11" ht="12.75" customHeight="1">
      <c r="C288" s="580"/>
      <c r="D288" s="583"/>
      <c r="E288" s="533"/>
      <c r="F288" s="253"/>
      <c r="G288" s="525"/>
      <c r="H288" s="533"/>
      <c r="I288" s="525"/>
      <c r="J288" s="553"/>
      <c r="K288" s="554"/>
    </row>
    <row r="289" spans="3:11" ht="12.75" customHeight="1">
      <c r="C289" s="581"/>
      <c r="D289" s="584"/>
      <c r="E289" s="534"/>
      <c r="F289" s="253"/>
      <c r="G289" s="253"/>
      <c r="H289" s="534"/>
      <c r="I289" s="253"/>
      <c r="J289" s="555"/>
      <c r="K289" s="556"/>
    </row>
    <row r="290" spans="3:11">
      <c r="C290" s="12"/>
      <c r="D290" s="13"/>
      <c r="E290" s="14"/>
      <c r="F290" s="15"/>
      <c r="G290" s="16"/>
      <c r="H290" s="17"/>
      <c r="I290" s="18"/>
      <c r="J290" s="19"/>
      <c r="K290" s="20"/>
    </row>
    <row r="291" spans="3:11">
      <c r="C291" s="254"/>
      <c r="D291" s="254"/>
      <c r="E291" s="254"/>
      <c r="F291" s="254"/>
      <c r="G291" s="254"/>
      <c r="H291" s="254"/>
      <c r="I291" s="254"/>
      <c r="J291" s="254"/>
      <c r="K291" s="254"/>
    </row>
    <row r="292" spans="3:11" ht="13.5" thickBot="1">
      <c r="C292" s="576">
        <v>22</v>
      </c>
      <c r="D292" s="576"/>
      <c r="E292" s="24" t="s">
        <v>63</v>
      </c>
      <c r="F292" s="9" t="s">
        <v>64</v>
      </c>
      <c r="G292" s="9" t="s">
        <v>65</v>
      </c>
      <c r="H292" s="9" t="s">
        <v>66</v>
      </c>
      <c r="I292" s="9" t="s">
        <v>67</v>
      </c>
      <c r="J292" s="9" t="s">
        <v>68</v>
      </c>
      <c r="K292" s="9" t="s">
        <v>69</v>
      </c>
    </row>
    <row r="293" spans="3:11">
      <c r="C293" s="577" t="s">
        <v>178</v>
      </c>
      <c r="D293" s="577"/>
      <c r="E293" s="54"/>
      <c r="F293" s="54"/>
      <c r="G293" s="54"/>
      <c r="H293" s="54"/>
      <c r="I293" s="54"/>
      <c r="J293" s="54"/>
      <c r="K293" s="54"/>
    </row>
    <row r="294" spans="3:11">
      <c r="C294" s="578">
        <v>54</v>
      </c>
      <c r="D294" s="578"/>
      <c r="E294" s="11">
        <v>40553</v>
      </c>
      <c r="F294" s="11">
        <v>40554</v>
      </c>
      <c r="G294" s="11">
        <v>40555</v>
      </c>
      <c r="H294" s="11">
        <v>40556</v>
      </c>
      <c r="I294" s="11">
        <v>40557</v>
      </c>
      <c r="J294" s="11">
        <v>40558</v>
      </c>
      <c r="K294" s="11">
        <v>40559</v>
      </c>
    </row>
    <row r="295" spans="3:11" ht="12.75" customHeight="1">
      <c r="C295" s="579" t="s">
        <v>70</v>
      </c>
      <c r="D295" s="582" t="s">
        <v>71</v>
      </c>
      <c r="E295" s="532"/>
      <c r="F295" s="520"/>
      <c r="G295" s="520"/>
      <c r="H295" s="532"/>
      <c r="I295" s="543"/>
      <c r="J295" s="570" t="s">
        <v>49</v>
      </c>
      <c r="K295" s="571"/>
    </row>
    <row r="296" spans="3:11" ht="12.75" customHeight="1">
      <c r="C296" s="580"/>
      <c r="D296" s="583"/>
      <c r="E296" s="533"/>
      <c r="F296" s="521"/>
      <c r="G296" s="521"/>
      <c r="H296" s="533"/>
      <c r="I296" s="544"/>
      <c r="J296" s="572"/>
      <c r="K296" s="573"/>
    </row>
    <row r="297" spans="3:11" ht="12.75" customHeight="1">
      <c r="C297" s="580"/>
      <c r="D297" s="583"/>
      <c r="E297" s="533"/>
      <c r="F297" s="522"/>
      <c r="G297" s="522"/>
      <c r="H297" s="533"/>
      <c r="I297" s="545"/>
      <c r="J297" s="572"/>
      <c r="K297" s="573"/>
    </row>
    <row r="298" spans="3:11" ht="12.75" customHeight="1">
      <c r="C298" s="580"/>
      <c r="D298" s="583"/>
      <c r="E298" s="533"/>
      <c r="F298" s="523"/>
      <c r="G298" s="523"/>
      <c r="H298" s="533"/>
      <c r="I298" s="557"/>
      <c r="J298" s="572"/>
      <c r="K298" s="573"/>
    </row>
    <row r="299" spans="3:11" ht="12.75" customHeight="1">
      <c r="C299" s="580"/>
      <c r="D299" s="583"/>
      <c r="E299" s="533"/>
      <c r="F299" s="524"/>
      <c r="G299" s="524"/>
      <c r="H299" s="533"/>
      <c r="I299" s="558"/>
      <c r="J299" s="572"/>
      <c r="K299" s="573"/>
    </row>
    <row r="300" spans="3:11" ht="12.75" customHeight="1">
      <c r="C300" s="580"/>
      <c r="D300" s="583"/>
      <c r="E300" s="533"/>
      <c r="F300" s="525"/>
      <c r="G300" s="525"/>
      <c r="H300" s="533"/>
      <c r="I300" s="559"/>
      <c r="J300" s="572"/>
      <c r="K300" s="573"/>
    </row>
    <row r="301" spans="3:11" ht="12.75" customHeight="1">
      <c r="C301" s="581"/>
      <c r="D301" s="584"/>
      <c r="E301" s="534"/>
      <c r="F301" s="253"/>
      <c r="G301" s="253"/>
      <c r="H301" s="534"/>
      <c r="I301" s="253"/>
      <c r="J301" s="574"/>
      <c r="K301" s="575"/>
    </row>
    <row r="302" spans="3:11">
      <c r="C302" s="4"/>
      <c r="D302" s="4"/>
      <c r="E302" s="4"/>
      <c r="F302" s="4"/>
      <c r="G302" s="4"/>
      <c r="H302" s="4"/>
      <c r="I302" s="4"/>
      <c r="J302" s="4"/>
      <c r="K302" s="4"/>
    </row>
    <row r="303" spans="3:11" ht="13.5" thickBot="1">
      <c r="C303" s="576">
        <v>23</v>
      </c>
      <c r="D303" s="576"/>
      <c r="E303" s="24" t="s">
        <v>63</v>
      </c>
      <c r="F303" s="9" t="s">
        <v>64</v>
      </c>
      <c r="G303" s="9" t="s">
        <v>65</v>
      </c>
      <c r="H303" s="9" t="s">
        <v>66</v>
      </c>
      <c r="I303" s="9" t="s">
        <v>67</v>
      </c>
      <c r="J303" s="9" t="s">
        <v>68</v>
      </c>
      <c r="K303" s="9" t="s">
        <v>69</v>
      </c>
    </row>
    <row r="304" spans="3:11">
      <c r="C304" s="577" t="s">
        <v>178</v>
      </c>
      <c r="D304" s="577"/>
      <c r="E304" s="54"/>
      <c r="F304" s="54"/>
      <c r="G304" s="54"/>
      <c r="H304" s="54"/>
      <c r="I304" s="54"/>
      <c r="J304" s="54"/>
      <c r="K304" s="54"/>
    </row>
    <row r="305" spans="3:11">
      <c r="C305" s="578">
        <v>55</v>
      </c>
      <c r="D305" s="578"/>
      <c r="E305" s="11">
        <v>40560</v>
      </c>
      <c r="F305" s="11">
        <v>40561</v>
      </c>
      <c r="G305" s="11">
        <v>40562</v>
      </c>
      <c r="H305" s="11">
        <v>40563</v>
      </c>
      <c r="I305" s="11">
        <v>40564</v>
      </c>
      <c r="J305" s="11">
        <v>40565</v>
      </c>
      <c r="K305" s="11">
        <v>40566</v>
      </c>
    </row>
    <row r="306" spans="3:11">
      <c r="C306" s="579" t="s">
        <v>70</v>
      </c>
      <c r="D306" s="582" t="s">
        <v>71</v>
      </c>
      <c r="E306" s="532"/>
      <c r="F306" s="590"/>
      <c r="G306" s="587"/>
      <c r="H306" s="532"/>
      <c r="I306" s="543"/>
      <c r="J306" s="570" t="s">
        <v>37</v>
      </c>
      <c r="K306" s="571"/>
    </row>
    <row r="307" spans="3:11">
      <c r="C307" s="580"/>
      <c r="D307" s="583"/>
      <c r="E307" s="533"/>
      <c r="F307" s="591"/>
      <c r="G307" s="588"/>
      <c r="H307" s="533"/>
      <c r="I307" s="544"/>
      <c r="J307" s="572"/>
      <c r="K307" s="573"/>
    </row>
    <row r="308" spans="3:11">
      <c r="C308" s="580"/>
      <c r="D308" s="583"/>
      <c r="E308" s="533"/>
      <c r="F308" s="592"/>
      <c r="G308" s="589"/>
      <c r="H308" s="533"/>
      <c r="I308" s="545"/>
      <c r="J308" s="572"/>
      <c r="K308" s="573"/>
    </row>
    <row r="309" spans="3:11">
      <c r="C309" s="580"/>
      <c r="D309" s="583"/>
      <c r="E309" s="533"/>
      <c r="F309" s="46"/>
      <c r="G309" s="252"/>
      <c r="H309" s="533"/>
      <c r="I309" s="557"/>
      <c r="J309" s="572"/>
      <c r="K309" s="573"/>
    </row>
    <row r="310" spans="3:11">
      <c r="C310" s="580"/>
      <c r="D310" s="583"/>
      <c r="E310" s="533"/>
      <c r="F310" s="560"/>
      <c r="G310" s="562"/>
      <c r="H310" s="533"/>
      <c r="I310" s="558"/>
      <c r="J310" s="572"/>
      <c r="K310" s="573"/>
    </row>
    <row r="311" spans="3:11">
      <c r="C311" s="580"/>
      <c r="D311" s="583"/>
      <c r="E311" s="533"/>
      <c r="F311" s="561"/>
      <c r="G311" s="563"/>
      <c r="H311" s="533"/>
      <c r="I311" s="559"/>
      <c r="J311" s="572"/>
      <c r="K311" s="573"/>
    </row>
    <row r="312" spans="3:11">
      <c r="C312" s="581"/>
      <c r="D312" s="584"/>
      <c r="E312" s="534"/>
      <c r="F312" s="253"/>
      <c r="G312" s="253"/>
      <c r="H312" s="534"/>
      <c r="I312" s="253"/>
      <c r="J312" s="574"/>
      <c r="K312" s="575"/>
    </row>
    <row r="313" spans="3:11">
      <c r="C313" s="4"/>
      <c r="D313" s="4"/>
      <c r="E313" s="4"/>
      <c r="F313" s="4"/>
      <c r="G313" s="4"/>
      <c r="H313" s="4"/>
      <c r="I313" s="4"/>
      <c r="J313" s="4"/>
      <c r="K313" s="4"/>
    </row>
    <row r="314" spans="3:11" ht="13.5" thickBot="1">
      <c r="C314" s="576">
        <v>24</v>
      </c>
      <c r="D314" s="576"/>
      <c r="E314" s="24" t="s">
        <v>63</v>
      </c>
      <c r="F314" s="9" t="s">
        <v>64</v>
      </c>
      <c r="G314" s="9" t="s">
        <v>65</v>
      </c>
      <c r="H314" s="9" t="s">
        <v>66</v>
      </c>
      <c r="I314" s="9" t="s">
        <v>67</v>
      </c>
      <c r="J314" s="9" t="s">
        <v>68</v>
      </c>
      <c r="K314" s="9" t="s">
        <v>69</v>
      </c>
    </row>
    <row r="315" spans="3:11">
      <c r="C315" s="577" t="s">
        <v>178</v>
      </c>
      <c r="D315" s="577"/>
      <c r="E315" s="54"/>
      <c r="F315" s="54"/>
      <c r="G315" s="54"/>
      <c r="H315" s="54"/>
      <c r="I315" s="54"/>
      <c r="J315" s="54"/>
      <c r="K315" s="54"/>
    </row>
    <row r="316" spans="3:11">
      <c r="C316" s="578">
        <v>56</v>
      </c>
      <c r="D316" s="578"/>
      <c r="E316" s="11">
        <v>40567</v>
      </c>
      <c r="F316" s="11">
        <v>40568</v>
      </c>
      <c r="G316" s="11">
        <v>40569</v>
      </c>
      <c r="H316" s="11">
        <v>40570</v>
      </c>
      <c r="I316" s="11">
        <v>40571</v>
      </c>
      <c r="J316" s="11">
        <v>40572</v>
      </c>
      <c r="K316" s="11">
        <v>40573</v>
      </c>
    </row>
    <row r="317" spans="3:11">
      <c r="C317" s="579" t="s">
        <v>70</v>
      </c>
      <c r="D317" s="582" t="s">
        <v>71</v>
      </c>
      <c r="E317" s="532"/>
      <c r="F317" s="530"/>
      <c r="G317" s="587"/>
      <c r="H317" s="532"/>
      <c r="I317" s="543"/>
      <c r="J317" s="551" t="s">
        <v>38</v>
      </c>
      <c r="K317" s="552"/>
    </row>
    <row r="318" spans="3:11">
      <c r="C318" s="580"/>
      <c r="D318" s="583"/>
      <c r="E318" s="533"/>
      <c r="F318" s="585"/>
      <c r="G318" s="588"/>
      <c r="H318" s="533"/>
      <c r="I318" s="544"/>
      <c r="J318" s="553"/>
      <c r="K318" s="554"/>
    </row>
    <row r="319" spans="3:11">
      <c r="C319" s="580"/>
      <c r="D319" s="583"/>
      <c r="E319" s="533"/>
      <c r="F319" s="586"/>
      <c r="G319" s="589"/>
      <c r="H319" s="533"/>
      <c r="I319" s="545"/>
      <c r="J319" s="553"/>
      <c r="K319" s="554"/>
    </row>
    <row r="320" spans="3:11">
      <c r="C320" s="580"/>
      <c r="D320" s="583"/>
      <c r="E320" s="533"/>
      <c r="F320" s="46"/>
      <c r="G320" s="252"/>
      <c r="H320" s="533"/>
      <c r="I320" s="557"/>
      <c r="J320" s="553"/>
      <c r="K320" s="554"/>
    </row>
    <row r="321" spans="3:11">
      <c r="C321" s="580"/>
      <c r="D321" s="583"/>
      <c r="E321" s="533"/>
      <c r="F321" s="560"/>
      <c r="G321" s="562"/>
      <c r="H321" s="533"/>
      <c r="I321" s="558"/>
      <c r="J321" s="553"/>
      <c r="K321" s="554"/>
    </row>
    <row r="322" spans="3:11">
      <c r="C322" s="580"/>
      <c r="D322" s="583"/>
      <c r="E322" s="533"/>
      <c r="F322" s="561"/>
      <c r="G322" s="563"/>
      <c r="H322" s="533"/>
      <c r="I322" s="559"/>
      <c r="J322" s="553"/>
      <c r="K322" s="554"/>
    </row>
    <row r="323" spans="3:11">
      <c r="C323" s="581"/>
      <c r="D323" s="584"/>
      <c r="E323" s="534"/>
      <c r="F323" s="253"/>
      <c r="G323" s="253"/>
      <c r="H323" s="534"/>
      <c r="I323" s="253"/>
      <c r="J323" s="555"/>
      <c r="K323" s="556"/>
    </row>
  </sheetData>
  <mergeCells count="341">
    <mergeCell ref="H85:H91"/>
    <mergeCell ref="H96:H102"/>
    <mergeCell ref="I97:I102"/>
    <mergeCell ref="F77:F78"/>
    <mergeCell ref="F73:F76"/>
    <mergeCell ref="G85:G88"/>
    <mergeCell ref="G89:G91"/>
    <mergeCell ref="G96:G99"/>
    <mergeCell ref="G100:G102"/>
    <mergeCell ref="O32:O63"/>
    <mergeCell ref="J85:J91"/>
    <mergeCell ref="F62:F63"/>
    <mergeCell ref="I85:I87"/>
    <mergeCell ref="O70:O102"/>
    <mergeCell ref="G76:G79"/>
    <mergeCell ref="J73:K79"/>
    <mergeCell ref="G57:G63"/>
    <mergeCell ref="I73:I79"/>
    <mergeCell ref="M32:M41"/>
    <mergeCell ref="M43:M63"/>
    <mergeCell ref="M70:M90"/>
    <mergeCell ref="M93:M102"/>
    <mergeCell ref="I35:I36"/>
    <mergeCell ref="F57:F59"/>
    <mergeCell ref="I61:I63"/>
    <mergeCell ref="H57:H59"/>
    <mergeCell ref="I88:I91"/>
    <mergeCell ref="K85:K91"/>
    <mergeCell ref="J96:K102"/>
    <mergeCell ref="F99:F102"/>
    <mergeCell ref="F96:F98"/>
    <mergeCell ref="F85:F87"/>
    <mergeCell ref="F88:F91"/>
    <mergeCell ref="C106:D106"/>
    <mergeCell ref="D73:D79"/>
    <mergeCell ref="C73:C79"/>
    <mergeCell ref="E73:E75"/>
    <mergeCell ref="C105:D105"/>
    <mergeCell ref="C93:D93"/>
    <mergeCell ref="C9:D9"/>
    <mergeCell ref="C10:D10"/>
    <mergeCell ref="C11:D11"/>
    <mergeCell ref="C12:C18"/>
    <mergeCell ref="D12:D18"/>
    <mergeCell ref="E12:E18"/>
    <mergeCell ref="C20:D20"/>
    <mergeCell ref="C21:D21"/>
    <mergeCell ref="C22:D22"/>
    <mergeCell ref="C23:C29"/>
    <mergeCell ref="D23:D29"/>
    <mergeCell ref="E46:E47"/>
    <mergeCell ref="C71:D71"/>
    <mergeCell ref="C43:D43"/>
    <mergeCell ref="C45:D45"/>
    <mergeCell ref="C83:D83"/>
    <mergeCell ref="C72:D72"/>
    <mergeCell ref="E57:E59"/>
    <mergeCell ref="E7:K7"/>
    <mergeCell ref="C32:D32"/>
    <mergeCell ref="C34:D34"/>
    <mergeCell ref="C35:C41"/>
    <mergeCell ref="D35:D41"/>
    <mergeCell ref="G35:G41"/>
    <mergeCell ref="J35:K41"/>
    <mergeCell ref="C33:D33"/>
    <mergeCell ref="C46:C52"/>
    <mergeCell ref="D46:D52"/>
    <mergeCell ref="C44:D44"/>
    <mergeCell ref="H23:H29"/>
    <mergeCell ref="H51:H52"/>
    <mergeCell ref="G48:G52"/>
    <mergeCell ref="J12:K18"/>
    <mergeCell ref="F12:F18"/>
    <mergeCell ref="H12:H18"/>
    <mergeCell ref="G46:G47"/>
    <mergeCell ref="I46:I47"/>
    <mergeCell ref="J23:K29"/>
    <mergeCell ref="F23:F29"/>
    <mergeCell ref="F51:F52"/>
    <mergeCell ref="H35:H36"/>
    <mergeCell ref="C95:D95"/>
    <mergeCell ref="C96:C102"/>
    <mergeCell ref="D96:D102"/>
    <mergeCell ref="E96:E102"/>
    <mergeCell ref="C104:D104"/>
    <mergeCell ref="E76:E79"/>
    <mergeCell ref="G73:G75"/>
    <mergeCell ref="C94:D94"/>
    <mergeCell ref="C82:D82"/>
    <mergeCell ref="C84:D84"/>
    <mergeCell ref="C85:C91"/>
    <mergeCell ref="D85:D91"/>
    <mergeCell ref="E85:E91"/>
    <mergeCell ref="C70:D70"/>
    <mergeCell ref="E67:K67"/>
    <mergeCell ref="J57:J63"/>
    <mergeCell ref="K57:K63"/>
    <mergeCell ref="C54:D54"/>
    <mergeCell ref="C56:D56"/>
    <mergeCell ref="C57:C63"/>
    <mergeCell ref="D57:D63"/>
    <mergeCell ref="C55:D55"/>
    <mergeCell ref="E62:E63"/>
    <mergeCell ref="I57:I59"/>
    <mergeCell ref="C107:C113"/>
    <mergeCell ref="D107:D113"/>
    <mergeCell ref="E107:E113"/>
    <mergeCell ref="E117:K117"/>
    <mergeCell ref="C120:D120"/>
    <mergeCell ref="C121:D121"/>
    <mergeCell ref="G107:G109"/>
    <mergeCell ref="I107:I109"/>
    <mergeCell ref="H107:H113"/>
    <mergeCell ref="F111:F112"/>
    <mergeCell ref="G111:G112"/>
    <mergeCell ref="J107:K113"/>
    <mergeCell ref="I110:I112"/>
    <mergeCell ref="F107:F109"/>
    <mergeCell ref="C122:D122"/>
    <mergeCell ref="C123:C129"/>
    <mergeCell ref="D123:D129"/>
    <mergeCell ref="F123:F125"/>
    <mergeCell ref="E123:E129"/>
    <mergeCell ref="J157:K163"/>
    <mergeCell ref="I160:I162"/>
    <mergeCell ref="F161:F162"/>
    <mergeCell ref="G161:G162"/>
    <mergeCell ref="F146:F148"/>
    <mergeCell ref="G146:G148"/>
    <mergeCell ref="H146:H152"/>
    <mergeCell ref="I146:I148"/>
    <mergeCell ref="I149:I151"/>
    <mergeCell ref="F150:F151"/>
    <mergeCell ref="G150:G151"/>
    <mergeCell ref="H123:H129"/>
    <mergeCell ref="I135:I137"/>
    <mergeCell ref="I138:I140"/>
    <mergeCell ref="G135:G137"/>
    <mergeCell ref="H135:H141"/>
    <mergeCell ref="F126:F127"/>
    <mergeCell ref="C143:D143"/>
    <mergeCell ref="G123:G125"/>
    <mergeCell ref="C154:D154"/>
    <mergeCell ref="C155:D155"/>
    <mergeCell ref="C144:D144"/>
    <mergeCell ref="C145:D145"/>
    <mergeCell ref="C132:D132"/>
    <mergeCell ref="C133:D133"/>
    <mergeCell ref="C134:D134"/>
    <mergeCell ref="C135:C141"/>
    <mergeCell ref="C183:D183"/>
    <mergeCell ref="C182:D182"/>
    <mergeCell ref="C156:D156"/>
    <mergeCell ref="C157:C163"/>
    <mergeCell ref="D157:D163"/>
    <mergeCell ref="C146:C152"/>
    <mergeCell ref="D146:D152"/>
    <mergeCell ref="D135:D141"/>
    <mergeCell ref="C184:D184"/>
    <mergeCell ref="C185:C191"/>
    <mergeCell ref="D185:D191"/>
    <mergeCell ref="E185:E191"/>
    <mergeCell ref="G185:G187"/>
    <mergeCell ref="H185:H191"/>
    <mergeCell ref="E167:K167"/>
    <mergeCell ref="C170:D170"/>
    <mergeCell ref="C171:D171"/>
    <mergeCell ref="C172:D172"/>
    <mergeCell ref="C173:C179"/>
    <mergeCell ref="D173:D179"/>
    <mergeCell ref="E173:E179"/>
    <mergeCell ref="F173:F175"/>
    <mergeCell ref="G173:G175"/>
    <mergeCell ref="H173:H179"/>
    <mergeCell ref="I173:I175"/>
    <mergeCell ref="J173:K179"/>
    <mergeCell ref="F176:F177"/>
    <mergeCell ref="G176:G178"/>
    <mergeCell ref="I176:I178"/>
    <mergeCell ref="I185:I187"/>
    <mergeCell ref="J185:K191"/>
    <mergeCell ref="C204:D204"/>
    <mergeCell ref="C205:D205"/>
    <mergeCell ref="C206:D206"/>
    <mergeCell ref="G188:G190"/>
    <mergeCell ref="I188:I190"/>
    <mergeCell ref="C193:D193"/>
    <mergeCell ref="C194:D194"/>
    <mergeCell ref="C195:D195"/>
    <mergeCell ref="C196:C202"/>
    <mergeCell ref="D196:D202"/>
    <mergeCell ref="E196:E202"/>
    <mergeCell ref="F196:F198"/>
    <mergeCell ref="G196:G198"/>
    <mergeCell ref="H196:H202"/>
    <mergeCell ref="I196:I198"/>
    <mergeCell ref="C207:C213"/>
    <mergeCell ref="D207:D213"/>
    <mergeCell ref="E207:E213"/>
    <mergeCell ref="F207:F209"/>
    <mergeCell ref="G207:G209"/>
    <mergeCell ref="H207:H213"/>
    <mergeCell ref="I207:I209"/>
    <mergeCell ref="J207:K213"/>
    <mergeCell ref="I210:I212"/>
    <mergeCell ref="F211:F212"/>
    <mergeCell ref="G211:G212"/>
    <mergeCell ref="C215:D215"/>
    <mergeCell ref="C216:D216"/>
    <mergeCell ref="C217:D217"/>
    <mergeCell ref="C218:C224"/>
    <mergeCell ref="D218:D224"/>
    <mergeCell ref="E218:E224"/>
    <mergeCell ref="F218:F220"/>
    <mergeCell ref="H218:H224"/>
    <mergeCell ref="I218:I220"/>
    <mergeCell ref="C230:D230"/>
    <mergeCell ref="C231:D231"/>
    <mergeCell ref="C232:D232"/>
    <mergeCell ref="C233:C239"/>
    <mergeCell ref="D233:D239"/>
    <mergeCell ref="E233:E239"/>
    <mergeCell ref="F233:F235"/>
    <mergeCell ref="H233:H239"/>
    <mergeCell ref="I233:I235"/>
    <mergeCell ref="F236:F237"/>
    <mergeCell ref="I236:I238"/>
    <mergeCell ref="G233:G239"/>
    <mergeCell ref="C242:D242"/>
    <mergeCell ref="C243:D243"/>
    <mergeCell ref="C244:D244"/>
    <mergeCell ref="C245:C251"/>
    <mergeCell ref="D245:D251"/>
    <mergeCell ref="E245:E251"/>
    <mergeCell ref="F245:F247"/>
    <mergeCell ref="G245:G247"/>
    <mergeCell ref="H245:H251"/>
    <mergeCell ref="C280:D280"/>
    <mergeCell ref="C281:D281"/>
    <mergeCell ref="C282:D282"/>
    <mergeCell ref="C264:D264"/>
    <mergeCell ref="C265:D265"/>
    <mergeCell ref="C266:D266"/>
    <mergeCell ref="C267:C273"/>
    <mergeCell ref="D267:D273"/>
    <mergeCell ref="I245:I247"/>
    <mergeCell ref="F248:F250"/>
    <mergeCell ref="G248:G250"/>
    <mergeCell ref="I248:I250"/>
    <mergeCell ref="C253:D253"/>
    <mergeCell ref="C254:D254"/>
    <mergeCell ref="C255:D255"/>
    <mergeCell ref="C256:C262"/>
    <mergeCell ref="D256:D262"/>
    <mergeCell ref="C283:C289"/>
    <mergeCell ref="D283:D289"/>
    <mergeCell ref="E283:E289"/>
    <mergeCell ref="F283:F285"/>
    <mergeCell ref="G283:G285"/>
    <mergeCell ref="H283:H289"/>
    <mergeCell ref="I283:I285"/>
    <mergeCell ref="J283:K289"/>
    <mergeCell ref="F286:F287"/>
    <mergeCell ref="G286:G288"/>
    <mergeCell ref="I286:I288"/>
    <mergeCell ref="C292:D292"/>
    <mergeCell ref="C293:D293"/>
    <mergeCell ref="C294:D294"/>
    <mergeCell ref="C295:C301"/>
    <mergeCell ref="D295:D301"/>
    <mergeCell ref="E295:E301"/>
    <mergeCell ref="F295:F297"/>
    <mergeCell ref="G295:G297"/>
    <mergeCell ref="H295:H301"/>
    <mergeCell ref="C303:D303"/>
    <mergeCell ref="C304:D304"/>
    <mergeCell ref="C305:D305"/>
    <mergeCell ref="C306:C312"/>
    <mergeCell ref="D306:D312"/>
    <mergeCell ref="E306:E312"/>
    <mergeCell ref="F306:F308"/>
    <mergeCell ref="G306:G308"/>
    <mergeCell ref="H306:H312"/>
    <mergeCell ref="F310:F311"/>
    <mergeCell ref="G310:G311"/>
    <mergeCell ref="C314:D314"/>
    <mergeCell ref="C315:D315"/>
    <mergeCell ref="C316:D316"/>
    <mergeCell ref="C317:C323"/>
    <mergeCell ref="D317:D323"/>
    <mergeCell ref="E317:E323"/>
    <mergeCell ref="F317:F319"/>
    <mergeCell ref="G317:G319"/>
    <mergeCell ref="H317:H323"/>
    <mergeCell ref="I317:I319"/>
    <mergeCell ref="E277:K277"/>
    <mergeCell ref="J245:K251"/>
    <mergeCell ref="J218:K224"/>
    <mergeCell ref="I221:I223"/>
    <mergeCell ref="F222:F223"/>
    <mergeCell ref="G218:G224"/>
    <mergeCell ref="E227:K227"/>
    <mergeCell ref="J233:K239"/>
    <mergeCell ref="J317:K323"/>
    <mergeCell ref="I320:I322"/>
    <mergeCell ref="F321:F322"/>
    <mergeCell ref="G321:G322"/>
    <mergeCell ref="E256:K262"/>
    <mergeCell ref="E267:K273"/>
    <mergeCell ref="I295:I297"/>
    <mergeCell ref="J295:K301"/>
    <mergeCell ref="F298:F300"/>
    <mergeCell ref="G298:G300"/>
    <mergeCell ref="I298:I300"/>
    <mergeCell ref="I306:I308"/>
    <mergeCell ref="J306:K312"/>
    <mergeCell ref="I309:I311"/>
    <mergeCell ref="J196:K202"/>
    <mergeCell ref="I199:I201"/>
    <mergeCell ref="F200:F201"/>
    <mergeCell ref="G200:G201"/>
    <mergeCell ref="F185:F187"/>
    <mergeCell ref="F188:F190"/>
    <mergeCell ref="J146:K152"/>
    <mergeCell ref="J46:K52"/>
    <mergeCell ref="E65:I65"/>
    <mergeCell ref="E157:E163"/>
    <mergeCell ref="F157:F159"/>
    <mergeCell ref="G157:G159"/>
    <mergeCell ref="H157:H163"/>
    <mergeCell ref="I157:I159"/>
    <mergeCell ref="E146:E152"/>
    <mergeCell ref="G126:G128"/>
    <mergeCell ref="I123:I125"/>
    <mergeCell ref="I126:I128"/>
    <mergeCell ref="J135:K141"/>
    <mergeCell ref="J123:K129"/>
    <mergeCell ref="E135:E141"/>
    <mergeCell ref="G138:G140"/>
    <mergeCell ref="F135:F141"/>
    <mergeCell ref="H73:H79"/>
  </mergeCells>
  <hyperlinks>
    <hyperlink ref="H41" location="Resistencia!E13" display="RS2"/>
    <hyperlink ref="I41" location="Resistencia!G13" display="RS3"/>
    <hyperlink ref="E50" location="Resistencia!I13" display="RS4"/>
    <hyperlink ref="H48" location="Resistencia!M13" display="RS6"/>
    <hyperlink ref="I50" location="Resistencia!O13" display="RS7"/>
    <hyperlink ref="F48" location="Resistencia!K13" display="RS5"/>
    <hyperlink ref="I61" location="'Resist-Anaerobica'!H9" display="RES-ANA-2"/>
    <hyperlink ref="H35:H36" location="A.F.G.!C30" display="A.F.G. 1"/>
    <hyperlink ref="I35:I36" location="A.F.G.!C30" display="A.F.G. 1"/>
    <hyperlink ref="E46:E47" location="A.F.G.!K30" display="A.F.G.  (tren superior)"/>
    <hyperlink ref="F51:F52" r:id="rId1" location="'23-8'!A1" display="TEC-TAC"/>
    <hyperlink ref="G46:G47" location="A.F.G.!K30" display="A.F.G.  (tren superior)"/>
    <hyperlink ref="I46:I47" location="A.F.G.!K30" display="A.F.G.  (tren superior)"/>
    <hyperlink ref="F60" location="'Resist-Anaerobica'!F9" display="RES-ANA-1"/>
    <hyperlink ref="H51:H52" r:id="rId2" location="'23-8'!A1" display="TEC-TAC"/>
    <hyperlink ref="E60" location="Resistencia!C38" display="RS8"/>
    <hyperlink ref="H63" location="Resistencia!E38" display="RS9"/>
    <hyperlink ref="F79" location="'Resist-Anaerobica'!J9" display="RS-ANA-3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3"/>
  <headerFooter>
    <oddHeader>&amp;C&amp;A</oddHeader>
    <oddFooter>&amp;CPage &amp;P</oddFooter>
  </headerFooter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>
  <dimension ref="C8:AC27"/>
  <sheetViews>
    <sheetView workbookViewId="0">
      <selection activeCell="H11" sqref="H11"/>
    </sheetView>
  </sheetViews>
  <sheetFormatPr baseColWidth="10" defaultRowHeight="12.75"/>
  <cols>
    <col min="1" max="1" width="2.5703125" customWidth="1"/>
    <col min="2" max="2" width="2.140625" customWidth="1"/>
    <col min="3" max="3" width="9.85546875" bestFit="1" customWidth="1"/>
    <col min="4" max="4" width="12.5703125" bestFit="1" customWidth="1"/>
    <col min="5" max="29" width="4.7109375" style="143" customWidth="1"/>
  </cols>
  <sheetData>
    <row r="8" spans="3:29">
      <c r="C8" s="718"/>
      <c r="D8" s="718"/>
      <c r="E8" s="755" t="s">
        <v>305</v>
      </c>
      <c r="F8" s="755"/>
      <c r="G8" s="755"/>
      <c r="H8" s="755"/>
      <c r="I8" s="755"/>
      <c r="J8" s="756" t="s">
        <v>306</v>
      </c>
      <c r="K8" s="756"/>
      <c r="L8" s="756"/>
      <c r="M8" s="756"/>
      <c r="N8" s="756"/>
      <c r="O8" s="757" t="s">
        <v>307</v>
      </c>
      <c r="P8" s="757"/>
      <c r="Q8" s="757"/>
      <c r="R8" s="757"/>
      <c r="S8" s="757"/>
      <c r="T8" s="758" t="s">
        <v>308</v>
      </c>
      <c r="U8" s="758"/>
      <c r="V8" s="758"/>
      <c r="W8" s="758"/>
      <c r="X8" s="758"/>
      <c r="Y8" s="754" t="s">
        <v>309</v>
      </c>
      <c r="Z8" s="754"/>
      <c r="AA8" s="754"/>
      <c r="AB8" s="754"/>
      <c r="AC8" s="754"/>
    </row>
    <row r="9" spans="3:29" s="143" customFormat="1" ht="33.75">
      <c r="C9" s="718"/>
      <c r="D9" s="718"/>
      <c r="E9" s="176" t="s">
        <v>311</v>
      </c>
      <c r="F9" s="176" t="s">
        <v>312</v>
      </c>
      <c r="G9" s="177">
        <v>0.9</v>
      </c>
      <c r="H9" s="177">
        <v>0.8</v>
      </c>
      <c r="I9" s="177">
        <v>0.7</v>
      </c>
      <c r="J9" s="178" t="s">
        <v>311</v>
      </c>
      <c r="K9" s="178" t="s">
        <v>312</v>
      </c>
      <c r="L9" s="179">
        <v>0.9</v>
      </c>
      <c r="M9" s="179">
        <v>0.8</v>
      </c>
      <c r="N9" s="179">
        <v>0.7</v>
      </c>
      <c r="O9" s="180" t="s">
        <v>311</v>
      </c>
      <c r="P9" s="180" t="s">
        <v>312</v>
      </c>
      <c r="Q9" s="181">
        <v>0.9</v>
      </c>
      <c r="R9" s="181">
        <v>0.8</v>
      </c>
      <c r="S9" s="181">
        <v>0.7</v>
      </c>
      <c r="T9" s="182" t="s">
        <v>311</v>
      </c>
      <c r="U9" s="182" t="s">
        <v>312</v>
      </c>
      <c r="V9" s="183">
        <v>0.9</v>
      </c>
      <c r="W9" s="183">
        <v>0.8</v>
      </c>
      <c r="X9" s="183">
        <v>0.7</v>
      </c>
      <c r="Y9" s="184" t="s">
        <v>311</v>
      </c>
      <c r="Z9" s="184" t="s">
        <v>312</v>
      </c>
      <c r="AA9" s="185">
        <v>0.9</v>
      </c>
      <c r="AB9" s="185">
        <v>0.8</v>
      </c>
      <c r="AC9" s="185">
        <v>0.7</v>
      </c>
    </row>
    <row r="10" spans="3:29">
      <c r="C10" s="155" t="s">
        <v>252</v>
      </c>
      <c r="D10" s="155" t="s">
        <v>253</v>
      </c>
      <c r="E10" s="186"/>
      <c r="F10" s="186"/>
      <c r="G10" s="186"/>
      <c r="H10" s="186"/>
      <c r="I10" s="186"/>
      <c r="J10" s="187"/>
      <c r="K10" s="187"/>
      <c r="L10" s="187"/>
      <c r="M10" s="187"/>
      <c r="N10" s="187"/>
      <c r="O10" s="188"/>
      <c r="P10" s="188"/>
      <c r="Q10" s="188"/>
      <c r="R10" s="188"/>
      <c r="S10" s="188"/>
      <c r="T10" s="189"/>
      <c r="U10" s="189"/>
      <c r="V10" s="189"/>
      <c r="W10" s="189"/>
      <c r="X10" s="189"/>
      <c r="Y10" s="190"/>
      <c r="Z10" s="190"/>
      <c r="AA10" s="190"/>
      <c r="AB10" s="190"/>
      <c r="AC10" s="190"/>
    </row>
    <row r="11" spans="3:29">
      <c r="C11" s="155" t="s">
        <v>249</v>
      </c>
      <c r="D11" s="155" t="s">
        <v>247</v>
      </c>
      <c r="E11" s="186"/>
      <c r="F11" s="186"/>
      <c r="G11" s="186"/>
      <c r="H11" s="186"/>
      <c r="I11" s="186"/>
      <c r="J11" s="187"/>
      <c r="K11" s="187"/>
      <c r="L11" s="187"/>
      <c r="M11" s="187"/>
      <c r="N11" s="187"/>
      <c r="O11" s="188"/>
      <c r="P11" s="188"/>
      <c r="Q11" s="188"/>
      <c r="R11" s="188"/>
      <c r="S11" s="188"/>
      <c r="T11" s="189"/>
      <c r="U11" s="189"/>
      <c r="V11" s="189"/>
      <c r="W11" s="189"/>
      <c r="X11" s="189"/>
      <c r="Y11" s="190"/>
      <c r="Z11" s="190"/>
      <c r="AA11" s="190"/>
      <c r="AB11" s="190"/>
      <c r="AC11" s="190"/>
    </row>
    <row r="12" spans="3:29">
      <c r="C12" s="155" t="s">
        <v>260</v>
      </c>
      <c r="D12" s="155" t="s">
        <v>261</v>
      </c>
      <c r="E12" s="186">
        <v>74</v>
      </c>
      <c r="F12" s="186">
        <f>E12+F26</f>
        <v>82</v>
      </c>
      <c r="G12" s="186">
        <f>F12*0.9</f>
        <v>73.8</v>
      </c>
      <c r="H12" s="186">
        <f>F12*0.8</f>
        <v>65.600000000000009</v>
      </c>
      <c r="I12" s="186">
        <f>F12*0.7</f>
        <v>57.4</v>
      </c>
      <c r="J12" s="187">
        <v>150</v>
      </c>
      <c r="K12" s="187">
        <f>J12+K26</f>
        <v>160</v>
      </c>
      <c r="L12" s="187">
        <f>K12*0.9</f>
        <v>144</v>
      </c>
      <c r="M12" s="187">
        <f>K12*0.8</f>
        <v>128</v>
      </c>
      <c r="N12" s="187">
        <f>K12*0.7</f>
        <v>112</v>
      </c>
      <c r="O12" s="188">
        <v>40</v>
      </c>
      <c r="P12" s="188">
        <f>O12+P26</f>
        <v>48</v>
      </c>
      <c r="Q12" s="188">
        <f>P12*0.9</f>
        <v>43.2</v>
      </c>
      <c r="R12" s="188">
        <f>P12*0.8</f>
        <v>38.400000000000006</v>
      </c>
      <c r="S12" s="188">
        <f>P12*0.7</f>
        <v>33.599999999999994</v>
      </c>
      <c r="T12" s="189">
        <v>44</v>
      </c>
      <c r="U12" s="189">
        <f>T12+U26</f>
        <v>52</v>
      </c>
      <c r="V12" s="189">
        <f>U12*0.9</f>
        <v>46.800000000000004</v>
      </c>
      <c r="W12" s="189">
        <f>U12*0.8</f>
        <v>41.6</v>
      </c>
      <c r="X12" s="189">
        <f>U12*0.7</f>
        <v>36.4</v>
      </c>
      <c r="Y12" s="190">
        <v>84</v>
      </c>
      <c r="Z12" s="190">
        <v>84</v>
      </c>
      <c r="AA12" s="190">
        <f>Z12*0.9</f>
        <v>75.600000000000009</v>
      </c>
      <c r="AB12" s="190">
        <f>Z12*0.8</f>
        <v>67.2</v>
      </c>
      <c r="AC12" s="190">
        <f>Z12*0.7</f>
        <v>58.8</v>
      </c>
    </row>
    <row r="13" spans="3:29">
      <c r="C13" s="155" t="s">
        <v>290</v>
      </c>
      <c r="D13" s="155" t="s">
        <v>277</v>
      </c>
      <c r="E13" s="186">
        <v>50</v>
      </c>
      <c r="F13" s="186">
        <f>E13+F26</f>
        <v>58</v>
      </c>
      <c r="G13" s="186">
        <f t="shared" ref="G13:G25" si="0">F13*0.9</f>
        <v>52.2</v>
      </c>
      <c r="H13" s="186">
        <f t="shared" ref="H13:H25" si="1">F13*0.8</f>
        <v>46.400000000000006</v>
      </c>
      <c r="I13" s="186">
        <f t="shared" ref="I13:I25" si="2">F13*0.7</f>
        <v>40.599999999999994</v>
      </c>
      <c r="J13" s="187">
        <v>130</v>
      </c>
      <c r="K13" s="187">
        <f>J13+K26</f>
        <v>140</v>
      </c>
      <c r="L13" s="187">
        <f t="shared" ref="L13:L25" si="3">K13*0.9</f>
        <v>126</v>
      </c>
      <c r="M13" s="187">
        <f t="shared" ref="M13:M25" si="4">K13*0.8</f>
        <v>112</v>
      </c>
      <c r="N13" s="187">
        <f t="shared" ref="N13:N25" si="5">K13*0.7</f>
        <v>98</v>
      </c>
      <c r="O13" s="188">
        <v>20</v>
      </c>
      <c r="P13" s="188">
        <f>O13+P26</f>
        <v>28</v>
      </c>
      <c r="Q13" s="188">
        <f t="shared" ref="Q13:Q25" si="6">P13*0.9</f>
        <v>25.2</v>
      </c>
      <c r="R13" s="188">
        <f t="shared" ref="R13:R25" si="7">P13*0.8</f>
        <v>22.400000000000002</v>
      </c>
      <c r="S13" s="188">
        <f t="shared" ref="S13:S25" si="8">P13*0.7</f>
        <v>19.599999999999998</v>
      </c>
      <c r="T13" s="189">
        <v>30</v>
      </c>
      <c r="U13" s="189">
        <f>T13+U26</f>
        <v>38</v>
      </c>
      <c r="V13" s="189">
        <f t="shared" ref="V13:V25" si="9">U13*0.9</f>
        <v>34.200000000000003</v>
      </c>
      <c r="W13" s="189">
        <f t="shared" ref="W13:W25" si="10">U13*0.8</f>
        <v>30.400000000000002</v>
      </c>
      <c r="X13" s="189">
        <f t="shared" ref="X13:X25" si="11">U13*0.7</f>
        <v>26.599999999999998</v>
      </c>
      <c r="Y13" s="190">
        <v>72</v>
      </c>
      <c r="Z13" s="190">
        <v>72</v>
      </c>
      <c r="AA13" s="190">
        <f t="shared" ref="AA13:AA25" si="12">Z13*0.9</f>
        <v>64.8</v>
      </c>
      <c r="AB13" s="190">
        <f t="shared" ref="AB13:AB25" si="13">Z13*0.8</f>
        <v>57.6</v>
      </c>
      <c r="AC13" s="190">
        <f t="shared" ref="AC13:AC25" si="14">Z13*0.7</f>
        <v>50.4</v>
      </c>
    </row>
    <row r="14" spans="3:29">
      <c r="C14" s="155" t="s">
        <v>291</v>
      </c>
      <c r="D14" s="155" t="s">
        <v>292</v>
      </c>
      <c r="E14" s="186">
        <v>74</v>
      </c>
      <c r="F14" s="186">
        <f>E14+F26</f>
        <v>82</v>
      </c>
      <c r="G14" s="186">
        <f t="shared" si="0"/>
        <v>73.8</v>
      </c>
      <c r="H14" s="186">
        <f t="shared" si="1"/>
        <v>65.600000000000009</v>
      </c>
      <c r="I14" s="186">
        <f t="shared" si="2"/>
        <v>57.4</v>
      </c>
      <c r="J14" s="187">
        <v>150</v>
      </c>
      <c r="K14" s="187">
        <f>J14+K26</f>
        <v>160</v>
      </c>
      <c r="L14" s="187">
        <f t="shared" si="3"/>
        <v>144</v>
      </c>
      <c r="M14" s="187">
        <f t="shared" si="4"/>
        <v>128</v>
      </c>
      <c r="N14" s="187">
        <f t="shared" si="5"/>
        <v>112</v>
      </c>
      <c r="O14" s="188">
        <v>44</v>
      </c>
      <c r="P14" s="188">
        <f>O14+P26</f>
        <v>52</v>
      </c>
      <c r="Q14" s="188">
        <f t="shared" si="6"/>
        <v>46.800000000000004</v>
      </c>
      <c r="R14" s="188">
        <f t="shared" si="7"/>
        <v>41.6</v>
      </c>
      <c r="S14" s="188">
        <f t="shared" si="8"/>
        <v>36.4</v>
      </c>
      <c r="T14" s="189">
        <v>50</v>
      </c>
      <c r="U14" s="189">
        <f>T14+U26</f>
        <v>58</v>
      </c>
      <c r="V14" s="189">
        <f t="shared" si="9"/>
        <v>52.2</v>
      </c>
      <c r="W14" s="189">
        <f t="shared" si="10"/>
        <v>46.400000000000006</v>
      </c>
      <c r="X14" s="189">
        <f t="shared" si="11"/>
        <v>40.599999999999994</v>
      </c>
      <c r="Y14" s="190">
        <v>84</v>
      </c>
      <c r="Z14" s="190">
        <v>84</v>
      </c>
      <c r="AA14" s="190">
        <f t="shared" si="12"/>
        <v>75.600000000000009</v>
      </c>
      <c r="AB14" s="190">
        <f t="shared" si="13"/>
        <v>67.2</v>
      </c>
      <c r="AC14" s="190">
        <f t="shared" si="14"/>
        <v>58.8</v>
      </c>
    </row>
    <row r="15" spans="3:29">
      <c r="C15" s="155" t="s">
        <v>257</v>
      </c>
      <c r="D15" s="155" t="s">
        <v>258</v>
      </c>
      <c r="E15" s="186">
        <v>60</v>
      </c>
      <c r="F15" s="186">
        <f>E15+F26</f>
        <v>68</v>
      </c>
      <c r="G15" s="186">
        <f t="shared" si="0"/>
        <v>61.2</v>
      </c>
      <c r="H15" s="186">
        <f t="shared" si="1"/>
        <v>54.400000000000006</v>
      </c>
      <c r="I15" s="186">
        <f t="shared" si="2"/>
        <v>47.599999999999994</v>
      </c>
      <c r="J15" s="187">
        <v>150</v>
      </c>
      <c r="K15" s="187">
        <f>J15+K26</f>
        <v>160</v>
      </c>
      <c r="L15" s="187">
        <f t="shared" si="3"/>
        <v>144</v>
      </c>
      <c r="M15" s="187">
        <f t="shared" si="4"/>
        <v>128</v>
      </c>
      <c r="N15" s="187">
        <f t="shared" si="5"/>
        <v>112</v>
      </c>
      <c r="O15" s="188">
        <v>34</v>
      </c>
      <c r="P15" s="188">
        <f>O15+P26</f>
        <v>42</v>
      </c>
      <c r="Q15" s="188">
        <f t="shared" si="6"/>
        <v>37.800000000000004</v>
      </c>
      <c r="R15" s="188">
        <f t="shared" si="7"/>
        <v>33.6</v>
      </c>
      <c r="S15" s="188">
        <f t="shared" si="8"/>
        <v>29.4</v>
      </c>
      <c r="T15" s="189">
        <v>34</v>
      </c>
      <c r="U15" s="189">
        <f>T15+U26</f>
        <v>42</v>
      </c>
      <c r="V15" s="189">
        <f t="shared" si="9"/>
        <v>37.800000000000004</v>
      </c>
      <c r="W15" s="189">
        <f t="shared" si="10"/>
        <v>33.6</v>
      </c>
      <c r="X15" s="189">
        <f t="shared" si="11"/>
        <v>29.4</v>
      </c>
      <c r="Y15" s="190">
        <v>78</v>
      </c>
      <c r="Z15" s="190">
        <v>78</v>
      </c>
      <c r="AA15" s="190">
        <f t="shared" si="12"/>
        <v>70.2</v>
      </c>
      <c r="AB15" s="190">
        <f t="shared" si="13"/>
        <v>62.400000000000006</v>
      </c>
      <c r="AC15" s="190">
        <f t="shared" si="14"/>
        <v>54.599999999999994</v>
      </c>
    </row>
    <row r="16" spans="3:29">
      <c r="C16" s="155" t="s">
        <v>228</v>
      </c>
      <c r="D16" s="155" t="s">
        <v>271</v>
      </c>
      <c r="E16" s="186">
        <v>50</v>
      </c>
      <c r="F16" s="186">
        <f>E16+F26</f>
        <v>58</v>
      </c>
      <c r="G16" s="186">
        <f t="shared" si="0"/>
        <v>52.2</v>
      </c>
      <c r="H16" s="186">
        <f t="shared" si="1"/>
        <v>46.400000000000006</v>
      </c>
      <c r="I16" s="186">
        <f t="shared" si="2"/>
        <v>40.599999999999994</v>
      </c>
      <c r="J16" s="187">
        <v>150</v>
      </c>
      <c r="K16" s="187">
        <f>J16+K26</f>
        <v>160</v>
      </c>
      <c r="L16" s="187">
        <f t="shared" si="3"/>
        <v>144</v>
      </c>
      <c r="M16" s="187">
        <f t="shared" si="4"/>
        <v>128</v>
      </c>
      <c r="N16" s="187">
        <f t="shared" si="5"/>
        <v>112</v>
      </c>
      <c r="O16" s="188">
        <v>34</v>
      </c>
      <c r="P16" s="188">
        <f>O16+P26</f>
        <v>42</v>
      </c>
      <c r="Q16" s="188">
        <f t="shared" si="6"/>
        <v>37.800000000000004</v>
      </c>
      <c r="R16" s="188">
        <f t="shared" si="7"/>
        <v>33.6</v>
      </c>
      <c r="S16" s="188">
        <f t="shared" si="8"/>
        <v>29.4</v>
      </c>
      <c r="T16" s="189">
        <v>34</v>
      </c>
      <c r="U16" s="189">
        <f>T16+U26</f>
        <v>42</v>
      </c>
      <c r="V16" s="189">
        <f t="shared" si="9"/>
        <v>37.800000000000004</v>
      </c>
      <c r="W16" s="189">
        <f t="shared" si="10"/>
        <v>33.6</v>
      </c>
      <c r="X16" s="189">
        <f t="shared" si="11"/>
        <v>29.4</v>
      </c>
      <c r="Y16" s="190">
        <v>78</v>
      </c>
      <c r="Z16" s="190">
        <v>78</v>
      </c>
      <c r="AA16" s="190">
        <f t="shared" si="12"/>
        <v>70.2</v>
      </c>
      <c r="AB16" s="190">
        <f t="shared" si="13"/>
        <v>62.400000000000006</v>
      </c>
      <c r="AC16" s="190">
        <f t="shared" si="14"/>
        <v>54.599999999999994</v>
      </c>
    </row>
    <row r="17" spans="3:29">
      <c r="C17" s="155" t="s">
        <v>293</v>
      </c>
      <c r="D17" s="155" t="s">
        <v>294</v>
      </c>
      <c r="E17" s="186">
        <v>60</v>
      </c>
      <c r="F17" s="186">
        <f>E17+F26</f>
        <v>68</v>
      </c>
      <c r="G17" s="186">
        <f t="shared" si="0"/>
        <v>61.2</v>
      </c>
      <c r="H17" s="186">
        <f t="shared" si="1"/>
        <v>54.400000000000006</v>
      </c>
      <c r="I17" s="186">
        <f t="shared" si="2"/>
        <v>47.599999999999994</v>
      </c>
      <c r="J17" s="187">
        <v>140</v>
      </c>
      <c r="K17" s="187">
        <f>J17+K26</f>
        <v>150</v>
      </c>
      <c r="L17" s="187">
        <f t="shared" si="3"/>
        <v>135</v>
      </c>
      <c r="M17" s="187">
        <f t="shared" si="4"/>
        <v>120</v>
      </c>
      <c r="N17" s="187">
        <f t="shared" si="5"/>
        <v>105</v>
      </c>
      <c r="O17" s="188">
        <v>34</v>
      </c>
      <c r="P17" s="188">
        <f>O17+P26</f>
        <v>42</v>
      </c>
      <c r="Q17" s="188">
        <f t="shared" si="6"/>
        <v>37.800000000000004</v>
      </c>
      <c r="R17" s="188">
        <f t="shared" si="7"/>
        <v>33.6</v>
      </c>
      <c r="S17" s="188">
        <f t="shared" si="8"/>
        <v>29.4</v>
      </c>
      <c r="T17" s="189">
        <v>40</v>
      </c>
      <c r="U17" s="189">
        <f>T17+U26</f>
        <v>48</v>
      </c>
      <c r="V17" s="189">
        <f t="shared" si="9"/>
        <v>43.2</v>
      </c>
      <c r="W17" s="189">
        <f t="shared" si="10"/>
        <v>38.400000000000006</v>
      </c>
      <c r="X17" s="189">
        <f t="shared" si="11"/>
        <v>33.599999999999994</v>
      </c>
      <c r="Y17" s="190">
        <v>78</v>
      </c>
      <c r="Z17" s="190">
        <v>78</v>
      </c>
      <c r="AA17" s="190">
        <f t="shared" si="12"/>
        <v>70.2</v>
      </c>
      <c r="AB17" s="190">
        <f t="shared" si="13"/>
        <v>62.400000000000006</v>
      </c>
      <c r="AC17" s="190">
        <f t="shared" si="14"/>
        <v>54.599999999999994</v>
      </c>
    </row>
    <row r="18" spans="3:29">
      <c r="C18" s="155" t="s">
        <v>295</v>
      </c>
      <c r="D18" s="155" t="s">
        <v>296</v>
      </c>
      <c r="E18" s="186">
        <v>75</v>
      </c>
      <c r="F18" s="186">
        <f>E18+F26</f>
        <v>83</v>
      </c>
      <c r="G18" s="186">
        <f t="shared" si="0"/>
        <v>74.7</v>
      </c>
      <c r="H18" s="186">
        <f t="shared" si="1"/>
        <v>66.400000000000006</v>
      </c>
      <c r="I18" s="186">
        <f t="shared" si="2"/>
        <v>58.099999999999994</v>
      </c>
      <c r="J18" s="187">
        <v>150</v>
      </c>
      <c r="K18" s="187">
        <f>J18+K26</f>
        <v>160</v>
      </c>
      <c r="L18" s="187">
        <f t="shared" si="3"/>
        <v>144</v>
      </c>
      <c r="M18" s="187">
        <f t="shared" si="4"/>
        <v>128</v>
      </c>
      <c r="N18" s="187">
        <f t="shared" si="5"/>
        <v>112</v>
      </c>
      <c r="O18" s="188">
        <v>35</v>
      </c>
      <c r="P18" s="188">
        <f>O18+P26</f>
        <v>43</v>
      </c>
      <c r="Q18" s="188">
        <f t="shared" si="6"/>
        <v>38.700000000000003</v>
      </c>
      <c r="R18" s="188">
        <f t="shared" si="7"/>
        <v>34.4</v>
      </c>
      <c r="S18" s="188">
        <f t="shared" si="8"/>
        <v>30.099999999999998</v>
      </c>
      <c r="T18" s="189">
        <v>40</v>
      </c>
      <c r="U18" s="189">
        <f>T18+U26</f>
        <v>48</v>
      </c>
      <c r="V18" s="189">
        <f t="shared" si="9"/>
        <v>43.2</v>
      </c>
      <c r="W18" s="189">
        <f t="shared" si="10"/>
        <v>38.400000000000006</v>
      </c>
      <c r="X18" s="189">
        <f t="shared" si="11"/>
        <v>33.599999999999994</v>
      </c>
      <c r="Y18" s="190">
        <v>90</v>
      </c>
      <c r="Z18" s="190">
        <v>90</v>
      </c>
      <c r="AA18" s="190">
        <f t="shared" si="12"/>
        <v>81</v>
      </c>
      <c r="AB18" s="190">
        <f t="shared" si="13"/>
        <v>72</v>
      </c>
      <c r="AC18" s="190">
        <f t="shared" si="14"/>
        <v>62.999999999999993</v>
      </c>
    </row>
    <row r="19" spans="3:29">
      <c r="C19" s="155" t="s">
        <v>263</v>
      </c>
      <c r="D19" s="155" t="s">
        <v>264</v>
      </c>
      <c r="E19" s="186">
        <v>70</v>
      </c>
      <c r="F19" s="186">
        <f>E19+F26</f>
        <v>78</v>
      </c>
      <c r="G19" s="186">
        <f t="shared" si="0"/>
        <v>70.2</v>
      </c>
      <c r="H19" s="186">
        <f t="shared" si="1"/>
        <v>62.400000000000006</v>
      </c>
      <c r="I19" s="186">
        <f t="shared" si="2"/>
        <v>54.599999999999994</v>
      </c>
      <c r="J19" s="187">
        <v>170</v>
      </c>
      <c r="K19" s="187">
        <f>J19+K26</f>
        <v>180</v>
      </c>
      <c r="L19" s="187">
        <f t="shared" si="3"/>
        <v>162</v>
      </c>
      <c r="M19" s="187">
        <f t="shared" si="4"/>
        <v>144</v>
      </c>
      <c r="N19" s="187">
        <f t="shared" si="5"/>
        <v>125.99999999999999</v>
      </c>
      <c r="O19" s="188"/>
      <c r="P19" s="188"/>
      <c r="Q19" s="188">
        <f t="shared" si="6"/>
        <v>0</v>
      </c>
      <c r="R19" s="188">
        <f t="shared" si="7"/>
        <v>0</v>
      </c>
      <c r="S19" s="188">
        <f t="shared" si="8"/>
        <v>0</v>
      </c>
      <c r="T19" s="189">
        <v>48</v>
      </c>
      <c r="U19" s="189">
        <f>T19+U26</f>
        <v>56</v>
      </c>
      <c r="V19" s="189">
        <f t="shared" si="9"/>
        <v>50.4</v>
      </c>
      <c r="W19" s="189">
        <f t="shared" si="10"/>
        <v>44.800000000000004</v>
      </c>
      <c r="X19" s="189">
        <f t="shared" si="11"/>
        <v>39.199999999999996</v>
      </c>
      <c r="Y19" s="190">
        <v>90</v>
      </c>
      <c r="Z19" s="190">
        <v>90</v>
      </c>
      <c r="AA19" s="190">
        <f t="shared" si="12"/>
        <v>81</v>
      </c>
      <c r="AB19" s="190">
        <f t="shared" si="13"/>
        <v>72</v>
      </c>
      <c r="AC19" s="190">
        <f t="shared" si="14"/>
        <v>62.999999999999993</v>
      </c>
    </row>
    <row r="20" spans="3:29">
      <c r="C20" s="155" t="s">
        <v>297</v>
      </c>
      <c r="D20" s="155" t="s">
        <v>298</v>
      </c>
      <c r="E20" s="186">
        <v>60</v>
      </c>
      <c r="F20" s="186">
        <f>E20+F26</f>
        <v>68</v>
      </c>
      <c r="G20" s="186">
        <f t="shared" si="0"/>
        <v>61.2</v>
      </c>
      <c r="H20" s="186">
        <f t="shared" si="1"/>
        <v>54.400000000000006</v>
      </c>
      <c r="I20" s="186">
        <f t="shared" si="2"/>
        <v>47.599999999999994</v>
      </c>
      <c r="J20" s="187">
        <v>170</v>
      </c>
      <c r="K20" s="187">
        <f>J20+K26</f>
        <v>180</v>
      </c>
      <c r="L20" s="187">
        <f t="shared" si="3"/>
        <v>162</v>
      </c>
      <c r="M20" s="187">
        <f t="shared" si="4"/>
        <v>144</v>
      </c>
      <c r="N20" s="187">
        <f t="shared" si="5"/>
        <v>125.99999999999999</v>
      </c>
      <c r="O20" s="188">
        <v>35</v>
      </c>
      <c r="P20" s="188">
        <f>O20+P26</f>
        <v>43</v>
      </c>
      <c r="Q20" s="188">
        <f t="shared" si="6"/>
        <v>38.700000000000003</v>
      </c>
      <c r="R20" s="188">
        <f t="shared" si="7"/>
        <v>34.4</v>
      </c>
      <c r="S20" s="188">
        <f t="shared" si="8"/>
        <v>30.099999999999998</v>
      </c>
      <c r="T20" s="189">
        <v>40</v>
      </c>
      <c r="U20" s="189">
        <f>T20+U26</f>
        <v>48</v>
      </c>
      <c r="V20" s="189">
        <f t="shared" si="9"/>
        <v>43.2</v>
      </c>
      <c r="W20" s="189">
        <f t="shared" si="10"/>
        <v>38.400000000000006</v>
      </c>
      <c r="X20" s="189">
        <f t="shared" si="11"/>
        <v>33.599999999999994</v>
      </c>
      <c r="Y20" s="190">
        <v>84</v>
      </c>
      <c r="Z20" s="190">
        <v>84</v>
      </c>
      <c r="AA20" s="190">
        <f t="shared" si="12"/>
        <v>75.600000000000009</v>
      </c>
      <c r="AB20" s="190">
        <f t="shared" si="13"/>
        <v>67.2</v>
      </c>
      <c r="AC20" s="190">
        <f t="shared" si="14"/>
        <v>58.8</v>
      </c>
    </row>
    <row r="21" spans="3:29">
      <c r="C21" s="155" t="s">
        <v>260</v>
      </c>
      <c r="D21" s="155" t="s">
        <v>232</v>
      </c>
      <c r="E21" s="186">
        <v>66</v>
      </c>
      <c r="F21" s="186">
        <f>E21+F26</f>
        <v>74</v>
      </c>
      <c r="G21" s="186">
        <f t="shared" si="0"/>
        <v>66.600000000000009</v>
      </c>
      <c r="H21" s="186">
        <f t="shared" si="1"/>
        <v>59.2</v>
      </c>
      <c r="I21" s="186">
        <f t="shared" si="2"/>
        <v>51.8</v>
      </c>
      <c r="J21" s="187"/>
      <c r="K21" s="187"/>
      <c r="L21" s="187">
        <f t="shared" si="3"/>
        <v>0</v>
      </c>
      <c r="M21" s="187">
        <f t="shared" si="4"/>
        <v>0</v>
      </c>
      <c r="N21" s="187">
        <f t="shared" si="5"/>
        <v>0</v>
      </c>
      <c r="O21" s="188">
        <v>40</v>
      </c>
      <c r="P21" s="188">
        <f>O21+P26</f>
        <v>48</v>
      </c>
      <c r="Q21" s="188">
        <f t="shared" si="6"/>
        <v>43.2</v>
      </c>
      <c r="R21" s="188">
        <f t="shared" si="7"/>
        <v>38.400000000000006</v>
      </c>
      <c r="S21" s="188">
        <f t="shared" si="8"/>
        <v>33.599999999999994</v>
      </c>
      <c r="T21" s="189">
        <v>40</v>
      </c>
      <c r="U21" s="189">
        <f>T21+U26</f>
        <v>48</v>
      </c>
      <c r="V21" s="189">
        <f t="shared" si="9"/>
        <v>43.2</v>
      </c>
      <c r="W21" s="189">
        <f t="shared" si="10"/>
        <v>38.400000000000006</v>
      </c>
      <c r="X21" s="189">
        <f t="shared" si="11"/>
        <v>33.599999999999994</v>
      </c>
      <c r="Y21" s="190">
        <v>90</v>
      </c>
      <c r="Z21" s="190">
        <v>90</v>
      </c>
      <c r="AA21" s="190">
        <f t="shared" si="12"/>
        <v>81</v>
      </c>
      <c r="AB21" s="190">
        <f t="shared" si="13"/>
        <v>72</v>
      </c>
      <c r="AC21" s="190">
        <f t="shared" si="14"/>
        <v>62.999999999999993</v>
      </c>
    </row>
    <row r="22" spans="3:29">
      <c r="C22" s="155" t="s">
        <v>269</v>
      </c>
      <c r="D22" s="155" t="s">
        <v>232</v>
      </c>
      <c r="E22" s="186"/>
      <c r="F22" s="186"/>
      <c r="G22" s="186">
        <f t="shared" si="0"/>
        <v>0</v>
      </c>
      <c r="H22" s="186">
        <f t="shared" si="1"/>
        <v>0</v>
      </c>
      <c r="I22" s="186">
        <f t="shared" si="2"/>
        <v>0</v>
      </c>
      <c r="J22" s="187"/>
      <c r="K22" s="187"/>
      <c r="L22" s="187">
        <f t="shared" si="3"/>
        <v>0</v>
      </c>
      <c r="M22" s="187">
        <f t="shared" si="4"/>
        <v>0</v>
      </c>
      <c r="N22" s="187">
        <f t="shared" si="5"/>
        <v>0</v>
      </c>
      <c r="O22" s="188"/>
      <c r="P22" s="188"/>
      <c r="Q22" s="188">
        <f t="shared" si="6"/>
        <v>0</v>
      </c>
      <c r="R22" s="188">
        <f t="shared" si="7"/>
        <v>0</v>
      </c>
      <c r="S22" s="188">
        <f t="shared" si="8"/>
        <v>0</v>
      </c>
      <c r="T22" s="189"/>
      <c r="U22" s="189"/>
      <c r="V22" s="189">
        <f t="shared" si="9"/>
        <v>0</v>
      </c>
      <c r="W22" s="189">
        <f t="shared" si="10"/>
        <v>0</v>
      </c>
      <c r="X22" s="189">
        <f t="shared" si="11"/>
        <v>0</v>
      </c>
      <c r="Y22" s="190"/>
      <c r="Z22" s="190"/>
      <c r="AA22" s="190">
        <f t="shared" si="12"/>
        <v>0</v>
      </c>
      <c r="AB22" s="190">
        <f t="shared" si="13"/>
        <v>0</v>
      </c>
      <c r="AC22" s="190">
        <f t="shared" si="14"/>
        <v>0</v>
      </c>
    </row>
    <row r="23" spans="3:29">
      <c r="C23" s="155" t="s">
        <v>299</v>
      </c>
      <c r="D23" s="155" t="s">
        <v>300</v>
      </c>
      <c r="E23" s="186">
        <v>84</v>
      </c>
      <c r="F23" s="186">
        <f>E23+F26</f>
        <v>92</v>
      </c>
      <c r="G23" s="186">
        <f t="shared" si="0"/>
        <v>82.8</v>
      </c>
      <c r="H23" s="186">
        <f t="shared" si="1"/>
        <v>73.600000000000009</v>
      </c>
      <c r="I23" s="186">
        <f t="shared" si="2"/>
        <v>64.399999999999991</v>
      </c>
      <c r="J23" s="187"/>
      <c r="K23" s="187"/>
      <c r="L23" s="187">
        <f t="shared" si="3"/>
        <v>0</v>
      </c>
      <c r="M23" s="187">
        <f t="shared" si="4"/>
        <v>0</v>
      </c>
      <c r="N23" s="187">
        <f t="shared" si="5"/>
        <v>0</v>
      </c>
      <c r="O23" s="188">
        <v>40</v>
      </c>
      <c r="P23" s="188">
        <f>O23+P26</f>
        <v>48</v>
      </c>
      <c r="Q23" s="188">
        <f t="shared" si="6"/>
        <v>43.2</v>
      </c>
      <c r="R23" s="188">
        <f t="shared" si="7"/>
        <v>38.400000000000006</v>
      </c>
      <c r="S23" s="188">
        <f t="shared" si="8"/>
        <v>33.599999999999994</v>
      </c>
      <c r="T23" s="189">
        <v>52</v>
      </c>
      <c r="U23" s="189">
        <f>T23+U26</f>
        <v>60</v>
      </c>
      <c r="V23" s="189">
        <f t="shared" si="9"/>
        <v>54</v>
      </c>
      <c r="W23" s="189">
        <f t="shared" si="10"/>
        <v>48</v>
      </c>
      <c r="X23" s="189">
        <f t="shared" si="11"/>
        <v>42</v>
      </c>
      <c r="Y23" s="190">
        <v>90</v>
      </c>
      <c r="Z23" s="190">
        <v>90</v>
      </c>
      <c r="AA23" s="190">
        <f t="shared" si="12"/>
        <v>81</v>
      </c>
      <c r="AB23" s="190">
        <f t="shared" si="13"/>
        <v>72</v>
      </c>
      <c r="AC23" s="190">
        <f t="shared" si="14"/>
        <v>62.999999999999993</v>
      </c>
    </row>
    <row r="24" spans="3:29">
      <c r="C24" s="155" t="s">
        <v>266</v>
      </c>
      <c r="D24" s="155" t="s">
        <v>267</v>
      </c>
      <c r="E24" s="186"/>
      <c r="F24" s="186"/>
      <c r="G24" s="186">
        <f>F24*0.9</f>
        <v>0</v>
      </c>
      <c r="H24" s="186">
        <f t="shared" si="1"/>
        <v>0</v>
      </c>
      <c r="I24" s="186">
        <f t="shared" si="2"/>
        <v>0</v>
      </c>
      <c r="J24" s="187"/>
      <c r="K24" s="187"/>
      <c r="L24" s="187">
        <f t="shared" si="3"/>
        <v>0</v>
      </c>
      <c r="M24" s="187">
        <f t="shared" si="4"/>
        <v>0</v>
      </c>
      <c r="N24" s="187">
        <f t="shared" si="5"/>
        <v>0</v>
      </c>
      <c r="O24" s="188"/>
      <c r="P24" s="188"/>
      <c r="Q24" s="188">
        <f t="shared" si="6"/>
        <v>0</v>
      </c>
      <c r="R24" s="188">
        <f t="shared" si="7"/>
        <v>0</v>
      </c>
      <c r="S24" s="188">
        <f t="shared" si="8"/>
        <v>0</v>
      </c>
      <c r="T24" s="189"/>
      <c r="U24" s="189"/>
      <c r="V24" s="189">
        <f t="shared" si="9"/>
        <v>0</v>
      </c>
      <c r="W24" s="189">
        <f t="shared" si="10"/>
        <v>0</v>
      </c>
      <c r="X24" s="189">
        <f t="shared" si="11"/>
        <v>0</v>
      </c>
      <c r="Y24" s="190"/>
      <c r="Z24" s="190"/>
      <c r="AA24" s="190">
        <f t="shared" si="12"/>
        <v>0</v>
      </c>
      <c r="AB24" s="190">
        <f t="shared" si="13"/>
        <v>0</v>
      </c>
      <c r="AC24" s="190">
        <f t="shared" si="14"/>
        <v>0</v>
      </c>
    </row>
    <row r="25" spans="3:29" ht="13.5" thickBot="1">
      <c r="C25" s="156" t="s">
        <v>290</v>
      </c>
      <c r="D25" s="156" t="s">
        <v>283</v>
      </c>
      <c r="E25" s="186"/>
      <c r="F25" s="186"/>
      <c r="G25" s="186">
        <f t="shared" si="0"/>
        <v>0</v>
      </c>
      <c r="H25" s="186">
        <f t="shared" si="1"/>
        <v>0</v>
      </c>
      <c r="I25" s="186">
        <f t="shared" si="2"/>
        <v>0</v>
      </c>
      <c r="J25" s="187"/>
      <c r="K25" s="187"/>
      <c r="L25" s="187">
        <f t="shared" si="3"/>
        <v>0</v>
      </c>
      <c r="M25" s="187">
        <f t="shared" si="4"/>
        <v>0</v>
      </c>
      <c r="N25" s="187">
        <f t="shared" si="5"/>
        <v>0</v>
      </c>
      <c r="O25" s="188"/>
      <c r="P25" s="188"/>
      <c r="Q25" s="188">
        <f t="shared" si="6"/>
        <v>0</v>
      </c>
      <c r="R25" s="188">
        <f t="shared" si="7"/>
        <v>0</v>
      </c>
      <c r="S25" s="188">
        <f t="shared" si="8"/>
        <v>0</v>
      </c>
      <c r="T25" s="189"/>
      <c r="U25" s="189"/>
      <c r="V25" s="189">
        <f t="shared" si="9"/>
        <v>0</v>
      </c>
      <c r="W25" s="189">
        <f t="shared" si="10"/>
        <v>0</v>
      </c>
      <c r="X25" s="189">
        <f t="shared" si="11"/>
        <v>0</v>
      </c>
      <c r="Y25" s="190"/>
      <c r="Z25" s="190"/>
      <c r="AA25" s="190">
        <f t="shared" si="12"/>
        <v>0</v>
      </c>
      <c r="AB25" s="190">
        <f t="shared" si="13"/>
        <v>0</v>
      </c>
      <c r="AC25" s="190">
        <f t="shared" si="14"/>
        <v>0</v>
      </c>
    </row>
    <row r="26" spans="3:29" ht="16.5" thickTop="1" thickBot="1">
      <c r="D26" s="149" t="s">
        <v>310</v>
      </c>
      <c r="F26" s="175">
        <v>8</v>
      </c>
      <c r="K26" s="175">
        <v>10</v>
      </c>
      <c r="P26" s="175">
        <v>8</v>
      </c>
      <c r="U26" s="175">
        <v>8</v>
      </c>
    </row>
    <row r="27" spans="3:29" ht="13.5" thickTop="1"/>
  </sheetData>
  <mergeCells count="6">
    <mergeCell ref="Y8:AC8"/>
    <mergeCell ref="C8:D9"/>
    <mergeCell ref="E8:I8"/>
    <mergeCell ref="J8:N8"/>
    <mergeCell ref="O8:S8"/>
    <mergeCell ref="T8:X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C6:U38"/>
  <sheetViews>
    <sheetView topLeftCell="A4" zoomScale="90" zoomScaleNormal="90" workbookViewId="0">
      <selection sqref="A1:XFD1048576"/>
    </sheetView>
  </sheetViews>
  <sheetFormatPr baseColWidth="10" defaultRowHeight="12.75"/>
  <cols>
    <col min="1" max="2" width="3.7109375" customWidth="1"/>
    <col min="3" max="3" width="18.140625" style="154" customWidth="1"/>
    <col min="5" max="5" width="12.7109375" bestFit="1" customWidth="1"/>
    <col min="6" max="6" width="15.7109375" bestFit="1" customWidth="1"/>
    <col min="7" max="7" width="25.28515625" bestFit="1" customWidth="1"/>
    <col min="8" max="8" width="21.85546875" bestFit="1" customWidth="1"/>
    <col min="9" max="9" width="11.42578125" style="148"/>
    <col min="10" max="10" width="14.42578125" bestFit="1" customWidth="1"/>
    <col min="11" max="11" width="9.42578125" customWidth="1"/>
    <col min="12" max="13" width="12.7109375" bestFit="1" customWidth="1"/>
    <col min="18" max="18" width="3.28515625" customWidth="1"/>
    <col min="20" max="20" width="13" style="147" bestFit="1" customWidth="1"/>
  </cols>
  <sheetData>
    <row r="6" spans="3:21" ht="15">
      <c r="C6" s="761" t="s">
        <v>365</v>
      </c>
      <c r="D6" s="761"/>
      <c r="E6" s="761"/>
      <c r="F6" s="762"/>
      <c r="G6" s="763" t="s">
        <v>369</v>
      </c>
      <c r="H6" s="763"/>
    </row>
    <row r="7" spans="3:21" ht="15">
      <c r="C7" s="158"/>
      <c r="D7" s="151"/>
      <c r="E7" s="151"/>
      <c r="F7" s="168"/>
      <c r="G7" s="151"/>
      <c r="H7" s="151"/>
      <c r="S7" s="718" t="s">
        <v>384</v>
      </c>
      <c r="T7" s="718"/>
      <c r="U7" s="718"/>
    </row>
    <row r="8" spans="3:21" ht="15">
      <c r="C8" s="169" t="s">
        <v>321</v>
      </c>
      <c r="D8" s="171" t="s">
        <v>323</v>
      </c>
      <c r="E8" s="171" t="s">
        <v>324</v>
      </c>
      <c r="F8" s="171" t="s">
        <v>325</v>
      </c>
      <c r="G8" s="171" t="s">
        <v>326</v>
      </c>
      <c r="H8" s="171" t="s">
        <v>327</v>
      </c>
      <c r="I8" s="165" t="s">
        <v>313</v>
      </c>
      <c r="J8" s="171" t="s">
        <v>367</v>
      </c>
      <c r="K8" s="173" t="s">
        <v>370</v>
      </c>
      <c r="L8" s="173" t="s">
        <v>316</v>
      </c>
      <c r="M8" s="173" t="s">
        <v>318</v>
      </c>
      <c r="N8" s="759" t="s">
        <v>320</v>
      </c>
      <c r="P8" s="759" t="s">
        <v>371</v>
      </c>
    </row>
    <row r="9" spans="3:21" ht="15">
      <c r="C9" s="170" t="s">
        <v>322</v>
      </c>
      <c r="D9" s="172"/>
      <c r="E9" s="172"/>
      <c r="F9" s="172"/>
      <c r="G9" s="172"/>
      <c r="H9" s="172"/>
      <c r="I9" s="174" t="s">
        <v>314</v>
      </c>
      <c r="J9" s="172"/>
      <c r="K9" s="174" t="s">
        <v>315</v>
      </c>
      <c r="L9" s="174" t="s">
        <v>317</v>
      </c>
      <c r="M9" s="174" t="s">
        <v>319</v>
      </c>
      <c r="N9" s="760"/>
      <c r="P9" s="760"/>
    </row>
    <row r="10" spans="3:21" ht="15">
      <c r="C10" s="159" t="s">
        <v>230</v>
      </c>
      <c r="D10" s="160" t="s">
        <v>228</v>
      </c>
      <c r="E10" s="160" t="s">
        <v>271</v>
      </c>
      <c r="F10" s="160" t="s">
        <v>272</v>
      </c>
      <c r="G10" s="160" t="s">
        <v>273</v>
      </c>
      <c r="H10" s="167" t="s">
        <v>229</v>
      </c>
      <c r="I10" s="167">
        <v>20304</v>
      </c>
      <c r="J10" s="167">
        <v>685716488</v>
      </c>
      <c r="K10" s="167">
        <v>2</v>
      </c>
      <c r="L10" s="161">
        <v>32387</v>
      </c>
      <c r="M10" s="160">
        <v>7477</v>
      </c>
      <c r="N10" s="160"/>
      <c r="P10" s="146">
        <f ca="1">DATEDIF(L10,TODAY(),"y")</f>
        <v>22</v>
      </c>
      <c r="S10" s="147" t="s">
        <v>373</v>
      </c>
      <c r="U10" s="147" t="s">
        <v>374</v>
      </c>
    </row>
    <row r="11" spans="3:21" ht="15">
      <c r="C11" s="159" t="s">
        <v>238</v>
      </c>
      <c r="D11" s="160" t="s">
        <v>269</v>
      </c>
      <c r="E11" s="160" t="s">
        <v>232</v>
      </c>
      <c r="F11" s="160" t="s">
        <v>233</v>
      </c>
      <c r="G11" s="160" t="s">
        <v>270</v>
      </c>
      <c r="H11" s="167" t="s">
        <v>229</v>
      </c>
      <c r="I11" s="167">
        <v>20304</v>
      </c>
      <c r="J11" s="167">
        <v>685723720</v>
      </c>
      <c r="K11" s="167">
        <v>2</v>
      </c>
      <c r="L11" s="161">
        <v>31315</v>
      </c>
      <c r="M11" s="160">
        <v>7477</v>
      </c>
      <c r="N11" s="160"/>
      <c r="P11" s="146">
        <f t="shared" ref="P11:P25" ca="1" si="0">DATEDIF(L11,TODAY(),"y")</f>
        <v>25</v>
      </c>
      <c r="S11" s="147" t="s">
        <v>375</v>
      </c>
      <c r="T11" s="147" t="s">
        <v>383</v>
      </c>
      <c r="U11" s="147" t="s">
        <v>376</v>
      </c>
    </row>
    <row r="12" spans="3:21" ht="15">
      <c r="C12" s="159" t="s">
        <v>237</v>
      </c>
      <c r="D12" s="160" t="s">
        <v>266</v>
      </c>
      <c r="E12" s="160" t="s">
        <v>267</v>
      </c>
      <c r="F12" s="160" t="s">
        <v>235</v>
      </c>
      <c r="G12" s="160" t="s">
        <v>268</v>
      </c>
      <c r="H12" s="167" t="s">
        <v>229</v>
      </c>
      <c r="I12" s="167">
        <v>20305</v>
      </c>
      <c r="J12" s="167">
        <v>685768926</v>
      </c>
      <c r="K12" s="167">
        <v>2</v>
      </c>
      <c r="L12" s="161">
        <v>30694</v>
      </c>
      <c r="M12" s="160">
        <v>7477</v>
      </c>
      <c r="N12" s="160"/>
      <c r="P12" s="146">
        <f t="shared" ca="1" si="0"/>
        <v>27</v>
      </c>
      <c r="S12" s="147" t="s">
        <v>260</v>
      </c>
      <c r="T12" s="147" t="s">
        <v>377</v>
      </c>
      <c r="U12" s="147" t="s">
        <v>378</v>
      </c>
    </row>
    <row r="13" spans="3:21" ht="15">
      <c r="C13" s="159" t="s">
        <v>239</v>
      </c>
      <c r="D13" s="160" t="s">
        <v>263</v>
      </c>
      <c r="E13" s="160" t="s">
        <v>264</v>
      </c>
      <c r="F13" s="160" t="s">
        <v>236</v>
      </c>
      <c r="G13" s="160" t="s">
        <v>265</v>
      </c>
      <c r="H13" s="167" t="s">
        <v>229</v>
      </c>
      <c r="I13" s="167">
        <v>20305</v>
      </c>
      <c r="J13" s="167">
        <v>660885126</v>
      </c>
      <c r="K13" s="167">
        <v>2</v>
      </c>
      <c r="L13" s="161">
        <v>32199</v>
      </c>
      <c r="M13" s="160">
        <v>7477</v>
      </c>
      <c r="N13" s="160"/>
      <c r="P13" s="146">
        <f t="shared" ca="1" si="0"/>
        <v>23</v>
      </c>
      <c r="S13" s="147" t="s">
        <v>379</v>
      </c>
      <c r="U13" s="147" t="s">
        <v>380</v>
      </c>
    </row>
    <row r="14" spans="3:21" ht="15">
      <c r="C14" s="159" t="s">
        <v>240</v>
      </c>
      <c r="D14" s="160" t="s">
        <v>260</v>
      </c>
      <c r="E14" s="160" t="s">
        <v>261</v>
      </c>
      <c r="F14" s="160" t="s">
        <v>241</v>
      </c>
      <c r="G14" s="160" t="s">
        <v>262</v>
      </c>
      <c r="H14" s="167" t="s">
        <v>229</v>
      </c>
      <c r="I14" s="167">
        <v>20303</v>
      </c>
      <c r="J14" s="167">
        <v>650619052</v>
      </c>
      <c r="K14" s="167">
        <v>2</v>
      </c>
      <c r="L14" s="161">
        <v>32878</v>
      </c>
      <c r="M14" s="160">
        <v>7477</v>
      </c>
      <c r="N14" s="160"/>
      <c r="P14" s="146">
        <f t="shared" ca="1" si="0"/>
        <v>21</v>
      </c>
      <c r="Q14" s="147" t="s">
        <v>372</v>
      </c>
      <c r="S14" s="147" t="s">
        <v>381</v>
      </c>
      <c r="T14" s="147" t="s">
        <v>382</v>
      </c>
      <c r="U14" s="147" t="s">
        <v>376</v>
      </c>
    </row>
    <row r="15" spans="3:21" ht="15">
      <c r="C15" s="159" t="s">
        <v>256</v>
      </c>
      <c r="D15" s="160" t="s">
        <v>257</v>
      </c>
      <c r="E15" s="160" t="s">
        <v>258</v>
      </c>
      <c r="F15" s="160" t="s">
        <v>245</v>
      </c>
      <c r="G15" s="160" t="s">
        <v>259</v>
      </c>
      <c r="H15" s="167" t="s">
        <v>229</v>
      </c>
      <c r="I15" s="167">
        <v>20304</v>
      </c>
      <c r="J15" s="167">
        <v>665722620</v>
      </c>
      <c r="K15" s="167">
        <v>2</v>
      </c>
      <c r="L15" s="161">
        <v>32937</v>
      </c>
      <c r="M15" s="160">
        <v>7477</v>
      </c>
      <c r="N15" s="160"/>
      <c r="P15" s="146">
        <f t="shared" ca="1" si="0"/>
        <v>21</v>
      </c>
      <c r="Q15" s="147" t="s">
        <v>372</v>
      </c>
    </row>
    <row r="16" spans="3:21" ht="15">
      <c r="C16" s="159" t="s">
        <v>248</v>
      </c>
      <c r="D16" s="160" t="s">
        <v>249</v>
      </c>
      <c r="E16" s="160" t="s">
        <v>247</v>
      </c>
      <c r="F16" s="160" t="s">
        <v>246</v>
      </c>
      <c r="G16" s="160" t="s">
        <v>250</v>
      </c>
      <c r="H16" s="167" t="s">
        <v>229</v>
      </c>
      <c r="I16" s="167">
        <v>20304</v>
      </c>
      <c r="J16" s="167">
        <v>685768679</v>
      </c>
      <c r="K16" s="167">
        <v>2</v>
      </c>
      <c r="L16" s="161">
        <v>33102</v>
      </c>
      <c r="M16" s="160">
        <v>7477</v>
      </c>
      <c r="N16" s="160"/>
      <c r="P16" s="146">
        <f t="shared" ca="1" si="0"/>
        <v>21</v>
      </c>
      <c r="Q16" s="147" t="s">
        <v>372</v>
      </c>
    </row>
    <row r="17" spans="3:17" ht="15">
      <c r="C17" s="159" t="s">
        <v>251</v>
      </c>
      <c r="D17" s="160" t="s">
        <v>252</v>
      </c>
      <c r="E17" s="160" t="s">
        <v>253</v>
      </c>
      <c r="F17" s="160" t="s">
        <v>254</v>
      </c>
      <c r="G17" s="160" t="s">
        <v>255</v>
      </c>
      <c r="H17" s="167" t="s">
        <v>229</v>
      </c>
      <c r="I17" s="167">
        <v>20303</v>
      </c>
      <c r="J17" s="167">
        <v>653715605</v>
      </c>
      <c r="K17" s="167">
        <v>2</v>
      </c>
      <c r="L17" s="161">
        <v>32927</v>
      </c>
      <c r="M17" s="160">
        <v>7477</v>
      </c>
      <c r="N17" s="160"/>
      <c r="P17" s="146">
        <f t="shared" ca="1" si="0"/>
        <v>21</v>
      </c>
      <c r="Q17" s="147" t="s">
        <v>372</v>
      </c>
    </row>
    <row r="18" spans="3:17" ht="15">
      <c r="C18" s="159" t="s">
        <v>279</v>
      </c>
      <c r="D18" s="160" t="s">
        <v>291</v>
      </c>
      <c r="E18" s="160" t="s">
        <v>292</v>
      </c>
      <c r="F18" s="160" t="s">
        <v>277</v>
      </c>
      <c r="G18" s="160" t="s">
        <v>278</v>
      </c>
      <c r="H18" s="167" t="s">
        <v>229</v>
      </c>
      <c r="I18" s="167">
        <v>20304</v>
      </c>
      <c r="J18" s="167">
        <v>618607335</v>
      </c>
      <c r="K18" s="167">
        <v>2</v>
      </c>
      <c r="L18" s="161">
        <v>33337</v>
      </c>
      <c r="M18" s="160">
        <v>7477</v>
      </c>
      <c r="N18" s="160"/>
      <c r="P18" s="146">
        <f t="shared" ca="1" si="0"/>
        <v>20</v>
      </c>
      <c r="Q18" s="147" t="s">
        <v>372</v>
      </c>
    </row>
    <row r="19" spans="3:17" ht="15">
      <c r="C19" s="159" t="s">
        <v>328</v>
      </c>
      <c r="D19" s="160" t="s">
        <v>293</v>
      </c>
      <c r="E19" s="160" t="s">
        <v>294</v>
      </c>
      <c r="F19" s="160" t="s">
        <v>276</v>
      </c>
      <c r="G19" s="160" t="s">
        <v>329</v>
      </c>
      <c r="H19" s="167" t="s">
        <v>229</v>
      </c>
      <c r="I19" s="167">
        <v>20302</v>
      </c>
      <c r="J19" s="167">
        <v>695754933</v>
      </c>
      <c r="K19" s="167">
        <v>2</v>
      </c>
      <c r="L19" s="161">
        <v>33264</v>
      </c>
      <c r="M19" s="160">
        <v>7477</v>
      </c>
      <c r="N19" s="160"/>
      <c r="P19" s="146">
        <f t="shared" ca="1" si="0"/>
        <v>20</v>
      </c>
      <c r="Q19" s="147" t="s">
        <v>372</v>
      </c>
    </row>
    <row r="20" spans="3:17" ht="15">
      <c r="C20" s="159" t="s">
        <v>280</v>
      </c>
      <c r="D20" s="160" t="s">
        <v>297</v>
      </c>
      <c r="E20" s="160" t="s">
        <v>298</v>
      </c>
      <c r="F20" s="160" t="s">
        <v>281</v>
      </c>
      <c r="G20" s="160" t="s">
        <v>282</v>
      </c>
      <c r="H20" s="167" t="s">
        <v>229</v>
      </c>
      <c r="I20" s="167">
        <v>20305</v>
      </c>
      <c r="J20" s="167">
        <v>628658763</v>
      </c>
      <c r="K20" s="167">
        <v>2</v>
      </c>
      <c r="L20" s="161">
        <v>33424</v>
      </c>
      <c r="M20" s="160">
        <v>7477</v>
      </c>
      <c r="N20" s="160"/>
      <c r="P20" s="146">
        <f t="shared" ca="1" si="0"/>
        <v>20</v>
      </c>
      <c r="Q20" s="147" t="s">
        <v>372</v>
      </c>
    </row>
    <row r="21" spans="3:17" ht="15">
      <c r="C21" s="159">
        <v>44563062</v>
      </c>
      <c r="D21" s="160" t="s">
        <v>299</v>
      </c>
      <c r="E21" s="160" t="s">
        <v>330</v>
      </c>
      <c r="F21" s="160" t="s">
        <v>301</v>
      </c>
      <c r="G21" s="160" t="s">
        <v>331</v>
      </c>
      <c r="H21" s="167" t="s">
        <v>229</v>
      </c>
      <c r="I21" s="167">
        <v>20301</v>
      </c>
      <c r="J21" s="167">
        <v>652736620</v>
      </c>
      <c r="K21" s="167">
        <v>2</v>
      </c>
      <c r="L21" s="161">
        <v>31777</v>
      </c>
      <c r="M21" s="160">
        <v>7477</v>
      </c>
      <c r="N21" s="160"/>
      <c r="P21" s="146">
        <f t="shared" ca="1" si="0"/>
        <v>24</v>
      </c>
    </row>
    <row r="22" spans="3:17" ht="15">
      <c r="C22" s="159" t="s">
        <v>332</v>
      </c>
      <c r="D22" s="160" t="s">
        <v>290</v>
      </c>
      <c r="E22" s="160" t="s">
        <v>283</v>
      </c>
      <c r="F22" s="160" t="s">
        <v>333</v>
      </c>
      <c r="G22" s="160" t="s">
        <v>334</v>
      </c>
      <c r="H22" s="167" t="s">
        <v>229</v>
      </c>
      <c r="I22" s="167">
        <v>20302</v>
      </c>
      <c r="J22" s="167">
        <v>610858108</v>
      </c>
      <c r="K22" s="167">
        <v>2</v>
      </c>
      <c r="L22" s="161">
        <v>31214</v>
      </c>
      <c r="M22" s="160">
        <v>7477</v>
      </c>
      <c r="N22" s="160"/>
      <c r="P22" s="146">
        <f t="shared" ca="1" si="0"/>
        <v>26</v>
      </c>
    </row>
    <row r="23" spans="3:17" ht="15">
      <c r="C23" s="159" t="s">
        <v>335</v>
      </c>
      <c r="D23" s="160" t="s">
        <v>260</v>
      </c>
      <c r="E23" s="160" t="s">
        <v>232</v>
      </c>
      <c r="F23" s="160" t="s">
        <v>233</v>
      </c>
      <c r="G23" s="160" t="s">
        <v>270</v>
      </c>
      <c r="H23" s="167" t="s">
        <v>229</v>
      </c>
      <c r="I23" s="167">
        <v>20304</v>
      </c>
      <c r="J23" s="167">
        <v>685735674</v>
      </c>
      <c r="K23" s="167">
        <v>2</v>
      </c>
      <c r="L23" s="161">
        <v>33630</v>
      </c>
      <c r="M23" s="160">
        <v>7477</v>
      </c>
      <c r="N23" s="160"/>
      <c r="P23" s="146">
        <f t="shared" ca="1" si="0"/>
        <v>19</v>
      </c>
      <c r="Q23" s="147" t="s">
        <v>372</v>
      </c>
    </row>
    <row r="24" spans="3:17" ht="15">
      <c r="C24" s="159">
        <v>44567576</v>
      </c>
      <c r="D24" s="160" t="s">
        <v>290</v>
      </c>
      <c r="E24" s="160" t="s">
        <v>277</v>
      </c>
      <c r="F24" s="160" t="s">
        <v>243</v>
      </c>
      <c r="G24" s="160" t="s">
        <v>336</v>
      </c>
      <c r="H24" s="167" t="s">
        <v>229</v>
      </c>
      <c r="I24" s="167">
        <v>20304</v>
      </c>
      <c r="J24" s="167">
        <v>696210539</v>
      </c>
      <c r="K24" s="167">
        <v>2</v>
      </c>
      <c r="L24" s="161">
        <v>33921</v>
      </c>
      <c r="M24" s="160">
        <v>7477</v>
      </c>
      <c r="N24" s="160"/>
      <c r="P24" s="146">
        <f t="shared" ca="1" si="0"/>
        <v>18</v>
      </c>
      <c r="Q24" s="147" t="s">
        <v>372</v>
      </c>
    </row>
    <row r="25" spans="3:17" ht="15">
      <c r="C25" s="159" t="s">
        <v>337</v>
      </c>
      <c r="D25" s="160" t="s">
        <v>295</v>
      </c>
      <c r="E25" s="160" t="s">
        <v>296</v>
      </c>
      <c r="F25" s="160" t="s">
        <v>338</v>
      </c>
      <c r="G25" s="160" t="s">
        <v>339</v>
      </c>
      <c r="H25" s="167" t="s">
        <v>229</v>
      </c>
      <c r="I25" s="167">
        <v>20304</v>
      </c>
      <c r="J25" s="160">
        <v>625820983</v>
      </c>
      <c r="K25" s="167">
        <v>2</v>
      </c>
      <c r="L25" s="161">
        <v>33770</v>
      </c>
      <c r="M25" s="160">
        <v>7477</v>
      </c>
      <c r="N25" s="160"/>
      <c r="P25" s="146">
        <f t="shared" ca="1" si="0"/>
        <v>19</v>
      </c>
      <c r="Q25" s="147" t="s">
        <v>372</v>
      </c>
    </row>
    <row r="26" spans="3:17" ht="15">
      <c r="D26" s="147"/>
      <c r="E26" s="147"/>
      <c r="F26" s="147"/>
      <c r="G26" s="147"/>
      <c r="H26" s="147"/>
      <c r="J26" s="147"/>
      <c r="K26" s="147"/>
      <c r="L26" s="147"/>
      <c r="M26" s="147"/>
      <c r="N26" s="147"/>
      <c r="P26" s="166">
        <f ca="1">AVERAGE(P10:P25)</f>
        <v>21.6875</v>
      </c>
    </row>
    <row r="27" spans="3:17" ht="15">
      <c r="C27" s="158" t="s">
        <v>321</v>
      </c>
      <c r="D27" s="151" t="s">
        <v>368</v>
      </c>
      <c r="E27" s="151"/>
      <c r="F27" s="151"/>
      <c r="G27" s="151"/>
      <c r="H27" s="151" t="s">
        <v>366</v>
      </c>
      <c r="I27" s="145"/>
      <c r="J27" s="151" t="s">
        <v>313</v>
      </c>
      <c r="K27" s="151" t="s">
        <v>340</v>
      </c>
      <c r="L27" s="151" t="s">
        <v>341</v>
      </c>
      <c r="M27" s="151"/>
      <c r="N27" s="151" t="s">
        <v>320</v>
      </c>
    </row>
    <row r="28" spans="3:17" ht="15">
      <c r="C28" s="158" t="s">
        <v>322</v>
      </c>
      <c r="D28" s="151"/>
      <c r="E28" s="151"/>
      <c r="F28" s="151"/>
      <c r="G28" s="151"/>
      <c r="H28" s="151"/>
      <c r="I28" s="145"/>
      <c r="J28" s="151" t="s">
        <v>314</v>
      </c>
      <c r="K28" s="151"/>
      <c r="L28" s="151">
        <v>-2</v>
      </c>
      <c r="M28" s="151" t="s">
        <v>316</v>
      </c>
      <c r="N28" s="151"/>
    </row>
    <row r="29" spans="3:17" ht="15">
      <c r="C29" s="158"/>
      <c r="D29" s="151"/>
      <c r="E29" s="151"/>
      <c r="F29" s="151"/>
      <c r="G29" s="151"/>
      <c r="H29" s="151"/>
      <c r="I29" s="145"/>
      <c r="J29" s="151"/>
      <c r="K29" s="151"/>
      <c r="L29" s="151"/>
      <c r="M29" s="151" t="s">
        <v>317</v>
      </c>
      <c r="N29" s="151"/>
    </row>
    <row r="30" spans="3:17" ht="15">
      <c r="C30" s="162"/>
      <c r="D30" s="163" t="s">
        <v>342</v>
      </c>
      <c r="E30" s="163" t="s">
        <v>323</v>
      </c>
      <c r="F30" s="163" t="s">
        <v>324</v>
      </c>
      <c r="G30" s="163" t="s">
        <v>325</v>
      </c>
      <c r="H30" s="163" t="s">
        <v>343</v>
      </c>
      <c r="I30" s="164" t="s">
        <v>327</v>
      </c>
      <c r="J30" s="163"/>
      <c r="K30" s="163"/>
      <c r="L30" s="163"/>
      <c r="M30" s="163"/>
      <c r="N30" s="163"/>
    </row>
    <row r="31" spans="3:17" ht="15">
      <c r="C31" s="159" t="s">
        <v>344</v>
      </c>
      <c r="D31" s="160" t="s">
        <v>345</v>
      </c>
      <c r="E31" s="160" t="s">
        <v>346</v>
      </c>
      <c r="F31" s="160" t="s">
        <v>347</v>
      </c>
      <c r="G31" s="160" t="s">
        <v>348</v>
      </c>
      <c r="H31" s="160" t="s">
        <v>349</v>
      </c>
      <c r="I31" s="167" t="s">
        <v>229</v>
      </c>
      <c r="J31" s="160">
        <v>20305</v>
      </c>
      <c r="K31" s="160">
        <v>609471117</v>
      </c>
      <c r="L31" s="160">
        <v>1</v>
      </c>
      <c r="M31" s="161">
        <v>21619</v>
      </c>
      <c r="N31" s="160"/>
      <c r="P31" s="146">
        <f ca="1">DATEDIF(M31,TODAY(),"y")</f>
        <v>52</v>
      </c>
    </row>
    <row r="32" spans="3:17" ht="15">
      <c r="C32" s="159" t="s">
        <v>350</v>
      </c>
      <c r="D32" s="160" t="s">
        <v>351</v>
      </c>
      <c r="E32" s="160" t="s">
        <v>352</v>
      </c>
      <c r="F32" s="160" t="s">
        <v>353</v>
      </c>
      <c r="G32" s="160" t="s">
        <v>354</v>
      </c>
      <c r="H32" s="160" t="s">
        <v>355</v>
      </c>
      <c r="I32" s="167" t="s">
        <v>229</v>
      </c>
      <c r="J32" s="160">
        <v>20301</v>
      </c>
      <c r="K32" s="160">
        <v>639159539</v>
      </c>
      <c r="L32" s="160">
        <v>1</v>
      </c>
      <c r="M32" s="161">
        <v>15415</v>
      </c>
      <c r="N32" s="160"/>
      <c r="P32" s="146">
        <f t="shared" ref="P32:P38" ca="1" si="1">DATEDIF(M32,TODAY(),"y")</f>
        <v>69</v>
      </c>
    </row>
    <row r="33" spans="3:16" ht="15">
      <c r="C33" s="159">
        <v>15240323</v>
      </c>
      <c r="D33" s="160" t="s">
        <v>351</v>
      </c>
      <c r="E33" s="160" t="s">
        <v>356</v>
      </c>
      <c r="F33" s="160" t="s">
        <v>264</v>
      </c>
      <c r="G33" s="160" t="s">
        <v>357</v>
      </c>
      <c r="H33" s="160" t="s">
        <v>265</v>
      </c>
      <c r="I33" s="167" t="s">
        <v>229</v>
      </c>
      <c r="J33" s="160">
        <v>20301</v>
      </c>
      <c r="K33" s="160">
        <v>660190308</v>
      </c>
      <c r="L33" s="160">
        <v>1</v>
      </c>
      <c r="M33" s="161">
        <v>21531</v>
      </c>
      <c r="N33" s="160"/>
      <c r="P33" s="146">
        <f t="shared" ca="1" si="1"/>
        <v>52</v>
      </c>
    </row>
    <row r="34" spans="3:16" ht="15">
      <c r="C34" s="159"/>
      <c r="D34" s="160" t="s">
        <v>351</v>
      </c>
      <c r="E34" s="160"/>
      <c r="F34" s="160"/>
      <c r="G34" s="160"/>
      <c r="H34" s="160"/>
      <c r="I34" s="167"/>
      <c r="J34" s="160"/>
      <c r="K34" s="160"/>
      <c r="L34" s="160">
        <v>1</v>
      </c>
      <c r="M34" s="160"/>
      <c r="N34" s="160"/>
      <c r="P34" s="146"/>
    </row>
    <row r="35" spans="3:16" ht="15">
      <c r="C35" s="159"/>
      <c r="D35" s="160" t="s">
        <v>351</v>
      </c>
      <c r="E35" s="160"/>
      <c r="F35" s="160"/>
      <c r="G35" s="160"/>
      <c r="H35" s="160"/>
      <c r="I35" s="167"/>
      <c r="J35" s="160"/>
      <c r="K35" s="160"/>
      <c r="L35" s="160">
        <v>1</v>
      </c>
      <c r="M35" s="160"/>
      <c r="N35" s="160"/>
      <c r="P35" s="146"/>
    </row>
    <row r="36" spans="3:16" ht="15">
      <c r="C36" s="159"/>
      <c r="D36" s="160" t="s">
        <v>358</v>
      </c>
      <c r="E36" s="160"/>
      <c r="F36" s="160"/>
      <c r="G36" s="160"/>
      <c r="H36" s="160"/>
      <c r="I36" s="167"/>
      <c r="J36" s="160"/>
      <c r="K36" s="160"/>
      <c r="L36" s="160">
        <v>1</v>
      </c>
      <c r="M36" s="160"/>
      <c r="N36" s="160"/>
      <c r="P36" s="146"/>
    </row>
    <row r="37" spans="3:16" ht="15">
      <c r="C37" s="159"/>
      <c r="D37" s="160" t="s">
        <v>359</v>
      </c>
      <c r="E37" s="160"/>
      <c r="F37" s="160"/>
      <c r="G37" s="160"/>
      <c r="H37" s="160"/>
      <c r="I37" s="167"/>
      <c r="J37" s="160"/>
      <c r="K37" s="160"/>
      <c r="L37" s="160">
        <v>1</v>
      </c>
      <c r="M37" s="160"/>
      <c r="N37" s="160"/>
      <c r="P37" s="146"/>
    </row>
    <row r="38" spans="3:16" ht="15">
      <c r="C38" s="159" t="s">
        <v>360</v>
      </c>
      <c r="D38" s="160" t="s">
        <v>361</v>
      </c>
      <c r="E38" s="160" t="s">
        <v>362</v>
      </c>
      <c r="F38" s="160" t="s">
        <v>363</v>
      </c>
      <c r="G38" s="160" t="s">
        <v>296</v>
      </c>
      <c r="H38" s="160" t="s">
        <v>364</v>
      </c>
      <c r="I38" s="167" t="s">
        <v>229</v>
      </c>
      <c r="J38" s="160">
        <v>20301</v>
      </c>
      <c r="K38" s="160">
        <v>617342708</v>
      </c>
      <c r="L38" s="160">
        <v>1</v>
      </c>
      <c r="M38" s="161">
        <v>26234</v>
      </c>
      <c r="N38" s="160"/>
      <c r="P38" s="146">
        <f t="shared" ca="1" si="1"/>
        <v>39</v>
      </c>
    </row>
  </sheetData>
  <mergeCells count="5">
    <mergeCell ref="S7:U7"/>
    <mergeCell ref="P8:P9"/>
    <mergeCell ref="N8:N9"/>
    <mergeCell ref="C6:F6"/>
    <mergeCell ref="G6:H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8:AA27"/>
  <sheetViews>
    <sheetView workbookViewId="0">
      <selection activeCell="AC21" sqref="AC21"/>
    </sheetView>
  </sheetViews>
  <sheetFormatPr baseColWidth="10" defaultRowHeight="12.75"/>
  <cols>
    <col min="1" max="1" width="9.85546875" style="147" bestFit="1" customWidth="1"/>
    <col min="2" max="2" width="12.5703125" style="147" bestFit="1" customWidth="1"/>
    <col min="3" max="3" width="5" style="148" customWidth="1"/>
    <col min="4" max="4" width="5.42578125" style="148" customWidth="1"/>
    <col min="5" max="7" width="4.28515625" style="148" customWidth="1"/>
    <col min="8" max="8" width="5.42578125" style="148" customWidth="1"/>
    <col min="9" max="27" width="4.28515625" style="148" customWidth="1"/>
    <col min="28" max="16384" width="11.42578125" style="147"/>
  </cols>
  <sheetData>
    <row r="8" spans="1:27">
      <c r="A8" s="718"/>
      <c r="B8" s="718"/>
      <c r="C8" s="755" t="s">
        <v>305</v>
      </c>
      <c r="D8" s="755"/>
      <c r="E8" s="755"/>
      <c r="F8" s="755"/>
      <c r="G8" s="755"/>
      <c r="H8" s="756" t="s">
        <v>306</v>
      </c>
      <c r="I8" s="756"/>
      <c r="J8" s="756"/>
      <c r="K8" s="756"/>
      <c r="L8" s="756"/>
      <c r="M8" s="757" t="s">
        <v>307</v>
      </c>
      <c r="N8" s="757"/>
      <c r="O8" s="757"/>
      <c r="P8" s="757"/>
      <c r="Q8" s="757"/>
      <c r="R8" s="758" t="s">
        <v>308</v>
      </c>
      <c r="S8" s="758"/>
      <c r="T8" s="758"/>
      <c r="U8" s="758"/>
      <c r="V8" s="758"/>
      <c r="W8" s="754" t="s">
        <v>309</v>
      </c>
      <c r="X8" s="754"/>
      <c r="Y8" s="754"/>
      <c r="Z8" s="754"/>
      <c r="AA8" s="754"/>
    </row>
    <row r="9" spans="1:27" s="148" customFormat="1" ht="33.75">
      <c r="A9" s="718"/>
      <c r="B9" s="718"/>
      <c r="C9" s="176" t="s">
        <v>311</v>
      </c>
      <c r="D9" s="176" t="s">
        <v>312</v>
      </c>
      <c r="E9" s="177">
        <v>0.9</v>
      </c>
      <c r="F9" s="177">
        <v>0.8</v>
      </c>
      <c r="G9" s="177">
        <v>0.7</v>
      </c>
      <c r="H9" s="178" t="s">
        <v>311</v>
      </c>
      <c r="I9" s="178" t="s">
        <v>312</v>
      </c>
      <c r="J9" s="179">
        <v>0.9</v>
      </c>
      <c r="K9" s="179">
        <v>0.8</v>
      </c>
      <c r="L9" s="179">
        <v>0.7</v>
      </c>
      <c r="M9" s="180" t="s">
        <v>311</v>
      </c>
      <c r="N9" s="180" t="s">
        <v>312</v>
      </c>
      <c r="O9" s="181">
        <v>0.9</v>
      </c>
      <c r="P9" s="181">
        <v>0.8</v>
      </c>
      <c r="Q9" s="181">
        <v>0.7</v>
      </c>
      <c r="R9" s="182" t="s">
        <v>311</v>
      </c>
      <c r="S9" s="182" t="s">
        <v>312</v>
      </c>
      <c r="T9" s="183">
        <v>0.9</v>
      </c>
      <c r="U9" s="183">
        <v>0.8</v>
      </c>
      <c r="V9" s="183">
        <v>0.7</v>
      </c>
      <c r="W9" s="184" t="s">
        <v>311</v>
      </c>
      <c r="X9" s="184" t="s">
        <v>312</v>
      </c>
      <c r="Y9" s="185">
        <v>0.9</v>
      </c>
      <c r="Z9" s="185">
        <v>0.8</v>
      </c>
      <c r="AA9" s="185">
        <v>0.7</v>
      </c>
    </row>
    <row r="10" spans="1:27">
      <c r="A10" s="191" t="s">
        <v>252</v>
      </c>
      <c r="B10" s="191" t="s">
        <v>253</v>
      </c>
      <c r="C10" s="186"/>
      <c r="D10" s="186"/>
      <c r="E10" s="186"/>
      <c r="F10" s="186"/>
      <c r="G10" s="186"/>
      <c r="H10" s="187"/>
      <c r="I10" s="187"/>
      <c r="J10" s="187"/>
      <c r="K10" s="187"/>
      <c r="L10" s="187"/>
      <c r="M10" s="188"/>
      <c r="N10" s="188"/>
      <c r="O10" s="188"/>
      <c r="P10" s="188"/>
      <c r="Q10" s="188"/>
      <c r="R10" s="189"/>
      <c r="S10" s="189"/>
      <c r="T10" s="189"/>
      <c r="U10" s="189"/>
      <c r="V10" s="189"/>
      <c r="W10" s="190"/>
      <c r="X10" s="190"/>
      <c r="Y10" s="190"/>
      <c r="Z10" s="190"/>
      <c r="AA10" s="190"/>
    </row>
    <row r="11" spans="1:27">
      <c r="A11" s="191" t="s">
        <v>249</v>
      </c>
      <c r="B11" s="191" t="s">
        <v>247</v>
      </c>
      <c r="C11" s="186"/>
      <c r="D11" s="186"/>
      <c r="E11" s="186"/>
      <c r="F11" s="186"/>
      <c r="G11" s="186"/>
      <c r="H11" s="187"/>
      <c r="I11" s="187"/>
      <c r="J11" s="187"/>
      <c r="K11" s="187"/>
      <c r="L11" s="187"/>
      <c r="M11" s="188"/>
      <c r="N11" s="188"/>
      <c r="O11" s="188"/>
      <c r="P11" s="188"/>
      <c r="Q11" s="188"/>
      <c r="R11" s="189"/>
      <c r="S11" s="189"/>
      <c r="T11" s="189"/>
      <c r="U11" s="189"/>
      <c r="V11" s="189"/>
      <c r="W11" s="190"/>
      <c r="X11" s="190"/>
      <c r="Y11" s="190"/>
      <c r="Z11" s="190"/>
      <c r="AA11" s="190"/>
    </row>
    <row r="12" spans="1:27">
      <c r="A12" s="191" t="s">
        <v>260</v>
      </c>
      <c r="B12" s="191" t="s">
        <v>261</v>
      </c>
      <c r="C12" s="186">
        <v>74</v>
      </c>
      <c r="D12" s="186">
        <f>C12+D26</f>
        <v>82</v>
      </c>
      <c r="E12" s="186">
        <f>D12*0.9</f>
        <v>73.8</v>
      </c>
      <c r="F12" s="186">
        <f>D12*0.8</f>
        <v>65.600000000000009</v>
      </c>
      <c r="G12" s="186">
        <f>D12*0.7</f>
        <v>57.4</v>
      </c>
      <c r="H12" s="187">
        <v>150</v>
      </c>
      <c r="I12" s="187">
        <f>H12+I26</f>
        <v>160</v>
      </c>
      <c r="J12" s="187">
        <f>I12*0.9</f>
        <v>144</v>
      </c>
      <c r="K12" s="187">
        <f>I12*0.8</f>
        <v>128</v>
      </c>
      <c r="L12" s="187">
        <f>I12*0.7</f>
        <v>112</v>
      </c>
      <c r="M12" s="188">
        <v>40</v>
      </c>
      <c r="N12" s="188">
        <f>M12+N26</f>
        <v>48</v>
      </c>
      <c r="O12" s="188">
        <f>N12*0.9</f>
        <v>43.2</v>
      </c>
      <c r="P12" s="188">
        <f>N12*0.8</f>
        <v>38.400000000000006</v>
      </c>
      <c r="Q12" s="188">
        <f>N12*0.7</f>
        <v>33.599999999999994</v>
      </c>
      <c r="R12" s="189">
        <v>44</v>
      </c>
      <c r="S12" s="189">
        <f>R12+S26</f>
        <v>52</v>
      </c>
      <c r="T12" s="189">
        <f>S12*0.9</f>
        <v>46.800000000000004</v>
      </c>
      <c r="U12" s="189">
        <f>S12*0.8</f>
        <v>41.6</v>
      </c>
      <c r="V12" s="189">
        <f>S12*0.7</f>
        <v>36.4</v>
      </c>
      <c r="W12" s="190">
        <v>84</v>
      </c>
      <c r="X12" s="190">
        <v>84</v>
      </c>
      <c r="Y12" s="190">
        <f>X12*0.9</f>
        <v>75.600000000000009</v>
      </c>
      <c r="Z12" s="190">
        <f>X12*0.8</f>
        <v>67.2</v>
      </c>
      <c r="AA12" s="190">
        <f>X12*0.7</f>
        <v>58.8</v>
      </c>
    </row>
    <row r="13" spans="1:27">
      <c r="A13" s="191" t="s">
        <v>290</v>
      </c>
      <c r="B13" s="191" t="s">
        <v>277</v>
      </c>
      <c r="C13" s="186">
        <v>50</v>
      </c>
      <c r="D13" s="186">
        <f>C13+D26</f>
        <v>58</v>
      </c>
      <c r="E13" s="186">
        <f t="shared" ref="E13:E25" si="0">D13*0.9</f>
        <v>52.2</v>
      </c>
      <c r="F13" s="186">
        <f t="shared" ref="F13:F25" si="1">D13*0.8</f>
        <v>46.400000000000006</v>
      </c>
      <c r="G13" s="186">
        <f t="shared" ref="G13:G25" si="2">D13*0.7</f>
        <v>40.599999999999994</v>
      </c>
      <c r="H13" s="187">
        <v>130</v>
      </c>
      <c r="I13" s="187">
        <f>H13+I26</f>
        <v>140</v>
      </c>
      <c r="J13" s="187">
        <f t="shared" ref="J13:J25" si="3">I13*0.9</f>
        <v>126</v>
      </c>
      <c r="K13" s="187">
        <f t="shared" ref="K13:K25" si="4">I13*0.8</f>
        <v>112</v>
      </c>
      <c r="L13" s="187">
        <f t="shared" ref="L13:L25" si="5">I13*0.7</f>
        <v>98</v>
      </c>
      <c r="M13" s="188">
        <v>20</v>
      </c>
      <c r="N13" s="188">
        <f>M13+N26</f>
        <v>28</v>
      </c>
      <c r="O13" s="188">
        <f t="shared" ref="O13:O25" si="6">N13*0.9</f>
        <v>25.2</v>
      </c>
      <c r="P13" s="188">
        <f t="shared" ref="P13:P25" si="7">N13*0.8</f>
        <v>22.400000000000002</v>
      </c>
      <c r="Q13" s="188">
        <f t="shared" ref="Q13:Q25" si="8">N13*0.7</f>
        <v>19.599999999999998</v>
      </c>
      <c r="R13" s="189">
        <v>30</v>
      </c>
      <c r="S13" s="189">
        <f>R13+S26</f>
        <v>38</v>
      </c>
      <c r="T13" s="189">
        <f t="shared" ref="T13:T25" si="9">S13*0.9</f>
        <v>34.200000000000003</v>
      </c>
      <c r="U13" s="189">
        <f t="shared" ref="U13:U25" si="10">S13*0.8</f>
        <v>30.400000000000002</v>
      </c>
      <c r="V13" s="189">
        <f t="shared" ref="V13:V25" si="11">S13*0.7</f>
        <v>26.599999999999998</v>
      </c>
      <c r="W13" s="190">
        <v>72</v>
      </c>
      <c r="X13" s="190">
        <v>72</v>
      </c>
      <c r="Y13" s="190">
        <f t="shared" ref="Y13:Y25" si="12">X13*0.9</f>
        <v>64.8</v>
      </c>
      <c r="Z13" s="190">
        <f t="shared" ref="Z13:Z25" si="13">X13*0.8</f>
        <v>57.6</v>
      </c>
      <c r="AA13" s="190">
        <f t="shared" ref="AA13:AA25" si="14">X13*0.7</f>
        <v>50.4</v>
      </c>
    </row>
    <row r="14" spans="1:27">
      <c r="A14" s="191" t="s">
        <v>291</v>
      </c>
      <c r="B14" s="191" t="s">
        <v>292</v>
      </c>
      <c r="C14" s="186">
        <v>74</v>
      </c>
      <c r="D14" s="186">
        <f>C14+D26</f>
        <v>82</v>
      </c>
      <c r="E14" s="186">
        <f t="shared" si="0"/>
        <v>73.8</v>
      </c>
      <c r="F14" s="186">
        <f t="shared" si="1"/>
        <v>65.600000000000009</v>
      </c>
      <c r="G14" s="186">
        <f t="shared" si="2"/>
        <v>57.4</v>
      </c>
      <c r="H14" s="187">
        <v>150</v>
      </c>
      <c r="I14" s="187">
        <f>H14+I26</f>
        <v>160</v>
      </c>
      <c r="J14" s="187">
        <f t="shared" si="3"/>
        <v>144</v>
      </c>
      <c r="K14" s="187">
        <f t="shared" si="4"/>
        <v>128</v>
      </c>
      <c r="L14" s="187">
        <f t="shared" si="5"/>
        <v>112</v>
      </c>
      <c r="M14" s="188">
        <v>44</v>
      </c>
      <c r="N14" s="188">
        <f>M14+N26</f>
        <v>52</v>
      </c>
      <c r="O14" s="188">
        <f t="shared" si="6"/>
        <v>46.800000000000004</v>
      </c>
      <c r="P14" s="188">
        <f t="shared" si="7"/>
        <v>41.6</v>
      </c>
      <c r="Q14" s="188">
        <f t="shared" si="8"/>
        <v>36.4</v>
      </c>
      <c r="R14" s="189">
        <v>50</v>
      </c>
      <c r="S14" s="189">
        <f>R14+S26</f>
        <v>58</v>
      </c>
      <c r="T14" s="189">
        <f t="shared" si="9"/>
        <v>52.2</v>
      </c>
      <c r="U14" s="189">
        <f t="shared" si="10"/>
        <v>46.400000000000006</v>
      </c>
      <c r="V14" s="189">
        <f t="shared" si="11"/>
        <v>40.599999999999994</v>
      </c>
      <c r="W14" s="190">
        <v>84</v>
      </c>
      <c r="X14" s="190">
        <v>84</v>
      </c>
      <c r="Y14" s="190">
        <f t="shared" si="12"/>
        <v>75.600000000000009</v>
      </c>
      <c r="Z14" s="190">
        <f t="shared" si="13"/>
        <v>67.2</v>
      </c>
      <c r="AA14" s="190">
        <f t="shared" si="14"/>
        <v>58.8</v>
      </c>
    </row>
    <row r="15" spans="1:27">
      <c r="A15" s="191" t="s">
        <v>257</v>
      </c>
      <c r="B15" s="191" t="s">
        <v>258</v>
      </c>
      <c r="C15" s="186">
        <v>60</v>
      </c>
      <c r="D15" s="186">
        <f>C15+D26</f>
        <v>68</v>
      </c>
      <c r="E15" s="186">
        <f t="shared" si="0"/>
        <v>61.2</v>
      </c>
      <c r="F15" s="186">
        <f t="shared" si="1"/>
        <v>54.400000000000006</v>
      </c>
      <c r="G15" s="186">
        <f t="shared" si="2"/>
        <v>47.599999999999994</v>
      </c>
      <c r="H15" s="187">
        <v>150</v>
      </c>
      <c r="I15" s="187">
        <f>H15+I26</f>
        <v>160</v>
      </c>
      <c r="J15" s="187">
        <f t="shared" si="3"/>
        <v>144</v>
      </c>
      <c r="K15" s="187">
        <f t="shared" si="4"/>
        <v>128</v>
      </c>
      <c r="L15" s="187">
        <f t="shared" si="5"/>
        <v>112</v>
      </c>
      <c r="M15" s="188">
        <v>34</v>
      </c>
      <c r="N15" s="188">
        <f>M15+N26</f>
        <v>42</v>
      </c>
      <c r="O15" s="188">
        <f t="shared" si="6"/>
        <v>37.800000000000004</v>
      </c>
      <c r="P15" s="188">
        <f t="shared" si="7"/>
        <v>33.6</v>
      </c>
      <c r="Q15" s="188">
        <f t="shared" si="8"/>
        <v>29.4</v>
      </c>
      <c r="R15" s="189">
        <v>34</v>
      </c>
      <c r="S15" s="189">
        <f>R15+S26</f>
        <v>42</v>
      </c>
      <c r="T15" s="189">
        <f t="shared" si="9"/>
        <v>37.800000000000004</v>
      </c>
      <c r="U15" s="189">
        <f t="shared" si="10"/>
        <v>33.6</v>
      </c>
      <c r="V15" s="189">
        <f t="shared" si="11"/>
        <v>29.4</v>
      </c>
      <c r="W15" s="190">
        <v>78</v>
      </c>
      <c r="X15" s="190">
        <v>78</v>
      </c>
      <c r="Y15" s="190">
        <f t="shared" si="12"/>
        <v>70.2</v>
      </c>
      <c r="Z15" s="190">
        <f t="shared" si="13"/>
        <v>62.400000000000006</v>
      </c>
      <c r="AA15" s="190">
        <f t="shared" si="14"/>
        <v>54.599999999999994</v>
      </c>
    </row>
    <row r="16" spans="1:27">
      <c r="A16" s="191" t="s">
        <v>228</v>
      </c>
      <c r="B16" s="191" t="s">
        <v>271</v>
      </c>
      <c r="C16" s="186">
        <v>50</v>
      </c>
      <c r="D16" s="186">
        <f>C16+D26</f>
        <v>58</v>
      </c>
      <c r="E16" s="186">
        <f t="shared" si="0"/>
        <v>52.2</v>
      </c>
      <c r="F16" s="186">
        <f t="shared" si="1"/>
        <v>46.400000000000006</v>
      </c>
      <c r="G16" s="186">
        <f t="shared" si="2"/>
        <v>40.599999999999994</v>
      </c>
      <c r="H16" s="187">
        <v>150</v>
      </c>
      <c r="I16" s="187">
        <f>H16+I26</f>
        <v>160</v>
      </c>
      <c r="J16" s="187">
        <f t="shared" si="3"/>
        <v>144</v>
      </c>
      <c r="K16" s="187">
        <f t="shared" si="4"/>
        <v>128</v>
      </c>
      <c r="L16" s="187">
        <f t="shared" si="5"/>
        <v>112</v>
      </c>
      <c r="M16" s="188">
        <v>34</v>
      </c>
      <c r="N16" s="188">
        <f>M16+N26</f>
        <v>42</v>
      </c>
      <c r="O16" s="188">
        <f t="shared" si="6"/>
        <v>37.800000000000004</v>
      </c>
      <c r="P16" s="188">
        <f t="shared" si="7"/>
        <v>33.6</v>
      </c>
      <c r="Q16" s="188">
        <f t="shared" si="8"/>
        <v>29.4</v>
      </c>
      <c r="R16" s="189">
        <v>34</v>
      </c>
      <c r="S16" s="189">
        <f>R16+S26</f>
        <v>42</v>
      </c>
      <c r="T16" s="189">
        <f t="shared" si="9"/>
        <v>37.800000000000004</v>
      </c>
      <c r="U16" s="189">
        <f t="shared" si="10"/>
        <v>33.6</v>
      </c>
      <c r="V16" s="189">
        <f t="shared" si="11"/>
        <v>29.4</v>
      </c>
      <c r="W16" s="190">
        <v>78</v>
      </c>
      <c r="X16" s="190">
        <v>78</v>
      </c>
      <c r="Y16" s="190">
        <f t="shared" si="12"/>
        <v>70.2</v>
      </c>
      <c r="Z16" s="190">
        <f t="shared" si="13"/>
        <v>62.400000000000006</v>
      </c>
      <c r="AA16" s="190">
        <f t="shared" si="14"/>
        <v>54.599999999999994</v>
      </c>
    </row>
    <row r="17" spans="1:27">
      <c r="A17" s="191" t="s">
        <v>293</v>
      </c>
      <c r="B17" s="191" t="s">
        <v>294</v>
      </c>
      <c r="C17" s="186">
        <v>60</v>
      </c>
      <c r="D17" s="186">
        <f>C17+D26</f>
        <v>68</v>
      </c>
      <c r="E17" s="186">
        <f t="shared" si="0"/>
        <v>61.2</v>
      </c>
      <c r="F17" s="186">
        <f t="shared" si="1"/>
        <v>54.400000000000006</v>
      </c>
      <c r="G17" s="186">
        <f t="shared" si="2"/>
        <v>47.599999999999994</v>
      </c>
      <c r="H17" s="187">
        <v>140</v>
      </c>
      <c r="I17" s="187">
        <f>H17+I26</f>
        <v>150</v>
      </c>
      <c r="J17" s="187">
        <f t="shared" si="3"/>
        <v>135</v>
      </c>
      <c r="K17" s="187">
        <f t="shared" si="4"/>
        <v>120</v>
      </c>
      <c r="L17" s="187">
        <f t="shared" si="5"/>
        <v>105</v>
      </c>
      <c r="M17" s="188">
        <v>34</v>
      </c>
      <c r="N17" s="188">
        <f>M17+N26</f>
        <v>42</v>
      </c>
      <c r="O17" s="188">
        <f t="shared" si="6"/>
        <v>37.800000000000004</v>
      </c>
      <c r="P17" s="188">
        <f t="shared" si="7"/>
        <v>33.6</v>
      </c>
      <c r="Q17" s="188">
        <f t="shared" si="8"/>
        <v>29.4</v>
      </c>
      <c r="R17" s="189">
        <v>40</v>
      </c>
      <c r="S17" s="189">
        <f>R17+S26</f>
        <v>48</v>
      </c>
      <c r="T17" s="189">
        <f t="shared" si="9"/>
        <v>43.2</v>
      </c>
      <c r="U17" s="189">
        <f t="shared" si="10"/>
        <v>38.400000000000006</v>
      </c>
      <c r="V17" s="189">
        <f t="shared" si="11"/>
        <v>33.599999999999994</v>
      </c>
      <c r="W17" s="190">
        <v>78</v>
      </c>
      <c r="X17" s="190">
        <v>78</v>
      </c>
      <c r="Y17" s="190">
        <f t="shared" si="12"/>
        <v>70.2</v>
      </c>
      <c r="Z17" s="190">
        <f t="shared" si="13"/>
        <v>62.400000000000006</v>
      </c>
      <c r="AA17" s="190">
        <f t="shared" si="14"/>
        <v>54.599999999999994</v>
      </c>
    </row>
    <row r="18" spans="1:27">
      <c r="A18" s="191" t="s">
        <v>295</v>
      </c>
      <c r="B18" s="191" t="s">
        <v>296</v>
      </c>
      <c r="C18" s="186">
        <v>75</v>
      </c>
      <c r="D18" s="186">
        <f>C18+D26</f>
        <v>83</v>
      </c>
      <c r="E18" s="186">
        <f t="shared" si="0"/>
        <v>74.7</v>
      </c>
      <c r="F18" s="186">
        <f t="shared" si="1"/>
        <v>66.400000000000006</v>
      </c>
      <c r="G18" s="186">
        <f t="shared" si="2"/>
        <v>58.099999999999994</v>
      </c>
      <c r="H18" s="187">
        <v>150</v>
      </c>
      <c r="I18" s="187">
        <f>H18+I26</f>
        <v>160</v>
      </c>
      <c r="J18" s="187">
        <f t="shared" si="3"/>
        <v>144</v>
      </c>
      <c r="K18" s="187">
        <f t="shared" si="4"/>
        <v>128</v>
      </c>
      <c r="L18" s="187">
        <f t="shared" si="5"/>
        <v>112</v>
      </c>
      <c r="M18" s="188">
        <v>35</v>
      </c>
      <c r="N18" s="188">
        <f>M18+N26</f>
        <v>43</v>
      </c>
      <c r="O18" s="188">
        <f t="shared" si="6"/>
        <v>38.700000000000003</v>
      </c>
      <c r="P18" s="188">
        <f t="shared" si="7"/>
        <v>34.4</v>
      </c>
      <c r="Q18" s="188">
        <f t="shared" si="8"/>
        <v>30.099999999999998</v>
      </c>
      <c r="R18" s="189">
        <v>40</v>
      </c>
      <c r="S18" s="189">
        <f>R18+S26</f>
        <v>48</v>
      </c>
      <c r="T18" s="189">
        <f t="shared" si="9"/>
        <v>43.2</v>
      </c>
      <c r="U18" s="189">
        <f t="shared" si="10"/>
        <v>38.400000000000006</v>
      </c>
      <c r="V18" s="189">
        <f t="shared" si="11"/>
        <v>33.599999999999994</v>
      </c>
      <c r="W18" s="190">
        <v>90</v>
      </c>
      <c r="X18" s="190">
        <v>90</v>
      </c>
      <c r="Y18" s="190">
        <f t="shared" si="12"/>
        <v>81</v>
      </c>
      <c r="Z18" s="190">
        <f t="shared" si="13"/>
        <v>72</v>
      </c>
      <c r="AA18" s="190">
        <f t="shared" si="14"/>
        <v>62.999999999999993</v>
      </c>
    </row>
    <row r="19" spans="1:27">
      <c r="A19" s="191" t="s">
        <v>263</v>
      </c>
      <c r="B19" s="191" t="s">
        <v>264</v>
      </c>
      <c r="C19" s="186">
        <v>70</v>
      </c>
      <c r="D19" s="186">
        <f>C19+D26</f>
        <v>78</v>
      </c>
      <c r="E19" s="186">
        <f t="shared" si="0"/>
        <v>70.2</v>
      </c>
      <c r="F19" s="186">
        <f t="shared" si="1"/>
        <v>62.400000000000006</v>
      </c>
      <c r="G19" s="186">
        <f t="shared" si="2"/>
        <v>54.599999999999994</v>
      </c>
      <c r="H19" s="187">
        <v>170</v>
      </c>
      <c r="I19" s="187">
        <f>H19+I26</f>
        <v>180</v>
      </c>
      <c r="J19" s="187">
        <f t="shared" si="3"/>
        <v>162</v>
      </c>
      <c r="K19" s="187">
        <f t="shared" si="4"/>
        <v>144</v>
      </c>
      <c r="L19" s="187">
        <f t="shared" si="5"/>
        <v>125.99999999999999</v>
      </c>
      <c r="M19" s="188"/>
      <c r="N19" s="188"/>
      <c r="O19" s="188">
        <f t="shared" si="6"/>
        <v>0</v>
      </c>
      <c r="P19" s="188">
        <f t="shared" si="7"/>
        <v>0</v>
      </c>
      <c r="Q19" s="188">
        <f t="shared" si="8"/>
        <v>0</v>
      </c>
      <c r="R19" s="189">
        <v>48</v>
      </c>
      <c r="S19" s="189">
        <f>R19+S26</f>
        <v>56</v>
      </c>
      <c r="T19" s="189">
        <f t="shared" si="9"/>
        <v>50.4</v>
      </c>
      <c r="U19" s="189">
        <f t="shared" si="10"/>
        <v>44.800000000000004</v>
      </c>
      <c r="V19" s="189">
        <f t="shared" si="11"/>
        <v>39.199999999999996</v>
      </c>
      <c r="W19" s="190">
        <v>90</v>
      </c>
      <c r="X19" s="190">
        <v>90</v>
      </c>
      <c r="Y19" s="190">
        <f t="shared" si="12"/>
        <v>81</v>
      </c>
      <c r="Z19" s="190">
        <f t="shared" si="13"/>
        <v>72</v>
      </c>
      <c r="AA19" s="190">
        <f t="shared" si="14"/>
        <v>62.999999999999993</v>
      </c>
    </row>
    <row r="20" spans="1:27">
      <c r="A20" s="191" t="s">
        <v>297</v>
      </c>
      <c r="B20" s="191" t="s">
        <v>298</v>
      </c>
      <c r="C20" s="186">
        <v>60</v>
      </c>
      <c r="D20" s="186">
        <f>C20+D26</f>
        <v>68</v>
      </c>
      <c r="E20" s="186">
        <f t="shared" si="0"/>
        <v>61.2</v>
      </c>
      <c r="F20" s="186">
        <f t="shared" si="1"/>
        <v>54.400000000000006</v>
      </c>
      <c r="G20" s="186">
        <f t="shared" si="2"/>
        <v>47.599999999999994</v>
      </c>
      <c r="H20" s="187">
        <v>170</v>
      </c>
      <c r="I20" s="187">
        <f>H20+I26</f>
        <v>180</v>
      </c>
      <c r="J20" s="187">
        <f t="shared" si="3"/>
        <v>162</v>
      </c>
      <c r="K20" s="187">
        <f t="shared" si="4"/>
        <v>144</v>
      </c>
      <c r="L20" s="187">
        <f t="shared" si="5"/>
        <v>125.99999999999999</v>
      </c>
      <c r="M20" s="188">
        <v>35</v>
      </c>
      <c r="N20" s="188">
        <f>M20+N26</f>
        <v>43</v>
      </c>
      <c r="O20" s="188">
        <f t="shared" si="6"/>
        <v>38.700000000000003</v>
      </c>
      <c r="P20" s="188">
        <f t="shared" si="7"/>
        <v>34.4</v>
      </c>
      <c r="Q20" s="188">
        <f t="shared" si="8"/>
        <v>30.099999999999998</v>
      </c>
      <c r="R20" s="189">
        <v>40</v>
      </c>
      <c r="S20" s="189">
        <f>R20+S26</f>
        <v>48</v>
      </c>
      <c r="T20" s="189">
        <f t="shared" si="9"/>
        <v>43.2</v>
      </c>
      <c r="U20" s="189">
        <f t="shared" si="10"/>
        <v>38.400000000000006</v>
      </c>
      <c r="V20" s="189">
        <f t="shared" si="11"/>
        <v>33.599999999999994</v>
      </c>
      <c r="W20" s="190">
        <v>84</v>
      </c>
      <c r="X20" s="190">
        <v>84</v>
      </c>
      <c r="Y20" s="190">
        <f t="shared" si="12"/>
        <v>75.600000000000009</v>
      </c>
      <c r="Z20" s="190">
        <f t="shared" si="13"/>
        <v>67.2</v>
      </c>
      <c r="AA20" s="190">
        <f t="shared" si="14"/>
        <v>58.8</v>
      </c>
    </row>
    <row r="21" spans="1:27">
      <c r="A21" s="191" t="s">
        <v>260</v>
      </c>
      <c r="B21" s="191" t="s">
        <v>232</v>
      </c>
      <c r="C21" s="186">
        <v>66</v>
      </c>
      <c r="D21" s="186">
        <f>C21+D26</f>
        <v>74</v>
      </c>
      <c r="E21" s="186">
        <f t="shared" si="0"/>
        <v>66.600000000000009</v>
      </c>
      <c r="F21" s="186">
        <f t="shared" si="1"/>
        <v>59.2</v>
      </c>
      <c r="G21" s="186">
        <f t="shared" si="2"/>
        <v>51.8</v>
      </c>
      <c r="H21" s="187"/>
      <c r="I21" s="187"/>
      <c r="J21" s="187">
        <f t="shared" si="3"/>
        <v>0</v>
      </c>
      <c r="K21" s="187">
        <f t="shared" si="4"/>
        <v>0</v>
      </c>
      <c r="L21" s="187">
        <f t="shared" si="5"/>
        <v>0</v>
      </c>
      <c r="M21" s="188">
        <v>40</v>
      </c>
      <c r="N21" s="188">
        <f>M21+N26</f>
        <v>48</v>
      </c>
      <c r="O21" s="188">
        <f t="shared" si="6"/>
        <v>43.2</v>
      </c>
      <c r="P21" s="188">
        <f t="shared" si="7"/>
        <v>38.400000000000006</v>
      </c>
      <c r="Q21" s="188">
        <f t="shared" si="8"/>
        <v>33.599999999999994</v>
      </c>
      <c r="R21" s="189">
        <v>40</v>
      </c>
      <c r="S21" s="189">
        <f>R21+S26</f>
        <v>48</v>
      </c>
      <c r="T21" s="189">
        <f t="shared" si="9"/>
        <v>43.2</v>
      </c>
      <c r="U21" s="189">
        <f t="shared" si="10"/>
        <v>38.400000000000006</v>
      </c>
      <c r="V21" s="189">
        <f t="shared" si="11"/>
        <v>33.599999999999994</v>
      </c>
      <c r="W21" s="190">
        <v>90</v>
      </c>
      <c r="X21" s="190">
        <v>90</v>
      </c>
      <c r="Y21" s="190">
        <f t="shared" si="12"/>
        <v>81</v>
      </c>
      <c r="Z21" s="190">
        <f t="shared" si="13"/>
        <v>72</v>
      </c>
      <c r="AA21" s="190">
        <f t="shared" si="14"/>
        <v>62.999999999999993</v>
      </c>
    </row>
    <row r="22" spans="1:27">
      <c r="A22" s="191" t="s">
        <v>269</v>
      </c>
      <c r="B22" s="191" t="s">
        <v>232</v>
      </c>
      <c r="C22" s="186"/>
      <c r="D22" s="186"/>
      <c r="E22" s="186">
        <f t="shared" si="0"/>
        <v>0</v>
      </c>
      <c r="F22" s="186">
        <f t="shared" si="1"/>
        <v>0</v>
      </c>
      <c r="G22" s="186">
        <f t="shared" si="2"/>
        <v>0</v>
      </c>
      <c r="H22" s="187"/>
      <c r="I22" s="187"/>
      <c r="J22" s="187">
        <f t="shared" si="3"/>
        <v>0</v>
      </c>
      <c r="K22" s="187">
        <f t="shared" si="4"/>
        <v>0</v>
      </c>
      <c r="L22" s="187">
        <f t="shared" si="5"/>
        <v>0</v>
      </c>
      <c r="M22" s="188"/>
      <c r="N22" s="188"/>
      <c r="O22" s="188">
        <f t="shared" si="6"/>
        <v>0</v>
      </c>
      <c r="P22" s="188">
        <f t="shared" si="7"/>
        <v>0</v>
      </c>
      <c r="Q22" s="188">
        <f t="shared" si="8"/>
        <v>0</v>
      </c>
      <c r="R22" s="189"/>
      <c r="S22" s="189"/>
      <c r="T22" s="189">
        <f t="shared" si="9"/>
        <v>0</v>
      </c>
      <c r="U22" s="189">
        <f t="shared" si="10"/>
        <v>0</v>
      </c>
      <c r="V22" s="189">
        <f t="shared" si="11"/>
        <v>0</v>
      </c>
      <c r="W22" s="190"/>
      <c r="X22" s="190"/>
      <c r="Y22" s="190">
        <f t="shared" si="12"/>
        <v>0</v>
      </c>
      <c r="Z22" s="190">
        <f t="shared" si="13"/>
        <v>0</v>
      </c>
      <c r="AA22" s="190">
        <f t="shared" si="14"/>
        <v>0</v>
      </c>
    </row>
    <row r="23" spans="1:27">
      <c r="A23" s="191" t="s">
        <v>299</v>
      </c>
      <c r="B23" s="191" t="s">
        <v>300</v>
      </c>
      <c r="C23" s="186">
        <v>84</v>
      </c>
      <c r="D23" s="186">
        <f>C23+D26</f>
        <v>92</v>
      </c>
      <c r="E23" s="186">
        <f t="shared" si="0"/>
        <v>82.8</v>
      </c>
      <c r="F23" s="186">
        <f t="shared" si="1"/>
        <v>73.600000000000009</v>
      </c>
      <c r="G23" s="186">
        <f t="shared" si="2"/>
        <v>64.399999999999991</v>
      </c>
      <c r="H23" s="187"/>
      <c r="I23" s="187"/>
      <c r="J23" s="187">
        <f t="shared" si="3"/>
        <v>0</v>
      </c>
      <c r="K23" s="187">
        <f t="shared" si="4"/>
        <v>0</v>
      </c>
      <c r="L23" s="187">
        <f t="shared" si="5"/>
        <v>0</v>
      </c>
      <c r="M23" s="188">
        <v>40</v>
      </c>
      <c r="N23" s="188">
        <f>M23+N26</f>
        <v>48</v>
      </c>
      <c r="O23" s="188">
        <f t="shared" si="6"/>
        <v>43.2</v>
      </c>
      <c r="P23" s="188">
        <f t="shared" si="7"/>
        <v>38.400000000000006</v>
      </c>
      <c r="Q23" s="188">
        <f t="shared" si="8"/>
        <v>33.599999999999994</v>
      </c>
      <c r="R23" s="189">
        <v>52</v>
      </c>
      <c r="S23" s="189">
        <f>R23+S26</f>
        <v>60</v>
      </c>
      <c r="T23" s="189">
        <f t="shared" si="9"/>
        <v>54</v>
      </c>
      <c r="U23" s="189">
        <f t="shared" si="10"/>
        <v>48</v>
      </c>
      <c r="V23" s="189">
        <f t="shared" si="11"/>
        <v>42</v>
      </c>
      <c r="W23" s="190">
        <v>90</v>
      </c>
      <c r="X23" s="190">
        <v>90</v>
      </c>
      <c r="Y23" s="190">
        <f t="shared" si="12"/>
        <v>81</v>
      </c>
      <c r="Z23" s="190">
        <f t="shared" si="13"/>
        <v>72</v>
      </c>
      <c r="AA23" s="190">
        <f t="shared" si="14"/>
        <v>62.999999999999993</v>
      </c>
    </row>
    <row r="24" spans="1:27">
      <c r="A24" s="191" t="s">
        <v>266</v>
      </c>
      <c r="B24" s="191" t="s">
        <v>267</v>
      </c>
      <c r="C24" s="186"/>
      <c r="D24" s="186"/>
      <c r="E24" s="186">
        <f>D24*0.9</f>
        <v>0</v>
      </c>
      <c r="F24" s="186">
        <f t="shared" si="1"/>
        <v>0</v>
      </c>
      <c r="G24" s="186">
        <f t="shared" si="2"/>
        <v>0</v>
      </c>
      <c r="H24" s="187"/>
      <c r="I24" s="187"/>
      <c r="J24" s="187">
        <f t="shared" si="3"/>
        <v>0</v>
      </c>
      <c r="K24" s="187">
        <f t="shared" si="4"/>
        <v>0</v>
      </c>
      <c r="L24" s="187">
        <f t="shared" si="5"/>
        <v>0</v>
      </c>
      <c r="M24" s="188"/>
      <c r="N24" s="188"/>
      <c r="O24" s="188">
        <f t="shared" si="6"/>
        <v>0</v>
      </c>
      <c r="P24" s="188">
        <f t="shared" si="7"/>
        <v>0</v>
      </c>
      <c r="Q24" s="188">
        <f t="shared" si="8"/>
        <v>0</v>
      </c>
      <c r="R24" s="189"/>
      <c r="S24" s="189"/>
      <c r="T24" s="189">
        <f t="shared" si="9"/>
        <v>0</v>
      </c>
      <c r="U24" s="189">
        <f t="shared" si="10"/>
        <v>0</v>
      </c>
      <c r="V24" s="189">
        <f t="shared" si="11"/>
        <v>0</v>
      </c>
      <c r="W24" s="190"/>
      <c r="X24" s="190"/>
      <c r="Y24" s="190">
        <f t="shared" si="12"/>
        <v>0</v>
      </c>
      <c r="Z24" s="190">
        <f t="shared" si="13"/>
        <v>0</v>
      </c>
      <c r="AA24" s="190">
        <f t="shared" si="14"/>
        <v>0</v>
      </c>
    </row>
    <row r="25" spans="1:27" ht="13.5" thickBot="1">
      <c r="A25" s="191" t="s">
        <v>290</v>
      </c>
      <c r="B25" s="191" t="s">
        <v>283</v>
      </c>
      <c r="C25" s="186"/>
      <c r="D25" s="186"/>
      <c r="E25" s="186">
        <f t="shared" si="0"/>
        <v>0</v>
      </c>
      <c r="F25" s="186">
        <f t="shared" si="1"/>
        <v>0</v>
      </c>
      <c r="G25" s="186">
        <f t="shared" si="2"/>
        <v>0</v>
      </c>
      <c r="H25" s="187"/>
      <c r="I25" s="187"/>
      <c r="J25" s="187">
        <f t="shared" si="3"/>
        <v>0</v>
      </c>
      <c r="K25" s="187">
        <f t="shared" si="4"/>
        <v>0</v>
      </c>
      <c r="L25" s="187">
        <f t="shared" si="5"/>
        <v>0</v>
      </c>
      <c r="M25" s="188"/>
      <c r="N25" s="188"/>
      <c r="O25" s="188">
        <f t="shared" si="6"/>
        <v>0</v>
      </c>
      <c r="P25" s="188">
        <f t="shared" si="7"/>
        <v>0</v>
      </c>
      <c r="Q25" s="188">
        <f t="shared" si="8"/>
        <v>0</v>
      </c>
      <c r="R25" s="189"/>
      <c r="S25" s="189"/>
      <c r="T25" s="189">
        <f t="shared" si="9"/>
        <v>0</v>
      </c>
      <c r="U25" s="189">
        <f t="shared" si="10"/>
        <v>0</v>
      </c>
      <c r="V25" s="189">
        <f t="shared" si="11"/>
        <v>0</v>
      </c>
      <c r="W25" s="190"/>
      <c r="X25" s="190"/>
      <c r="Y25" s="190">
        <f t="shared" si="12"/>
        <v>0</v>
      </c>
      <c r="Z25" s="190">
        <f t="shared" si="13"/>
        <v>0</v>
      </c>
      <c r="AA25" s="190">
        <f t="shared" si="14"/>
        <v>0</v>
      </c>
    </row>
    <row r="26" spans="1:27" ht="16.5" thickTop="1" thickBot="1">
      <c r="B26" s="149" t="s">
        <v>310</v>
      </c>
      <c r="D26" s="175">
        <v>8</v>
      </c>
      <c r="I26" s="175">
        <v>10</v>
      </c>
      <c r="N26" s="175">
        <v>8</v>
      </c>
      <c r="S26" s="175">
        <v>8</v>
      </c>
    </row>
    <row r="27" spans="1:27" ht="13.5" thickTop="1"/>
  </sheetData>
  <mergeCells count="6">
    <mergeCell ref="W8:AA8"/>
    <mergeCell ref="A8:B9"/>
    <mergeCell ref="C8:G8"/>
    <mergeCell ref="H8:L8"/>
    <mergeCell ref="M8:Q8"/>
    <mergeCell ref="R8:V8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D5:H10"/>
  <sheetViews>
    <sheetView workbookViewId="0">
      <selection activeCell="I15" sqref="I15"/>
    </sheetView>
  </sheetViews>
  <sheetFormatPr baseColWidth="10" defaultRowHeight="12.75"/>
  <cols>
    <col min="7" max="7" width="14.85546875" bestFit="1" customWidth="1"/>
  </cols>
  <sheetData>
    <row r="5" spans="4:8">
      <c r="D5" s="157" t="s">
        <v>231</v>
      </c>
      <c r="E5" s="157" t="s">
        <v>323</v>
      </c>
      <c r="F5" s="718" t="s">
        <v>385</v>
      </c>
      <c r="G5" s="718"/>
      <c r="H5" s="157" t="s">
        <v>340</v>
      </c>
    </row>
    <row r="7" spans="4:8" s="157" customFormat="1">
      <c r="D7" s="157" t="s">
        <v>256</v>
      </c>
      <c r="E7" s="157" t="s">
        <v>257</v>
      </c>
      <c r="F7" s="157" t="s">
        <v>258</v>
      </c>
      <c r="G7" s="157" t="s">
        <v>245</v>
      </c>
      <c r="H7" s="157">
        <v>665722620</v>
      </c>
    </row>
    <row r="8" spans="4:8" s="157" customFormat="1">
      <c r="D8" s="157" t="s">
        <v>230</v>
      </c>
      <c r="E8" s="157" t="s">
        <v>228</v>
      </c>
      <c r="F8" s="157" t="s">
        <v>271</v>
      </c>
      <c r="G8" s="157" t="s">
        <v>272</v>
      </c>
      <c r="H8" s="157">
        <v>685716488</v>
      </c>
    </row>
    <row r="9" spans="4:8" s="157" customFormat="1" ht="12" customHeight="1">
      <c r="D9" s="157" t="s">
        <v>335</v>
      </c>
      <c r="E9" s="157" t="s">
        <v>260</v>
      </c>
      <c r="F9" s="157" t="s">
        <v>232</v>
      </c>
      <c r="G9" s="157" t="s">
        <v>233</v>
      </c>
      <c r="H9" s="157">
        <v>685735674</v>
      </c>
    </row>
    <row r="10" spans="4:8" s="157" customFormat="1">
      <c r="D10" s="157" t="s">
        <v>238</v>
      </c>
      <c r="E10" s="157" t="s">
        <v>269</v>
      </c>
      <c r="F10" s="157" t="s">
        <v>232</v>
      </c>
      <c r="G10" s="157" t="s">
        <v>233</v>
      </c>
      <c r="H10" s="157">
        <v>685723720</v>
      </c>
    </row>
  </sheetData>
  <mergeCells count="1">
    <mergeCell ref="F5:G5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1:X30"/>
  <sheetViews>
    <sheetView topLeftCell="N10" workbookViewId="0">
      <selection activeCell="AC45" sqref="AC44:AC45"/>
    </sheetView>
  </sheetViews>
  <sheetFormatPr baseColWidth="10" defaultRowHeight="12.75"/>
  <cols>
    <col min="1" max="1" width="11.42578125" customWidth="1"/>
    <col min="2" max="2" width="5.7109375" style="200" customWidth="1"/>
    <col min="4" max="4" width="12.7109375" bestFit="1" customWidth="1"/>
    <col min="5" max="5" width="12.7109375" style="199" customWidth="1"/>
    <col min="6" max="6" width="5.7109375" style="201" customWidth="1"/>
    <col min="7" max="8" width="5.7109375" customWidth="1"/>
    <col min="9" max="9" width="8.140625" customWidth="1"/>
    <col min="10" max="11" width="5.7109375" customWidth="1"/>
    <col min="12" max="12" width="7.140625" customWidth="1"/>
    <col min="13" max="13" width="6.85546875" customWidth="1"/>
    <col min="14" max="21" width="5.7109375" customWidth="1"/>
    <col min="24" max="24" width="9.85546875" style="197" customWidth="1"/>
  </cols>
  <sheetData>
    <row r="11" spans="2:24" ht="109.5">
      <c r="F11" s="83" t="s">
        <v>37</v>
      </c>
      <c r="G11" s="62" t="s">
        <v>38</v>
      </c>
      <c r="H11" s="83" t="s">
        <v>39</v>
      </c>
      <c r="I11" s="62" t="s">
        <v>40</v>
      </c>
      <c r="J11" s="83" t="s">
        <v>41</v>
      </c>
      <c r="K11" s="84" t="s">
        <v>42</v>
      </c>
      <c r="L11" s="83" t="s">
        <v>43</v>
      </c>
      <c r="M11" s="62" t="s">
        <v>44</v>
      </c>
      <c r="N11" s="83" t="s">
        <v>45</v>
      </c>
      <c r="O11" s="85" t="s">
        <v>73</v>
      </c>
      <c r="P11" s="62" t="s">
        <v>46</v>
      </c>
      <c r="Q11" s="83" t="s">
        <v>47</v>
      </c>
      <c r="R11" s="86"/>
      <c r="S11" s="86"/>
      <c r="T11" s="83" t="s">
        <v>48</v>
      </c>
      <c r="U11" s="63" t="s">
        <v>49</v>
      </c>
      <c r="X11" s="197" t="s">
        <v>402</v>
      </c>
    </row>
    <row r="12" spans="2:24" ht="15">
      <c r="B12" s="207">
        <v>16</v>
      </c>
      <c r="C12" s="151" t="s">
        <v>252</v>
      </c>
      <c r="D12" s="151" t="s">
        <v>253</v>
      </c>
      <c r="E12" s="151"/>
      <c r="F12" s="202" t="s">
        <v>388</v>
      </c>
      <c r="G12" s="202" t="s">
        <v>388</v>
      </c>
      <c r="H12" s="202" t="s">
        <v>388</v>
      </c>
      <c r="I12" s="202" t="s">
        <v>388</v>
      </c>
      <c r="J12" s="202" t="s">
        <v>388</v>
      </c>
      <c r="K12" s="202" t="s">
        <v>388</v>
      </c>
      <c r="L12" s="202" t="s">
        <v>388</v>
      </c>
      <c r="M12" s="202" t="s">
        <v>388</v>
      </c>
      <c r="X12" s="211">
        <f>SUM(F12:U12)</f>
        <v>0</v>
      </c>
    </row>
    <row r="13" spans="2:24" ht="15">
      <c r="B13" s="207">
        <v>1</v>
      </c>
      <c r="C13" s="151" t="s">
        <v>249</v>
      </c>
      <c r="D13" s="151" t="s">
        <v>247</v>
      </c>
      <c r="E13" s="151"/>
      <c r="F13" s="198">
        <v>0</v>
      </c>
      <c r="G13" s="222">
        <v>0</v>
      </c>
      <c r="H13" s="230">
        <v>0</v>
      </c>
      <c r="I13" s="259" t="s">
        <v>202</v>
      </c>
      <c r="J13" s="259" t="s">
        <v>202</v>
      </c>
      <c r="K13" s="269" t="s">
        <v>202</v>
      </c>
      <c r="L13" s="273" t="s">
        <v>202</v>
      </c>
      <c r="M13" s="276" t="s">
        <v>202</v>
      </c>
      <c r="X13" s="211">
        <f t="shared" ref="X13:X27" si="0">SUM(F13:U13)</f>
        <v>0</v>
      </c>
    </row>
    <row r="14" spans="2:24" ht="15">
      <c r="B14" s="207">
        <v>18</v>
      </c>
      <c r="C14" s="151" t="s">
        <v>260</v>
      </c>
      <c r="D14" s="151" t="s">
        <v>261</v>
      </c>
      <c r="E14" s="151"/>
      <c r="F14" s="198">
        <v>2</v>
      </c>
      <c r="G14" s="216">
        <v>2</v>
      </c>
      <c r="H14" s="166" t="s">
        <v>386</v>
      </c>
      <c r="I14" s="255">
        <v>2</v>
      </c>
      <c r="J14" s="259">
        <v>1</v>
      </c>
      <c r="K14" s="269">
        <v>2</v>
      </c>
      <c r="L14" s="273">
        <v>2</v>
      </c>
      <c r="M14" s="276">
        <v>3</v>
      </c>
      <c r="X14" s="211">
        <f t="shared" si="0"/>
        <v>14</v>
      </c>
    </row>
    <row r="15" spans="2:24" ht="15">
      <c r="B15" s="207">
        <v>13</v>
      </c>
      <c r="C15" s="151" t="s">
        <v>290</v>
      </c>
      <c r="D15" s="151" t="s">
        <v>277</v>
      </c>
      <c r="E15" s="151"/>
      <c r="F15" s="198">
        <v>2</v>
      </c>
      <c r="G15" s="216">
        <v>1</v>
      </c>
      <c r="H15" s="230">
        <v>0</v>
      </c>
      <c r="I15" s="255">
        <v>3</v>
      </c>
      <c r="J15" s="259">
        <v>2</v>
      </c>
      <c r="K15" s="269">
        <v>2</v>
      </c>
      <c r="L15" s="272">
        <v>0</v>
      </c>
      <c r="M15" s="277">
        <v>1</v>
      </c>
      <c r="X15" s="211">
        <f t="shared" si="0"/>
        <v>11</v>
      </c>
    </row>
    <row r="16" spans="2:24" ht="15">
      <c r="B16" s="207">
        <v>7</v>
      </c>
      <c r="C16" s="151" t="s">
        <v>401</v>
      </c>
      <c r="D16" s="151" t="s">
        <v>292</v>
      </c>
      <c r="E16" s="151"/>
      <c r="F16" s="198">
        <v>3</v>
      </c>
      <c r="G16" s="216">
        <v>3</v>
      </c>
      <c r="H16" s="230">
        <v>2</v>
      </c>
      <c r="I16" s="166" t="s">
        <v>388</v>
      </c>
      <c r="J16" s="259">
        <v>2</v>
      </c>
      <c r="K16" s="269">
        <v>3</v>
      </c>
      <c r="L16" s="166" t="s">
        <v>405</v>
      </c>
      <c r="M16" s="277">
        <v>3</v>
      </c>
      <c r="X16" s="211">
        <f t="shared" si="0"/>
        <v>16</v>
      </c>
    </row>
    <row r="17" spans="2:24" ht="15">
      <c r="B17" s="207">
        <v>19</v>
      </c>
      <c r="C17" s="151" t="s">
        <v>257</v>
      </c>
      <c r="D17" s="151" t="s">
        <v>258</v>
      </c>
      <c r="E17" s="151"/>
      <c r="F17" s="198">
        <v>5</v>
      </c>
      <c r="G17" s="166" t="s">
        <v>405</v>
      </c>
      <c r="H17" s="230">
        <v>0</v>
      </c>
      <c r="I17" s="166" t="s">
        <v>405</v>
      </c>
      <c r="J17" s="166" t="s">
        <v>405</v>
      </c>
      <c r="K17" s="166" t="s">
        <v>405</v>
      </c>
      <c r="L17" s="166" t="s">
        <v>405</v>
      </c>
      <c r="M17" s="166" t="s">
        <v>405</v>
      </c>
      <c r="X17" s="211">
        <f t="shared" si="0"/>
        <v>5</v>
      </c>
    </row>
    <row r="18" spans="2:24" ht="15">
      <c r="B18" s="207">
        <v>4</v>
      </c>
      <c r="C18" s="151" t="s">
        <v>228</v>
      </c>
      <c r="D18" s="151" t="s">
        <v>271</v>
      </c>
      <c r="E18" s="151"/>
      <c r="F18" s="198">
        <v>2</v>
      </c>
      <c r="G18" s="216">
        <v>1</v>
      </c>
      <c r="H18" s="230">
        <v>0</v>
      </c>
      <c r="I18" s="255">
        <v>2</v>
      </c>
      <c r="J18" s="166" t="s">
        <v>388</v>
      </c>
      <c r="K18" s="269">
        <v>1</v>
      </c>
      <c r="L18" s="272">
        <v>1</v>
      </c>
      <c r="M18" s="166" t="s">
        <v>388</v>
      </c>
      <c r="X18" s="211">
        <f t="shared" si="0"/>
        <v>7</v>
      </c>
    </row>
    <row r="19" spans="2:24" ht="15">
      <c r="B19" s="207">
        <v>10</v>
      </c>
      <c r="C19" s="151" t="s">
        <v>293</v>
      </c>
      <c r="D19" s="151" t="s">
        <v>294</v>
      </c>
      <c r="E19" s="151"/>
      <c r="F19" s="198">
        <v>0</v>
      </c>
      <c r="G19" s="216">
        <v>2</v>
      </c>
      <c r="H19" s="230">
        <v>5</v>
      </c>
      <c r="I19" s="255">
        <v>0</v>
      </c>
      <c r="J19" s="259">
        <v>0</v>
      </c>
      <c r="K19" s="269">
        <v>0</v>
      </c>
      <c r="L19" s="273">
        <v>1</v>
      </c>
      <c r="M19" s="277">
        <v>0</v>
      </c>
      <c r="X19" s="211">
        <f t="shared" si="0"/>
        <v>8</v>
      </c>
    </row>
    <row r="20" spans="2:24" ht="15">
      <c r="B20" s="207">
        <v>5</v>
      </c>
      <c r="C20" s="151" t="s">
        <v>295</v>
      </c>
      <c r="D20" s="151" t="s">
        <v>296</v>
      </c>
      <c r="E20" s="151"/>
      <c r="F20" s="198">
        <v>1</v>
      </c>
      <c r="G20" s="216">
        <v>2</v>
      </c>
      <c r="H20" s="257">
        <v>2</v>
      </c>
      <c r="I20" s="257">
        <v>2</v>
      </c>
      <c r="J20" s="257">
        <v>4</v>
      </c>
      <c r="K20" s="257">
        <v>1</v>
      </c>
      <c r="L20" s="257">
        <v>1</v>
      </c>
      <c r="M20" s="280">
        <v>2</v>
      </c>
      <c r="X20" s="211">
        <f t="shared" si="0"/>
        <v>15</v>
      </c>
    </row>
    <row r="21" spans="2:24" ht="15">
      <c r="B21" s="207">
        <v>9</v>
      </c>
      <c r="C21" s="151" t="s">
        <v>263</v>
      </c>
      <c r="D21" s="151" t="s">
        <v>264</v>
      </c>
      <c r="E21" s="151"/>
      <c r="F21" s="198">
        <v>1</v>
      </c>
      <c r="G21" s="216">
        <v>1</v>
      </c>
      <c r="H21" s="230">
        <v>0</v>
      </c>
      <c r="I21" s="255">
        <v>9</v>
      </c>
      <c r="J21" s="259">
        <v>1</v>
      </c>
      <c r="K21" s="269">
        <v>2</v>
      </c>
      <c r="L21" s="272">
        <v>0</v>
      </c>
      <c r="M21" s="281">
        <v>7</v>
      </c>
      <c r="X21" s="211">
        <f t="shared" si="0"/>
        <v>21</v>
      </c>
    </row>
    <row r="22" spans="2:24" ht="15">
      <c r="B22" s="207">
        <v>17</v>
      </c>
      <c r="C22" s="151" t="s">
        <v>297</v>
      </c>
      <c r="D22" s="151" t="s">
        <v>298</v>
      </c>
      <c r="E22" s="151"/>
      <c r="F22" s="198">
        <v>1</v>
      </c>
      <c r="G22" s="216">
        <v>2</v>
      </c>
      <c r="H22" s="257">
        <v>4</v>
      </c>
      <c r="I22" s="257">
        <v>0</v>
      </c>
      <c r="J22" s="257">
        <v>1</v>
      </c>
      <c r="K22" s="257">
        <v>3</v>
      </c>
      <c r="L22" s="257">
        <v>1</v>
      </c>
      <c r="M22" s="278">
        <v>0</v>
      </c>
      <c r="X22" s="211">
        <f t="shared" si="0"/>
        <v>12</v>
      </c>
    </row>
    <row r="23" spans="2:24" ht="15">
      <c r="B23" s="207">
        <v>22</v>
      </c>
      <c r="C23" s="151" t="s">
        <v>260</v>
      </c>
      <c r="D23" s="151" t="s">
        <v>232</v>
      </c>
      <c r="E23" s="151"/>
      <c r="F23" s="198">
        <v>3</v>
      </c>
      <c r="G23" s="216">
        <v>8</v>
      </c>
      <c r="H23" s="257">
        <v>10</v>
      </c>
      <c r="I23" s="257">
        <v>2</v>
      </c>
      <c r="J23" s="257">
        <v>10</v>
      </c>
      <c r="K23" s="257">
        <v>5</v>
      </c>
      <c r="L23" s="274">
        <v>2</v>
      </c>
      <c r="M23" s="279">
        <v>3</v>
      </c>
      <c r="X23" s="211">
        <f t="shared" si="0"/>
        <v>43</v>
      </c>
    </row>
    <row r="24" spans="2:24" ht="15">
      <c r="B24" s="207">
        <v>11</v>
      </c>
      <c r="C24" s="151" t="s">
        <v>269</v>
      </c>
      <c r="D24" s="151" t="s">
        <v>232</v>
      </c>
      <c r="E24" s="151"/>
      <c r="F24" s="166" t="s">
        <v>386</v>
      </c>
      <c r="G24" s="216">
        <v>4</v>
      </c>
      <c r="H24" s="166" t="s">
        <v>386</v>
      </c>
      <c r="I24" s="255">
        <v>2</v>
      </c>
      <c r="J24" s="259">
        <v>4</v>
      </c>
      <c r="K24" s="269">
        <v>5</v>
      </c>
      <c r="L24" s="273">
        <v>4</v>
      </c>
      <c r="M24" s="276">
        <v>2</v>
      </c>
      <c r="X24" s="211">
        <f t="shared" si="0"/>
        <v>21</v>
      </c>
    </row>
    <row r="25" spans="2:24" ht="15">
      <c r="B25" s="207">
        <v>6</v>
      </c>
      <c r="C25" s="151" t="s">
        <v>299</v>
      </c>
      <c r="D25" s="151" t="s">
        <v>300</v>
      </c>
      <c r="E25" s="151"/>
      <c r="F25" s="198">
        <v>0</v>
      </c>
      <c r="G25" s="166" t="s">
        <v>386</v>
      </c>
      <c r="H25" s="230">
        <v>1</v>
      </c>
      <c r="I25" s="255">
        <v>0</v>
      </c>
      <c r="J25" s="259">
        <v>2</v>
      </c>
      <c r="K25" s="269">
        <v>1</v>
      </c>
      <c r="L25" s="272">
        <v>0</v>
      </c>
      <c r="M25" s="277">
        <v>0</v>
      </c>
      <c r="X25" s="211">
        <f t="shared" si="0"/>
        <v>4</v>
      </c>
    </row>
    <row r="26" spans="2:24" ht="15">
      <c r="B26" s="207">
        <v>14</v>
      </c>
      <c r="C26" s="151" t="s">
        <v>266</v>
      </c>
      <c r="D26" s="151" t="s">
        <v>267</v>
      </c>
      <c r="E26" s="151"/>
      <c r="F26" s="198">
        <v>5</v>
      </c>
      <c r="G26" s="216">
        <v>3</v>
      </c>
      <c r="H26" s="257">
        <v>8</v>
      </c>
      <c r="I26" s="257">
        <v>5</v>
      </c>
      <c r="J26" s="257">
        <v>4</v>
      </c>
      <c r="K26" s="257">
        <v>0</v>
      </c>
      <c r="L26" s="274">
        <v>8</v>
      </c>
      <c r="M26" s="272">
        <v>4</v>
      </c>
      <c r="X26" s="211">
        <f t="shared" si="0"/>
        <v>37</v>
      </c>
    </row>
    <row r="27" spans="2:24" ht="15.75" thickBot="1">
      <c r="B27" s="210">
        <v>21</v>
      </c>
      <c r="C27" s="152" t="s">
        <v>290</v>
      </c>
      <c r="D27" s="152" t="s">
        <v>283</v>
      </c>
      <c r="E27" s="212"/>
      <c r="F27" s="166" t="s">
        <v>386</v>
      </c>
      <c r="G27" s="216">
        <v>0</v>
      </c>
      <c r="H27" s="230">
        <v>0</v>
      </c>
      <c r="I27" s="255">
        <v>0</v>
      </c>
      <c r="J27" s="259">
        <v>0</v>
      </c>
      <c r="K27" s="269">
        <v>0</v>
      </c>
      <c r="L27" s="272">
        <v>0</v>
      </c>
      <c r="M27" s="281">
        <v>1</v>
      </c>
      <c r="X27" s="211">
        <f t="shared" si="0"/>
        <v>1</v>
      </c>
    </row>
    <row r="28" spans="2:24" s="260" customFormat="1" ht="15.75" thickBot="1">
      <c r="B28" s="270"/>
      <c r="C28" s="212" t="s">
        <v>454</v>
      </c>
      <c r="D28" s="212" t="s">
        <v>258</v>
      </c>
      <c r="E28" s="212"/>
      <c r="F28" s="166"/>
      <c r="G28" s="166"/>
      <c r="H28" s="166"/>
      <c r="I28" s="166"/>
      <c r="J28" s="166" t="s">
        <v>388</v>
      </c>
      <c r="K28" s="166" t="s">
        <v>388</v>
      </c>
      <c r="L28" s="166" t="s">
        <v>388</v>
      </c>
      <c r="M28" s="166" t="s">
        <v>202</v>
      </c>
      <c r="X28" s="211"/>
    </row>
    <row r="29" spans="2:24" ht="16.5" thickTop="1" thickBot="1">
      <c r="B29" s="209">
        <v>12</v>
      </c>
      <c r="C29" s="208" t="s">
        <v>387</v>
      </c>
      <c r="D29" s="208" t="s">
        <v>377</v>
      </c>
      <c r="E29" s="208"/>
      <c r="F29" s="198">
        <v>0</v>
      </c>
      <c r="G29" s="216">
        <v>0</v>
      </c>
      <c r="H29" s="255">
        <v>0</v>
      </c>
      <c r="I29" s="255">
        <v>0</v>
      </c>
      <c r="J29" s="259">
        <v>0</v>
      </c>
      <c r="K29" s="269">
        <v>0</v>
      </c>
      <c r="L29" s="272">
        <v>0</v>
      </c>
      <c r="M29" s="272"/>
      <c r="X29" s="258">
        <f>SUM(X12:X27)</f>
        <v>215</v>
      </c>
    </row>
    <row r="30" spans="2:24" ht="13.5" thickTop="1">
      <c r="E30" s="215" t="s">
        <v>403</v>
      </c>
      <c r="F30" s="214">
        <f t="shared" ref="F30:K30" si="1">SUM(F12:F29)</f>
        <v>25</v>
      </c>
      <c r="G30" s="214">
        <f t="shared" si="1"/>
        <v>29</v>
      </c>
      <c r="H30" s="214">
        <f t="shared" si="1"/>
        <v>32</v>
      </c>
      <c r="I30" s="214">
        <f t="shared" si="1"/>
        <v>27</v>
      </c>
      <c r="J30" s="214">
        <f t="shared" si="1"/>
        <v>31</v>
      </c>
      <c r="K30" s="214">
        <f t="shared" si="1"/>
        <v>25</v>
      </c>
      <c r="L30" s="214">
        <f>SUM(L12:L29)</f>
        <v>20</v>
      </c>
      <c r="M30" s="214">
        <f>SUM(M12:M29)</f>
        <v>26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C5:R36"/>
  <sheetViews>
    <sheetView workbookViewId="0">
      <selection activeCell="J36" sqref="J35:J36"/>
    </sheetView>
  </sheetViews>
  <sheetFormatPr baseColWidth="10" defaultRowHeight="12.75"/>
  <cols>
    <col min="1" max="1" width="6" customWidth="1"/>
    <col min="2" max="2" width="5.140625" customWidth="1"/>
    <col min="3" max="3" width="11.42578125" style="218"/>
    <col min="4" max="4" width="11.42578125" style="219"/>
    <col min="5" max="5" width="11.42578125" style="218"/>
    <col min="6" max="6" width="24.28515625" bestFit="1" customWidth="1"/>
    <col min="7" max="7" width="16.42578125" customWidth="1"/>
    <col min="8" max="8" width="48.85546875" style="215" customWidth="1"/>
    <col min="9" max="9" width="15.42578125" style="214" customWidth="1"/>
    <col min="10" max="10" width="15.7109375" style="214" customWidth="1"/>
    <col min="11" max="12" width="13.7109375" style="214" customWidth="1"/>
    <col min="16" max="16" width="14.28515625" customWidth="1"/>
  </cols>
  <sheetData>
    <row r="5" spans="3:18">
      <c r="N5" s="718" t="s">
        <v>444</v>
      </c>
      <c r="O5" s="718"/>
      <c r="P5" s="718" t="s">
        <v>445</v>
      </c>
      <c r="Q5" s="718"/>
      <c r="R5" s="718"/>
    </row>
    <row r="7" spans="3:18">
      <c r="N7" s="221" t="s">
        <v>285</v>
      </c>
      <c r="O7">
        <v>943363290</v>
      </c>
    </row>
    <row r="8" spans="3:18">
      <c r="C8" s="218" t="s">
        <v>406</v>
      </c>
      <c r="D8" s="219" t="s">
        <v>411</v>
      </c>
      <c r="E8" s="218" t="s">
        <v>412</v>
      </c>
      <c r="F8" s="217" t="s">
        <v>407</v>
      </c>
      <c r="G8" s="217" t="s">
        <v>408</v>
      </c>
      <c r="H8" s="215" t="s">
        <v>413</v>
      </c>
      <c r="I8" s="214" t="s">
        <v>414</v>
      </c>
      <c r="J8" s="214" t="s">
        <v>285</v>
      </c>
      <c r="K8" s="214" t="s">
        <v>416</v>
      </c>
      <c r="L8" s="214" t="s">
        <v>448</v>
      </c>
      <c r="N8" s="221" t="s">
        <v>446</v>
      </c>
      <c r="O8" s="764" t="s">
        <v>447</v>
      </c>
      <c r="P8" s="506"/>
    </row>
    <row r="9" spans="3:18">
      <c r="C9" s="218">
        <v>3</v>
      </c>
      <c r="D9" s="224">
        <v>40467</v>
      </c>
      <c r="E9" s="225">
        <v>0.75</v>
      </c>
      <c r="F9" s="223" t="s">
        <v>409</v>
      </c>
      <c r="G9" s="217" t="s">
        <v>410</v>
      </c>
      <c r="H9" s="245" t="s">
        <v>440</v>
      </c>
      <c r="I9" s="236" t="s">
        <v>415</v>
      </c>
      <c r="J9" s="236">
        <v>943765641</v>
      </c>
      <c r="K9" s="240" t="s">
        <v>147</v>
      </c>
      <c r="L9" s="235">
        <v>0.64583333333333337</v>
      </c>
    </row>
    <row r="10" spans="3:18">
      <c r="C10" s="226">
        <v>5</v>
      </c>
      <c r="D10" s="224">
        <v>40482</v>
      </c>
      <c r="E10" s="227"/>
      <c r="F10" s="228" t="s">
        <v>417</v>
      </c>
      <c r="G10" s="1" t="s">
        <v>418</v>
      </c>
      <c r="H10" s="246" t="s">
        <v>441</v>
      </c>
      <c r="I10" s="237"/>
      <c r="J10" s="237"/>
      <c r="K10" s="241"/>
      <c r="L10" s="243"/>
    </row>
    <row r="11" spans="3:18">
      <c r="C11" s="226">
        <v>7</v>
      </c>
      <c r="D11" s="224">
        <v>40496</v>
      </c>
      <c r="E11" s="227"/>
      <c r="F11" s="228" t="s">
        <v>419</v>
      </c>
      <c r="G11" s="1" t="s">
        <v>420</v>
      </c>
      <c r="H11" s="246" t="s">
        <v>434</v>
      </c>
      <c r="I11" s="237"/>
      <c r="J11" s="237"/>
      <c r="K11" s="241"/>
      <c r="L11" s="243"/>
    </row>
    <row r="12" spans="3:18">
      <c r="C12" s="226">
        <v>9</v>
      </c>
      <c r="D12" s="229">
        <v>40510</v>
      </c>
      <c r="E12" s="227"/>
      <c r="F12" s="228" t="s">
        <v>421</v>
      </c>
      <c r="G12" s="1" t="s">
        <v>423</v>
      </c>
      <c r="H12" s="246" t="s">
        <v>437</v>
      </c>
      <c r="I12" s="237"/>
      <c r="J12" s="237"/>
      <c r="K12" s="241"/>
      <c r="L12" s="243"/>
    </row>
    <row r="13" spans="3:18">
      <c r="C13" s="226">
        <v>11</v>
      </c>
      <c r="D13" s="229">
        <v>40531</v>
      </c>
      <c r="E13" s="227"/>
      <c r="F13" s="228" t="s">
        <v>422</v>
      </c>
      <c r="G13" s="1" t="s">
        <v>418</v>
      </c>
      <c r="H13" s="246" t="s">
        <v>436</v>
      </c>
      <c r="I13" s="237"/>
      <c r="J13" s="237"/>
      <c r="K13" s="241"/>
      <c r="L13" s="243"/>
    </row>
    <row r="14" spans="3:18">
      <c r="C14" s="226">
        <v>12</v>
      </c>
      <c r="D14" s="229">
        <v>40552</v>
      </c>
      <c r="E14" s="227"/>
      <c r="F14" s="228" t="s">
        <v>424</v>
      </c>
      <c r="G14" s="1" t="s">
        <v>425</v>
      </c>
      <c r="H14" s="246" t="s">
        <v>442</v>
      </c>
      <c r="I14" s="237"/>
      <c r="J14" s="237"/>
      <c r="K14" s="241"/>
      <c r="L14" s="243"/>
    </row>
    <row r="15" spans="3:18">
      <c r="C15" s="226">
        <v>15</v>
      </c>
      <c r="D15" s="229">
        <v>40573</v>
      </c>
      <c r="E15" s="227"/>
      <c r="F15" s="228" t="s">
        <v>426</v>
      </c>
      <c r="G15" s="1" t="s">
        <v>38</v>
      </c>
      <c r="H15" s="246" t="s">
        <v>438</v>
      </c>
      <c r="I15" s="237"/>
      <c r="J15" s="237"/>
      <c r="K15" s="241"/>
      <c r="L15" s="243"/>
    </row>
    <row r="16" spans="3:18">
      <c r="C16" s="226">
        <v>17</v>
      </c>
      <c r="D16" s="229">
        <v>40587</v>
      </c>
      <c r="E16" s="227"/>
      <c r="F16" s="228" t="s">
        <v>427</v>
      </c>
      <c r="G16" s="1" t="s">
        <v>40</v>
      </c>
      <c r="H16" s="246" t="s">
        <v>443</v>
      </c>
      <c r="I16" s="237"/>
      <c r="J16" s="237"/>
      <c r="K16" s="241"/>
      <c r="L16" s="243"/>
    </row>
    <row r="17" spans="3:12">
      <c r="C17" s="226">
        <v>19</v>
      </c>
      <c r="D17" s="229">
        <v>40601</v>
      </c>
      <c r="E17" s="227"/>
      <c r="F17" s="228" t="s">
        <v>428</v>
      </c>
      <c r="G17" s="1" t="s">
        <v>42</v>
      </c>
      <c r="H17" s="246" t="s">
        <v>431</v>
      </c>
      <c r="I17" s="237"/>
      <c r="J17" s="237"/>
      <c r="K17" s="241"/>
      <c r="L17" s="243"/>
    </row>
    <row r="18" spans="3:12">
      <c r="C18" s="218">
        <v>21</v>
      </c>
      <c r="D18" s="224">
        <v>40615</v>
      </c>
      <c r="E18" s="225"/>
      <c r="F18" s="223" t="s">
        <v>429</v>
      </c>
      <c r="G18" t="s">
        <v>44</v>
      </c>
      <c r="H18" s="245" t="s">
        <v>439</v>
      </c>
      <c r="I18" s="236"/>
      <c r="J18" s="236"/>
      <c r="K18" s="240"/>
      <c r="L18" s="244"/>
    </row>
    <row r="19" spans="3:12">
      <c r="C19" s="226">
        <v>23</v>
      </c>
      <c r="D19" s="229">
        <v>40629</v>
      </c>
      <c r="E19" s="227"/>
      <c r="F19" s="228" t="s">
        <v>430</v>
      </c>
      <c r="G19" s="1" t="s">
        <v>46</v>
      </c>
      <c r="H19" s="246" t="s">
        <v>432</v>
      </c>
      <c r="I19" s="237"/>
      <c r="J19" s="237"/>
      <c r="K19" s="241"/>
      <c r="L19" s="243"/>
    </row>
    <row r="20" spans="3:12">
      <c r="C20" s="226">
        <v>26</v>
      </c>
      <c r="D20" s="229">
        <v>40650</v>
      </c>
      <c r="E20" s="227"/>
      <c r="F20" s="228" t="s">
        <v>433</v>
      </c>
      <c r="G20" s="1"/>
      <c r="H20" s="246" t="s">
        <v>435</v>
      </c>
      <c r="I20" s="237"/>
      <c r="J20" s="237"/>
      <c r="K20" s="241"/>
      <c r="L20" s="243"/>
    </row>
    <row r="23" spans="3:12">
      <c r="C23"/>
      <c r="D23"/>
      <c r="E23"/>
    </row>
    <row r="24" spans="3:12">
      <c r="C24"/>
      <c r="D24"/>
      <c r="E24"/>
      <c r="G24" s="238" t="s">
        <v>411</v>
      </c>
      <c r="H24" s="247" t="s">
        <v>413</v>
      </c>
      <c r="I24" s="238" t="s">
        <v>414</v>
      </c>
      <c r="J24" s="238" t="s">
        <v>285</v>
      </c>
      <c r="K24" s="238" t="s">
        <v>416</v>
      </c>
      <c r="L24" s="238"/>
    </row>
    <row r="25" spans="3:12">
      <c r="C25"/>
      <c r="D25"/>
      <c r="E25"/>
      <c r="G25" s="231">
        <v>40467</v>
      </c>
      <c r="H25" s="248" t="s">
        <v>440</v>
      </c>
      <c r="I25" s="239" t="s">
        <v>415</v>
      </c>
      <c r="J25" s="239">
        <v>943765641</v>
      </c>
      <c r="K25" s="242" t="s">
        <v>147</v>
      </c>
      <c r="L25" s="242"/>
    </row>
    <row r="26" spans="3:12">
      <c r="C26"/>
      <c r="D26"/>
      <c r="E26"/>
      <c r="G26" s="232">
        <v>40482</v>
      </c>
      <c r="H26" s="249" t="s">
        <v>441</v>
      </c>
    </row>
    <row r="27" spans="3:12">
      <c r="C27"/>
      <c r="D27"/>
      <c r="E27"/>
      <c r="G27" s="231">
        <v>40496</v>
      </c>
      <c r="H27" s="250" t="s">
        <v>434</v>
      </c>
    </row>
    <row r="28" spans="3:12">
      <c r="C28"/>
      <c r="D28"/>
      <c r="E28"/>
      <c r="G28" s="233">
        <v>40510</v>
      </c>
      <c r="H28" s="249" t="s">
        <v>467</v>
      </c>
    </row>
    <row r="29" spans="3:12">
      <c r="C29"/>
      <c r="D29"/>
      <c r="E29"/>
      <c r="G29" s="234">
        <v>40531</v>
      </c>
      <c r="H29" s="250" t="s">
        <v>436</v>
      </c>
    </row>
    <row r="30" spans="3:12">
      <c r="C30"/>
      <c r="D30"/>
      <c r="E30"/>
      <c r="G30" s="233">
        <v>40552</v>
      </c>
      <c r="H30" s="249" t="s">
        <v>442</v>
      </c>
    </row>
    <row r="31" spans="3:12">
      <c r="C31"/>
      <c r="D31"/>
      <c r="E31"/>
      <c r="G31" s="234">
        <v>40573</v>
      </c>
      <c r="H31" s="250" t="s">
        <v>438</v>
      </c>
    </row>
    <row r="32" spans="3:12">
      <c r="C32"/>
      <c r="D32"/>
      <c r="E32"/>
      <c r="G32" s="233">
        <v>40587</v>
      </c>
      <c r="H32" s="249" t="s">
        <v>443</v>
      </c>
    </row>
    <row r="33" spans="3:8">
      <c r="C33"/>
      <c r="D33"/>
      <c r="E33"/>
      <c r="G33" s="234">
        <v>40601</v>
      </c>
      <c r="H33" s="250" t="s">
        <v>431</v>
      </c>
    </row>
    <row r="34" spans="3:8">
      <c r="C34"/>
      <c r="D34"/>
      <c r="E34"/>
      <c r="G34" s="232">
        <v>40615</v>
      </c>
      <c r="H34" s="251" t="s">
        <v>439</v>
      </c>
    </row>
    <row r="35" spans="3:8">
      <c r="C35"/>
      <c r="D35"/>
      <c r="E35"/>
      <c r="G35" s="234">
        <v>40629</v>
      </c>
      <c r="H35" s="250" t="s">
        <v>432</v>
      </c>
    </row>
    <row r="36" spans="3:8">
      <c r="C36"/>
      <c r="D36"/>
      <c r="E36"/>
      <c r="G36" s="233">
        <v>40650</v>
      </c>
      <c r="H36" s="249" t="s">
        <v>435</v>
      </c>
    </row>
  </sheetData>
  <mergeCells count="3">
    <mergeCell ref="N5:O5"/>
    <mergeCell ref="P5:R5"/>
    <mergeCell ref="O8:P8"/>
  </mergeCells>
  <hyperlinks>
    <hyperlink ref="K9" r:id="rId1"/>
    <hyperlink ref="K25" r:id="rId2"/>
    <hyperlink ref="O8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>
  <dimension ref="I6:L19"/>
  <sheetViews>
    <sheetView workbookViewId="0">
      <selection activeCell="I6" sqref="I6:L19"/>
    </sheetView>
  </sheetViews>
  <sheetFormatPr baseColWidth="10" defaultRowHeight="12.75"/>
  <sheetData>
    <row r="6" spans="9:12" ht="15">
      <c r="I6" s="151" t="s">
        <v>249</v>
      </c>
      <c r="J6" s="151" t="s">
        <v>247</v>
      </c>
      <c r="K6" s="151"/>
      <c r="L6" s="276" t="s">
        <v>202</v>
      </c>
    </row>
    <row r="7" spans="9:12" ht="15">
      <c r="I7" s="151" t="s">
        <v>260</v>
      </c>
      <c r="J7" s="151" t="s">
        <v>261</v>
      </c>
      <c r="K7" s="151"/>
      <c r="L7" s="276">
        <v>3</v>
      </c>
    </row>
    <row r="8" spans="9:12" ht="15">
      <c r="I8" s="151" t="s">
        <v>290</v>
      </c>
      <c r="J8" s="151" t="s">
        <v>277</v>
      </c>
      <c r="K8" s="151"/>
      <c r="L8" s="277">
        <v>1</v>
      </c>
    </row>
    <row r="9" spans="9:12" ht="15">
      <c r="I9" s="151" t="s">
        <v>401</v>
      </c>
      <c r="J9" s="151" t="s">
        <v>292</v>
      </c>
      <c r="K9" s="151"/>
      <c r="L9" s="277">
        <v>3</v>
      </c>
    </row>
    <row r="10" spans="9:12" ht="15">
      <c r="I10" s="151" t="s">
        <v>293</v>
      </c>
      <c r="J10" s="151" t="s">
        <v>294</v>
      </c>
      <c r="K10" s="151"/>
      <c r="L10" s="277">
        <v>0</v>
      </c>
    </row>
    <row r="11" spans="9:12" ht="15">
      <c r="I11" s="151" t="s">
        <v>295</v>
      </c>
      <c r="J11" s="151" t="s">
        <v>296</v>
      </c>
      <c r="K11" s="151"/>
      <c r="L11" s="280">
        <v>2</v>
      </c>
    </row>
    <row r="12" spans="9:12" ht="15">
      <c r="I12" s="151" t="s">
        <v>263</v>
      </c>
      <c r="J12" s="151" t="s">
        <v>264</v>
      </c>
      <c r="K12" s="151"/>
      <c r="L12" s="281">
        <v>7</v>
      </c>
    </row>
    <row r="13" spans="9:12" ht="15">
      <c r="I13" s="151" t="s">
        <v>297</v>
      </c>
      <c r="J13" s="151" t="s">
        <v>298</v>
      </c>
      <c r="K13" s="151"/>
      <c r="L13" s="278">
        <v>0</v>
      </c>
    </row>
    <row r="14" spans="9:12" ht="15">
      <c r="I14" s="151" t="s">
        <v>260</v>
      </c>
      <c r="J14" s="151" t="s">
        <v>232</v>
      </c>
      <c r="K14" s="151"/>
      <c r="L14" s="279">
        <v>3</v>
      </c>
    </row>
    <row r="15" spans="9:12" ht="15">
      <c r="I15" s="151" t="s">
        <v>269</v>
      </c>
      <c r="J15" s="151" t="s">
        <v>232</v>
      </c>
      <c r="K15" s="151"/>
      <c r="L15" s="276">
        <v>2</v>
      </c>
    </row>
    <row r="16" spans="9:12" ht="15">
      <c r="I16" s="151" t="s">
        <v>299</v>
      </c>
      <c r="J16" s="151" t="s">
        <v>300</v>
      </c>
      <c r="K16" s="151"/>
      <c r="L16" s="277">
        <v>0</v>
      </c>
    </row>
    <row r="17" spans="9:12" ht="15">
      <c r="I17" s="151" t="s">
        <v>266</v>
      </c>
      <c r="J17" s="151" t="s">
        <v>267</v>
      </c>
      <c r="K17" s="151"/>
      <c r="L17" s="282">
        <v>4</v>
      </c>
    </row>
    <row r="18" spans="9:12" ht="15.75" thickBot="1">
      <c r="I18" s="152" t="s">
        <v>290</v>
      </c>
      <c r="J18" s="152" t="s">
        <v>283</v>
      </c>
      <c r="K18" s="212"/>
      <c r="L18" s="281">
        <v>1</v>
      </c>
    </row>
    <row r="19" spans="9:12" ht="15">
      <c r="I19" s="212" t="s">
        <v>454</v>
      </c>
      <c r="J19" s="212" t="s">
        <v>258</v>
      </c>
      <c r="K19" s="212"/>
      <c r="L19" s="166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C2:M26"/>
  <sheetViews>
    <sheetView workbookViewId="0">
      <selection activeCell="I4" sqref="I4"/>
    </sheetView>
  </sheetViews>
  <sheetFormatPr baseColWidth="10" defaultRowHeight="12.75"/>
  <cols>
    <col min="1" max="2" width="3.7109375" style="416" customWidth="1"/>
    <col min="3" max="3" width="22.140625" style="154" customWidth="1"/>
    <col min="4" max="4" width="11.42578125" style="416" customWidth="1"/>
    <col min="5" max="5" width="12.7109375" style="416" bestFit="1" customWidth="1"/>
    <col min="6" max="6" width="15.7109375" style="416" bestFit="1" customWidth="1"/>
    <col min="7" max="7" width="12.7109375" style="416" bestFit="1" customWidth="1"/>
    <col min="8" max="9" width="11.42578125" style="416"/>
    <col min="10" max="10" width="3.28515625" style="416" customWidth="1"/>
    <col min="11" max="11" width="11.42578125" style="416"/>
    <col min="12" max="12" width="13" style="416" bestFit="1" customWidth="1"/>
    <col min="13" max="16384" width="11.42578125" style="416"/>
  </cols>
  <sheetData>
    <row r="2" spans="3:13" s="423" customFormat="1" ht="15">
      <c r="C2" s="433" t="s">
        <v>656</v>
      </c>
      <c r="D2" s="765" t="s">
        <v>664</v>
      </c>
      <c r="E2" s="765"/>
    </row>
    <row r="3" spans="3:13" s="423" customFormat="1" ht="15">
      <c r="C3" s="433" t="s">
        <v>407</v>
      </c>
      <c r="D3" s="765" t="s">
        <v>657</v>
      </c>
      <c r="E3" s="765"/>
    </row>
    <row r="4" spans="3:13" ht="15">
      <c r="C4" s="433" t="s">
        <v>658</v>
      </c>
      <c r="D4" s="434" t="s">
        <v>659</v>
      </c>
      <c r="E4" s="434"/>
    </row>
    <row r="5" spans="3:13" s="423" customFormat="1" ht="15">
      <c r="C5" s="433"/>
      <c r="D5" s="434"/>
      <c r="E5" s="434"/>
    </row>
    <row r="6" spans="3:13" s="423" customFormat="1" ht="15">
      <c r="C6" s="433" t="s">
        <v>665</v>
      </c>
      <c r="D6" s="434" t="s">
        <v>660</v>
      </c>
      <c r="E6" s="434" t="s">
        <v>666</v>
      </c>
    </row>
    <row r="7" spans="3:13" ht="15">
      <c r="C7" s="433" t="s">
        <v>661</v>
      </c>
      <c r="D7" s="435">
        <v>40773</v>
      </c>
      <c r="E7" s="436">
        <v>0.83333333333333337</v>
      </c>
    </row>
    <row r="8" spans="3:13" ht="15">
      <c r="C8" s="433" t="s">
        <v>662</v>
      </c>
      <c r="D8" s="766" t="s">
        <v>663</v>
      </c>
      <c r="E8" s="766"/>
    </row>
    <row r="10" spans="3:13" ht="15" customHeight="1">
      <c r="C10" s="767" t="s">
        <v>667</v>
      </c>
      <c r="D10" s="767"/>
      <c r="E10" s="767"/>
      <c r="F10" s="767"/>
      <c r="G10" s="767"/>
    </row>
    <row r="11" spans="3:13" ht="15" customHeight="1">
      <c r="C11" s="767"/>
      <c r="D11" s="767"/>
      <c r="E11" s="767"/>
      <c r="F11" s="767"/>
      <c r="G11" s="767"/>
      <c r="K11" s="718"/>
      <c r="L11" s="718"/>
      <c r="M11" s="718"/>
    </row>
    <row r="12" spans="3:13" ht="15">
      <c r="C12" s="169" t="s">
        <v>321</v>
      </c>
      <c r="D12" s="171" t="s">
        <v>323</v>
      </c>
      <c r="E12" s="171" t="s">
        <v>324</v>
      </c>
      <c r="F12" s="171" t="s">
        <v>325</v>
      </c>
      <c r="G12" s="173" t="s">
        <v>316</v>
      </c>
    </row>
    <row r="13" spans="3:13" ht="15">
      <c r="C13" s="170"/>
      <c r="D13" s="172"/>
      <c r="E13" s="172"/>
      <c r="F13" s="172"/>
      <c r="G13" s="174" t="s">
        <v>317</v>
      </c>
    </row>
    <row r="14" spans="3:13" ht="15">
      <c r="C14" s="159" t="s">
        <v>230</v>
      </c>
      <c r="D14" s="160" t="s">
        <v>228</v>
      </c>
      <c r="E14" s="160" t="s">
        <v>271</v>
      </c>
      <c r="F14" s="160" t="s">
        <v>272</v>
      </c>
      <c r="G14" s="161">
        <v>32387</v>
      </c>
    </row>
    <row r="15" spans="3:13" ht="15">
      <c r="C15" s="159" t="s">
        <v>237</v>
      </c>
      <c r="D15" s="160" t="s">
        <v>266</v>
      </c>
      <c r="E15" s="160" t="s">
        <v>267</v>
      </c>
      <c r="F15" s="160" t="s">
        <v>235</v>
      </c>
      <c r="G15" s="161">
        <v>30694</v>
      </c>
    </row>
    <row r="16" spans="3:13" ht="15">
      <c r="C16" s="159" t="s">
        <v>239</v>
      </c>
      <c r="D16" s="160" t="s">
        <v>263</v>
      </c>
      <c r="E16" s="160" t="s">
        <v>264</v>
      </c>
      <c r="F16" s="160" t="s">
        <v>236</v>
      </c>
      <c r="G16" s="161">
        <v>32199</v>
      </c>
    </row>
    <row r="17" spans="3:7" ht="15">
      <c r="C17" s="159" t="s">
        <v>240</v>
      </c>
      <c r="D17" s="160" t="s">
        <v>260</v>
      </c>
      <c r="E17" s="160" t="s">
        <v>261</v>
      </c>
      <c r="F17" s="160" t="s">
        <v>241</v>
      </c>
      <c r="G17" s="161">
        <v>32878</v>
      </c>
    </row>
    <row r="18" spans="3:7" ht="15">
      <c r="C18" s="159" t="s">
        <v>248</v>
      </c>
      <c r="D18" s="160" t="s">
        <v>249</v>
      </c>
      <c r="E18" s="160" t="s">
        <v>247</v>
      </c>
      <c r="F18" s="160" t="s">
        <v>246</v>
      </c>
      <c r="G18" s="161">
        <v>33102</v>
      </c>
    </row>
    <row r="19" spans="3:7" ht="15">
      <c r="C19" s="159" t="s">
        <v>251</v>
      </c>
      <c r="D19" s="160" t="s">
        <v>252</v>
      </c>
      <c r="E19" s="160" t="s">
        <v>253</v>
      </c>
      <c r="F19" s="160" t="s">
        <v>254</v>
      </c>
      <c r="G19" s="161">
        <v>32927</v>
      </c>
    </row>
    <row r="20" spans="3:7" ht="15">
      <c r="C20" s="159" t="s">
        <v>328</v>
      </c>
      <c r="D20" s="160" t="s">
        <v>293</v>
      </c>
      <c r="E20" s="160" t="s">
        <v>294</v>
      </c>
      <c r="F20" s="160" t="s">
        <v>276</v>
      </c>
      <c r="G20" s="161">
        <v>33264</v>
      </c>
    </row>
    <row r="21" spans="3:7" ht="15">
      <c r="C21" s="159">
        <v>44563062</v>
      </c>
      <c r="D21" s="160" t="s">
        <v>299</v>
      </c>
      <c r="E21" s="160" t="s">
        <v>330</v>
      </c>
      <c r="F21" s="160" t="s">
        <v>301</v>
      </c>
      <c r="G21" s="161">
        <v>31777</v>
      </c>
    </row>
    <row r="22" spans="3:7" ht="15">
      <c r="C22" s="159">
        <v>44567576</v>
      </c>
      <c r="D22" s="160" t="s">
        <v>290</v>
      </c>
      <c r="E22" s="160" t="s">
        <v>277</v>
      </c>
      <c r="F22" s="160" t="s">
        <v>243</v>
      </c>
      <c r="G22" s="161">
        <v>33921</v>
      </c>
    </row>
    <row r="23" spans="3:7" ht="15">
      <c r="C23" s="159" t="s">
        <v>653</v>
      </c>
      <c r="D23" s="160" t="s">
        <v>649</v>
      </c>
      <c r="E23" s="160" t="s">
        <v>652</v>
      </c>
      <c r="F23" s="160" t="s">
        <v>654</v>
      </c>
      <c r="G23" s="161">
        <v>33329</v>
      </c>
    </row>
    <row r="24" spans="3:7" ht="15">
      <c r="C24" s="159" t="s">
        <v>655</v>
      </c>
      <c r="D24" s="160" t="s">
        <v>650</v>
      </c>
      <c r="E24" s="160" t="s">
        <v>651</v>
      </c>
      <c r="F24" s="160" t="s">
        <v>296</v>
      </c>
      <c r="G24" s="161">
        <v>33470</v>
      </c>
    </row>
    <row r="25" spans="3:7" ht="15">
      <c r="C25" s="159" t="s">
        <v>337</v>
      </c>
      <c r="D25" s="160" t="s">
        <v>295</v>
      </c>
      <c r="E25" s="160" t="s">
        <v>296</v>
      </c>
      <c r="F25" s="160" t="s">
        <v>338</v>
      </c>
      <c r="G25" s="161">
        <v>33770</v>
      </c>
    </row>
    <row r="26" spans="3:7" ht="15">
      <c r="C26" s="430" t="s">
        <v>360</v>
      </c>
      <c r="D26" s="431" t="s">
        <v>362</v>
      </c>
      <c r="E26" s="431" t="s">
        <v>363</v>
      </c>
      <c r="F26" s="431" t="s">
        <v>296</v>
      </c>
      <c r="G26" s="432">
        <v>26234</v>
      </c>
    </row>
  </sheetData>
  <mergeCells count="5">
    <mergeCell ref="D2:E2"/>
    <mergeCell ref="D8:E8"/>
    <mergeCell ref="C10:G11"/>
    <mergeCell ref="D3:E3"/>
    <mergeCell ref="K11:M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E46" sqref="E46"/>
    </sheetView>
  </sheetViews>
  <sheetFormatPr baseColWidth="10" defaultRowHeight="12.75"/>
  <cols>
    <col min="1" max="1" width="6.28515625" customWidth="1"/>
    <col min="2" max="2" width="5.5703125" customWidth="1"/>
    <col min="3" max="7" width="22.7109375" customWidth="1"/>
  </cols>
  <sheetData>
    <row r="1" spans="1:9" ht="18.75">
      <c r="A1" s="4"/>
      <c r="B1" s="4"/>
      <c r="C1" s="546">
        <v>40756</v>
      </c>
      <c r="D1" s="546"/>
      <c r="E1" s="546"/>
      <c r="F1" s="546"/>
      <c r="G1" s="546"/>
    </row>
    <row r="2" spans="1:9">
      <c r="A2" s="310"/>
      <c r="B2" s="310"/>
      <c r="C2" s="310"/>
      <c r="D2" s="310"/>
      <c r="E2" s="310"/>
      <c r="F2" s="310"/>
      <c r="G2" s="310"/>
    </row>
    <row r="3" spans="1:9" ht="13.5" thickBot="1">
      <c r="A3" s="596"/>
      <c r="B3" s="596"/>
      <c r="C3" s="7" t="s">
        <v>63</v>
      </c>
      <c r="D3" s="8" t="s">
        <v>64</v>
      </c>
      <c r="E3" s="8" t="s">
        <v>65</v>
      </c>
      <c r="F3" s="8" t="s">
        <v>66</v>
      </c>
      <c r="G3" s="8" t="s">
        <v>67</v>
      </c>
    </row>
    <row r="4" spans="1:9">
      <c r="A4" s="577" t="s">
        <v>178</v>
      </c>
      <c r="B4" s="577"/>
      <c r="C4" s="53"/>
      <c r="D4" s="53"/>
      <c r="E4" s="53"/>
      <c r="F4" s="53"/>
      <c r="G4" s="53"/>
    </row>
    <row r="5" spans="1:9">
      <c r="A5" s="578"/>
      <c r="B5" s="578"/>
      <c r="C5" s="10">
        <v>40756</v>
      </c>
      <c r="D5" s="10">
        <f>C5+1</f>
        <v>40757</v>
      </c>
      <c r="E5" s="10">
        <f t="shared" ref="E5:G5" si="0">D5+1</f>
        <v>40758</v>
      </c>
      <c r="F5" s="10">
        <f t="shared" si="0"/>
        <v>40759</v>
      </c>
      <c r="G5" s="10">
        <f t="shared" si="0"/>
        <v>40760</v>
      </c>
    </row>
    <row r="6" spans="1:9" ht="12.75" customHeight="1">
      <c r="A6" s="620" t="s">
        <v>70</v>
      </c>
      <c r="B6" s="582" t="s">
        <v>71</v>
      </c>
      <c r="C6" s="622"/>
      <c r="D6" s="622"/>
      <c r="E6" s="313" t="s">
        <v>484</v>
      </c>
      <c r="F6" s="622"/>
      <c r="G6" s="313" t="s">
        <v>484</v>
      </c>
    </row>
    <row r="7" spans="1:9" ht="12.75" customHeight="1">
      <c r="A7" s="621"/>
      <c r="B7" s="583"/>
      <c r="C7" s="622"/>
      <c r="D7" s="622"/>
      <c r="E7" s="314" t="s">
        <v>497</v>
      </c>
      <c r="F7" s="622"/>
      <c r="G7" s="314" t="s">
        <v>489</v>
      </c>
    </row>
    <row r="8" spans="1:9" ht="12.75" customHeight="1">
      <c r="A8" s="621"/>
      <c r="B8" s="583"/>
      <c r="C8" s="622"/>
      <c r="D8" s="622"/>
      <c r="E8" s="313" t="s">
        <v>488</v>
      </c>
      <c r="F8" s="622"/>
      <c r="G8" s="313" t="s">
        <v>488</v>
      </c>
    </row>
    <row r="9" spans="1:9" ht="12.75" customHeight="1">
      <c r="A9" s="621"/>
      <c r="B9" s="583"/>
      <c r="C9" s="622"/>
      <c r="D9" s="622"/>
      <c r="E9" s="315" t="s">
        <v>485</v>
      </c>
      <c r="F9" s="622"/>
      <c r="G9" s="315" t="s">
        <v>485</v>
      </c>
    </row>
    <row r="10" spans="1:9" ht="12.75" customHeight="1">
      <c r="A10" s="621"/>
      <c r="B10" s="583"/>
      <c r="C10" s="622"/>
      <c r="D10" s="622"/>
      <c r="E10" s="316" t="s">
        <v>486</v>
      </c>
      <c r="F10" s="622"/>
      <c r="G10" s="316" t="s">
        <v>486</v>
      </c>
      <c r="I10" s="310"/>
    </row>
    <row r="11" spans="1:9" ht="12.75" customHeight="1">
      <c r="A11" s="621"/>
      <c r="B11" s="583"/>
      <c r="C11" s="622"/>
      <c r="D11" s="622"/>
      <c r="E11" s="316" t="s">
        <v>487</v>
      </c>
      <c r="F11" s="622"/>
      <c r="G11" s="316" t="s">
        <v>487</v>
      </c>
    </row>
    <row r="12" spans="1:9" ht="12.75" customHeight="1">
      <c r="A12" s="608"/>
      <c r="B12" s="584"/>
      <c r="C12" s="622"/>
      <c r="D12" s="622"/>
      <c r="E12" s="317"/>
      <c r="F12" s="622"/>
      <c r="G12" s="317"/>
    </row>
    <row r="13" spans="1:9">
      <c r="A13" s="310"/>
      <c r="B13" s="310"/>
      <c r="C13" s="310"/>
      <c r="D13" s="310"/>
      <c r="E13" s="310"/>
      <c r="F13" s="310"/>
      <c r="G13" s="310"/>
    </row>
    <row r="14" spans="1:9" ht="13.5" thickBot="1">
      <c r="A14" s="596"/>
      <c r="B14" s="596"/>
      <c r="C14" s="7" t="s">
        <v>63</v>
      </c>
      <c r="D14" s="8" t="s">
        <v>64</v>
      </c>
      <c r="E14" s="8" t="s">
        <v>65</v>
      </c>
      <c r="F14" s="8" t="s">
        <v>66</v>
      </c>
      <c r="G14" s="8" t="s">
        <v>67</v>
      </c>
    </row>
    <row r="15" spans="1:9">
      <c r="A15" s="577" t="s">
        <v>178</v>
      </c>
      <c r="B15" s="577"/>
      <c r="C15" s="53"/>
      <c r="D15" s="53"/>
      <c r="E15" s="53"/>
      <c r="F15" s="53"/>
      <c r="G15" s="53"/>
    </row>
    <row r="16" spans="1:9">
      <c r="A16" s="578"/>
      <c r="B16" s="578"/>
      <c r="C16" s="10">
        <v>40732</v>
      </c>
      <c r="D16" s="10">
        <f>C16+1</f>
        <v>40733</v>
      </c>
      <c r="E16" s="10">
        <f t="shared" ref="E16:G16" si="1">D16+1</f>
        <v>40734</v>
      </c>
      <c r="F16" s="10">
        <f t="shared" si="1"/>
        <v>40735</v>
      </c>
      <c r="G16" s="10">
        <f t="shared" si="1"/>
        <v>40736</v>
      </c>
    </row>
    <row r="17" spans="1:7" ht="12.75" customHeight="1">
      <c r="A17" s="620" t="s">
        <v>70</v>
      </c>
      <c r="B17" s="582" t="s">
        <v>71</v>
      </c>
      <c r="C17" s="313" t="s">
        <v>484</v>
      </c>
      <c r="D17" s="624"/>
      <c r="E17" s="313" t="s">
        <v>484</v>
      </c>
      <c r="F17" s="624"/>
      <c r="G17" s="313" t="s">
        <v>484</v>
      </c>
    </row>
    <row r="18" spans="1:7" ht="12.75" customHeight="1">
      <c r="A18" s="621"/>
      <c r="B18" s="583"/>
      <c r="C18" s="314" t="s">
        <v>489</v>
      </c>
      <c r="D18" s="624"/>
      <c r="E18" s="314" t="s">
        <v>498</v>
      </c>
      <c r="F18" s="624"/>
      <c r="G18" s="314" t="s">
        <v>490</v>
      </c>
    </row>
    <row r="19" spans="1:7" ht="12.75" customHeight="1">
      <c r="A19" s="621"/>
      <c r="B19" s="583"/>
      <c r="C19" s="313" t="s">
        <v>488</v>
      </c>
      <c r="D19" s="624"/>
      <c r="E19" s="313" t="s">
        <v>488</v>
      </c>
      <c r="F19" s="624"/>
      <c r="G19" s="313" t="s">
        <v>488</v>
      </c>
    </row>
    <row r="20" spans="1:7" ht="12.75" customHeight="1">
      <c r="A20" s="621"/>
      <c r="B20" s="583"/>
      <c r="C20" s="315" t="s">
        <v>492</v>
      </c>
      <c r="D20" s="624"/>
      <c r="E20" s="315" t="s">
        <v>492</v>
      </c>
      <c r="F20" s="624"/>
      <c r="G20" s="315" t="s">
        <v>492</v>
      </c>
    </row>
    <row r="21" spans="1:7" ht="12.75" customHeight="1">
      <c r="A21" s="621"/>
      <c r="B21" s="583"/>
      <c r="C21" s="316" t="s">
        <v>493</v>
      </c>
      <c r="D21" s="624"/>
      <c r="E21" s="316" t="s">
        <v>493</v>
      </c>
      <c r="F21" s="624"/>
      <c r="G21" s="316" t="s">
        <v>493</v>
      </c>
    </row>
    <row r="22" spans="1:7" ht="12.75" customHeight="1">
      <c r="A22" s="621"/>
      <c r="B22" s="583"/>
      <c r="C22" s="316" t="s">
        <v>494</v>
      </c>
      <c r="D22" s="624"/>
      <c r="E22" s="316" t="s">
        <v>494</v>
      </c>
      <c r="F22" s="624"/>
      <c r="G22" s="316" t="s">
        <v>494</v>
      </c>
    </row>
    <row r="23" spans="1:7" ht="12.75" customHeight="1">
      <c r="A23" s="608"/>
      <c r="B23" s="584"/>
      <c r="C23" s="317"/>
      <c r="D23" s="624"/>
      <c r="E23" s="317"/>
      <c r="F23" s="624"/>
      <c r="G23" s="317"/>
    </row>
    <row r="24" spans="1:7" ht="18.75">
      <c r="A24" s="296"/>
      <c r="B24" s="296"/>
      <c r="C24" s="297"/>
      <c r="D24" s="298"/>
      <c r="E24" s="298"/>
      <c r="F24" s="298"/>
      <c r="G24" s="298"/>
    </row>
    <row r="25" spans="1:7">
      <c r="A25" s="4"/>
      <c r="B25" s="4"/>
      <c r="C25" s="4"/>
      <c r="D25" s="4"/>
      <c r="E25" s="4"/>
      <c r="F25" s="4"/>
      <c r="G25" s="4"/>
    </row>
    <row r="26" spans="1:7" ht="13.5" thickBot="1">
      <c r="A26" s="596"/>
      <c r="B26" s="596"/>
      <c r="C26" s="7" t="s">
        <v>63</v>
      </c>
      <c r="D26" s="8" t="s">
        <v>64</v>
      </c>
      <c r="E26" s="8" t="s">
        <v>65</v>
      </c>
      <c r="F26" s="8" t="s">
        <v>66</v>
      </c>
      <c r="G26" s="8" t="s">
        <v>67</v>
      </c>
    </row>
    <row r="27" spans="1:7">
      <c r="A27" s="577" t="s">
        <v>178</v>
      </c>
      <c r="B27" s="577"/>
      <c r="C27" s="53"/>
      <c r="D27" s="53"/>
      <c r="E27" s="53"/>
      <c r="F27" s="53">
        <v>1</v>
      </c>
      <c r="G27" s="53">
        <v>2</v>
      </c>
    </row>
    <row r="28" spans="1:7">
      <c r="A28" s="578"/>
      <c r="B28" s="578"/>
      <c r="C28" s="10">
        <v>40739</v>
      </c>
      <c r="D28" s="10">
        <f>C28+1</f>
        <v>40740</v>
      </c>
      <c r="E28" s="10">
        <f t="shared" ref="E28:G28" si="2">D28+1</f>
        <v>40741</v>
      </c>
      <c r="F28" s="10">
        <f t="shared" si="2"/>
        <v>40742</v>
      </c>
      <c r="G28" s="10">
        <f t="shared" si="2"/>
        <v>40743</v>
      </c>
    </row>
    <row r="29" spans="1:7" ht="12.75" customHeight="1">
      <c r="A29" s="620" t="s">
        <v>70</v>
      </c>
      <c r="B29" s="582" t="s">
        <v>71</v>
      </c>
      <c r="C29" s="313" t="s">
        <v>484</v>
      </c>
      <c r="D29" s="313" t="s">
        <v>484</v>
      </c>
      <c r="E29" s="624"/>
      <c r="F29" s="668" t="s">
        <v>500</v>
      </c>
      <c r="G29" s="668"/>
    </row>
    <row r="30" spans="1:7" ht="12.75" customHeight="1">
      <c r="A30" s="621"/>
      <c r="B30" s="583"/>
      <c r="C30" s="314" t="s">
        <v>490</v>
      </c>
      <c r="D30" s="314" t="s">
        <v>499</v>
      </c>
      <c r="E30" s="624"/>
      <c r="F30" s="669"/>
      <c r="G30" s="669"/>
    </row>
    <row r="31" spans="1:7" ht="12.75" customHeight="1">
      <c r="A31" s="621"/>
      <c r="B31" s="583"/>
      <c r="C31" s="313" t="s">
        <v>488</v>
      </c>
      <c r="D31" s="313" t="s">
        <v>488</v>
      </c>
      <c r="E31" s="624"/>
      <c r="F31" s="669"/>
      <c r="G31" s="669"/>
    </row>
    <row r="32" spans="1:7" ht="12.75" customHeight="1">
      <c r="A32" s="621"/>
      <c r="B32" s="583"/>
      <c r="C32" s="315" t="s">
        <v>495</v>
      </c>
      <c r="D32" s="315" t="s">
        <v>495</v>
      </c>
      <c r="E32" s="624"/>
      <c r="F32" s="669"/>
      <c r="G32" s="669"/>
    </row>
    <row r="33" spans="1:7" ht="12.75" customHeight="1">
      <c r="A33" s="621"/>
      <c r="B33" s="583"/>
      <c r="C33" s="316" t="s">
        <v>491</v>
      </c>
      <c r="D33" s="316" t="s">
        <v>491</v>
      </c>
      <c r="E33" s="624"/>
      <c r="F33" s="669"/>
      <c r="G33" s="669"/>
    </row>
    <row r="34" spans="1:7" ht="12.75" customHeight="1">
      <c r="A34" s="621"/>
      <c r="B34" s="583"/>
      <c r="C34" s="316" t="s">
        <v>496</v>
      </c>
      <c r="D34" s="316" t="s">
        <v>496</v>
      </c>
      <c r="E34" s="624"/>
      <c r="F34" s="669"/>
      <c r="G34" s="669"/>
    </row>
    <row r="35" spans="1:7" ht="12.75" customHeight="1">
      <c r="A35" s="608"/>
      <c r="B35" s="584"/>
      <c r="C35" s="317"/>
      <c r="D35" s="317"/>
      <c r="E35" s="624"/>
      <c r="F35" s="670"/>
      <c r="G35" s="670"/>
    </row>
  </sheetData>
  <mergeCells count="24">
    <mergeCell ref="A14:B14"/>
    <mergeCell ref="A15:B15"/>
    <mergeCell ref="C1:G1"/>
    <mergeCell ref="A3:B3"/>
    <mergeCell ref="A4:B4"/>
    <mergeCell ref="A5:B5"/>
    <mergeCell ref="A6:A12"/>
    <mergeCell ref="B6:B12"/>
    <mergeCell ref="C6:C12"/>
    <mergeCell ref="D6:D12"/>
    <mergeCell ref="F6:F12"/>
    <mergeCell ref="F17:F23"/>
    <mergeCell ref="A16:B16"/>
    <mergeCell ref="A17:A23"/>
    <mergeCell ref="B17:B23"/>
    <mergeCell ref="D17:D23"/>
    <mergeCell ref="F29:F35"/>
    <mergeCell ref="G29:G35"/>
    <mergeCell ref="E29:E35"/>
    <mergeCell ref="A26:B26"/>
    <mergeCell ref="A27:B27"/>
    <mergeCell ref="A28:B28"/>
    <mergeCell ref="A29:A35"/>
    <mergeCell ref="B29:B35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MN63"/>
  <sheetViews>
    <sheetView topLeftCell="A7" zoomScalePageLayoutView="60" workbookViewId="0">
      <selection activeCell="D13" sqref="D13"/>
    </sheetView>
  </sheetViews>
  <sheetFormatPr baseColWidth="10" defaultRowHeight="15"/>
  <cols>
    <col min="1" max="1" width="4.85546875" style="29"/>
    <col min="2" max="2" width="4.42578125" style="29" bestFit="1" customWidth="1"/>
    <col min="3" max="3" width="28.42578125" style="29" customWidth="1"/>
    <col min="4" max="4" width="5.7109375" style="29" customWidth="1"/>
    <col min="5" max="5" width="21.85546875" style="29" customWidth="1"/>
    <col min="6" max="6" width="5.28515625" style="29" customWidth="1"/>
    <col min="7" max="7" width="26.85546875" style="29" customWidth="1"/>
    <col min="8" max="8" width="3.7109375" style="29"/>
    <col min="9" max="9" width="24.140625" style="29" customWidth="1"/>
    <col min="10" max="10" width="5.140625" style="29" customWidth="1"/>
    <col min="11" max="11" width="19.42578125" style="29" customWidth="1"/>
    <col min="12" max="12" width="5.140625" style="29" customWidth="1"/>
    <col min="13" max="13" width="19.42578125" style="29" customWidth="1"/>
    <col min="14" max="14" width="7.5703125" style="29" customWidth="1"/>
    <col min="15" max="15" width="20.85546875" style="29" customWidth="1"/>
    <col min="16" max="16" width="4.7109375" style="29" customWidth="1"/>
    <col min="17" max="1024" width="11.5703125" style="29"/>
    <col min="1025" max="1027" width="11.5703125"/>
  </cols>
  <sheetData>
    <row r="2" spans="1:1028">
      <c r="L2" s="342" t="s">
        <v>97</v>
      </c>
      <c r="M2" s="343"/>
      <c r="N2" s="678" t="s">
        <v>98</v>
      </c>
      <c r="O2" s="679"/>
    </row>
    <row r="3" spans="1:1028" ht="12.75" customHeight="1">
      <c r="C3" s="47" t="s">
        <v>78</v>
      </c>
      <c r="D3" s="47"/>
      <c r="E3" s="47" t="s">
        <v>78</v>
      </c>
      <c r="F3" s="47"/>
      <c r="G3" s="47"/>
      <c r="H3" s="47"/>
      <c r="I3" s="47"/>
      <c r="L3" s="342" t="s">
        <v>99</v>
      </c>
      <c r="M3" s="343"/>
      <c r="N3" s="680" t="s">
        <v>100</v>
      </c>
      <c r="O3" s="681"/>
    </row>
    <row r="4" spans="1:1028" ht="12.75" customHeight="1">
      <c r="C4" s="47" t="s">
        <v>79</v>
      </c>
      <c r="D4" s="47"/>
      <c r="E4" s="47" t="s">
        <v>79</v>
      </c>
      <c r="F4" s="47"/>
      <c r="G4" s="47"/>
      <c r="H4" s="47"/>
      <c r="I4" s="47"/>
      <c r="L4" s="342" t="s">
        <v>101</v>
      </c>
      <c r="M4" s="343"/>
      <c r="N4" s="680" t="s">
        <v>102</v>
      </c>
      <c r="O4" s="681"/>
    </row>
    <row r="5" spans="1:1028" ht="12.75" customHeight="1">
      <c r="C5" s="47" t="s">
        <v>80</v>
      </c>
      <c r="D5" s="47"/>
      <c r="E5" s="47" t="s">
        <v>80</v>
      </c>
      <c r="F5" s="47"/>
      <c r="G5" s="47"/>
      <c r="H5" s="47"/>
      <c r="I5" s="47"/>
      <c r="J5" s="47"/>
      <c r="L5" s="342" t="s">
        <v>103</v>
      </c>
      <c r="M5" s="343"/>
      <c r="N5" s="680" t="s">
        <v>104</v>
      </c>
      <c r="O5" s="681"/>
    </row>
    <row r="6" spans="1:1028">
      <c r="L6" s="342" t="s">
        <v>105</v>
      </c>
      <c r="M6" s="343"/>
      <c r="N6" s="682" t="s">
        <v>106</v>
      </c>
      <c r="O6" s="683"/>
    </row>
    <row r="7" spans="1:1028" ht="15.75" thickBot="1"/>
    <row r="8" spans="1:1028" s="49" customFormat="1" ht="16.5" thickTop="1" thickBot="1">
      <c r="A8" s="29"/>
      <c r="B8" s="29"/>
      <c r="C8" s="29"/>
      <c r="D8" s="29"/>
      <c r="E8" s="29"/>
      <c r="F8" s="29"/>
      <c r="G8" s="673" t="s">
        <v>194</v>
      </c>
      <c r="H8" s="673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29"/>
      <c r="LZ8" s="29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29"/>
      <c r="OZ8" s="29"/>
      <c r="PA8" s="29"/>
      <c r="PB8" s="29"/>
      <c r="PC8" s="29"/>
      <c r="PD8" s="29"/>
      <c r="PE8" s="29"/>
      <c r="PF8" s="29"/>
      <c r="PG8" s="29"/>
      <c r="PH8" s="29"/>
      <c r="PI8" s="29"/>
      <c r="PJ8" s="29"/>
      <c r="PK8" s="29"/>
      <c r="PL8" s="29"/>
      <c r="PM8" s="29"/>
      <c r="PN8" s="29"/>
      <c r="PO8" s="29"/>
      <c r="PP8" s="29"/>
      <c r="PQ8" s="29"/>
      <c r="PR8" s="29"/>
      <c r="PS8" s="29"/>
      <c r="PT8" s="29"/>
      <c r="PU8" s="29"/>
      <c r="PV8" s="29"/>
      <c r="PW8" s="29"/>
      <c r="PX8" s="29"/>
      <c r="PY8" s="29"/>
      <c r="PZ8" s="29"/>
      <c r="QA8" s="29"/>
      <c r="QB8" s="29"/>
      <c r="QC8" s="29"/>
      <c r="QD8" s="29"/>
      <c r="QE8" s="29"/>
      <c r="QF8" s="29"/>
      <c r="QG8" s="29"/>
      <c r="QH8" s="29"/>
      <c r="QI8" s="29"/>
      <c r="QJ8" s="29"/>
      <c r="QK8" s="29"/>
      <c r="QL8" s="29"/>
      <c r="QM8" s="29"/>
      <c r="QN8" s="29"/>
      <c r="QO8" s="29"/>
      <c r="QP8" s="29"/>
      <c r="QQ8" s="29"/>
      <c r="QR8" s="29"/>
      <c r="QS8" s="29"/>
      <c r="QT8" s="29"/>
      <c r="QU8" s="29"/>
      <c r="QV8" s="29"/>
      <c r="QW8" s="29"/>
      <c r="QX8" s="29"/>
      <c r="QY8" s="29"/>
      <c r="QZ8" s="29"/>
      <c r="RA8" s="29"/>
      <c r="RB8" s="29"/>
      <c r="RC8" s="29"/>
      <c r="RD8" s="29"/>
      <c r="RE8" s="29"/>
      <c r="RF8" s="29"/>
      <c r="RG8" s="29"/>
      <c r="RH8" s="29"/>
      <c r="RI8" s="29"/>
      <c r="RJ8" s="29"/>
      <c r="RK8" s="29"/>
      <c r="RL8" s="29"/>
      <c r="RM8" s="29"/>
      <c r="RN8" s="29"/>
      <c r="RO8" s="29"/>
      <c r="RP8" s="29"/>
      <c r="RQ8" s="29"/>
      <c r="RR8" s="29"/>
      <c r="RS8" s="29"/>
      <c r="RT8" s="29"/>
      <c r="RU8" s="29"/>
      <c r="RV8" s="29"/>
      <c r="RW8" s="29"/>
      <c r="RX8" s="29"/>
      <c r="RY8" s="29"/>
      <c r="RZ8" s="29"/>
      <c r="SA8" s="29"/>
      <c r="SB8" s="29"/>
      <c r="SC8" s="29"/>
      <c r="SD8" s="29"/>
      <c r="SE8" s="29"/>
      <c r="SF8" s="29"/>
      <c r="SG8" s="29"/>
      <c r="SH8" s="29"/>
      <c r="SI8" s="29"/>
      <c r="SJ8" s="29"/>
      <c r="SK8" s="29"/>
      <c r="SL8" s="29"/>
      <c r="SM8" s="29"/>
      <c r="SN8" s="29"/>
      <c r="SO8" s="29"/>
      <c r="SP8" s="29"/>
      <c r="SQ8" s="29"/>
      <c r="SR8" s="29"/>
      <c r="SS8" s="29"/>
      <c r="ST8" s="29"/>
      <c r="SU8" s="29"/>
      <c r="SV8" s="29"/>
      <c r="SW8" s="29"/>
      <c r="SX8" s="29"/>
      <c r="SY8" s="29"/>
      <c r="SZ8" s="29"/>
      <c r="TA8" s="29"/>
      <c r="TB8" s="29"/>
      <c r="TC8" s="29"/>
      <c r="TD8" s="29"/>
      <c r="TE8" s="29"/>
      <c r="TF8" s="29"/>
      <c r="TG8" s="29"/>
      <c r="TH8" s="29"/>
      <c r="TI8" s="29"/>
      <c r="TJ8" s="29"/>
      <c r="TK8" s="29"/>
      <c r="TL8" s="29"/>
      <c r="TM8" s="29"/>
      <c r="TN8" s="29"/>
      <c r="TO8" s="29"/>
      <c r="TP8" s="29"/>
      <c r="TQ8" s="29"/>
      <c r="TR8" s="29"/>
      <c r="TS8" s="29"/>
      <c r="TT8" s="29"/>
      <c r="TU8" s="29"/>
      <c r="TV8" s="29"/>
      <c r="TW8" s="29"/>
      <c r="TX8" s="29"/>
      <c r="TY8" s="29"/>
      <c r="TZ8" s="29"/>
      <c r="UA8" s="29"/>
      <c r="UB8" s="29"/>
      <c r="UC8" s="29"/>
      <c r="UD8" s="29"/>
      <c r="UE8" s="29"/>
      <c r="UF8" s="29"/>
      <c r="UG8" s="29"/>
      <c r="UH8" s="29"/>
      <c r="UI8" s="29"/>
      <c r="UJ8" s="29"/>
      <c r="UK8" s="29"/>
      <c r="UL8" s="29"/>
      <c r="UM8" s="29"/>
      <c r="UN8" s="29"/>
      <c r="UO8" s="29"/>
      <c r="UP8" s="29"/>
      <c r="UQ8" s="29"/>
      <c r="UR8" s="29"/>
      <c r="US8" s="29"/>
      <c r="UT8" s="29"/>
      <c r="UU8" s="29"/>
      <c r="UV8" s="29"/>
      <c r="UW8" s="29"/>
      <c r="UX8" s="29"/>
      <c r="UY8" s="29"/>
      <c r="UZ8" s="29"/>
      <c r="VA8" s="29"/>
      <c r="VB8" s="29"/>
      <c r="VC8" s="29"/>
      <c r="VD8" s="29"/>
      <c r="VE8" s="29"/>
      <c r="VF8" s="29"/>
      <c r="VG8" s="29"/>
      <c r="VH8" s="29"/>
      <c r="VI8" s="29"/>
      <c r="VJ8" s="29"/>
      <c r="VK8" s="29"/>
      <c r="VL8" s="29"/>
      <c r="VM8" s="29"/>
      <c r="VN8" s="29"/>
      <c r="VO8" s="29"/>
      <c r="VP8" s="29"/>
      <c r="VQ8" s="29"/>
      <c r="VR8" s="29"/>
      <c r="VS8" s="29"/>
      <c r="VT8" s="29"/>
      <c r="VU8" s="29"/>
      <c r="VV8" s="29"/>
      <c r="VW8" s="29"/>
      <c r="VX8" s="29"/>
      <c r="VY8" s="29"/>
      <c r="VZ8" s="29"/>
      <c r="WA8" s="29"/>
      <c r="WB8" s="29"/>
      <c r="WC8" s="29"/>
      <c r="WD8" s="29"/>
      <c r="WE8" s="29"/>
      <c r="WF8" s="29"/>
      <c r="WG8" s="29"/>
      <c r="WH8" s="29"/>
      <c r="WI8" s="29"/>
      <c r="WJ8" s="29"/>
      <c r="WK8" s="29"/>
      <c r="WL8" s="29"/>
      <c r="WM8" s="29"/>
      <c r="WN8" s="29"/>
      <c r="WO8" s="29"/>
      <c r="WP8" s="29"/>
      <c r="WQ8" s="29"/>
      <c r="WR8" s="29"/>
      <c r="WS8" s="29"/>
      <c r="WT8" s="29"/>
      <c r="WU8" s="29"/>
      <c r="WV8" s="29"/>
      <c r="WW8" s="29"/>
      <c r="WX8" s="29"/>
      <c r="WY8" s="29"/>
      <c r="WZ8" s="29"/>
      <c r="XA8" s="29"/>
      <c r="XB8" s="29"/>
      <c r="XC8" s="29"/>
      <c r="XD8" s="29"/>
      <c r="XE8" s="29"/>
      <c r="XF8" s="29"/>
      <c r="XG8" s="29"/>
      <c r="XH8" s="29"/>
      <c r="XI8" s="29"/>
      <c r="XJ8" s="29"/>
      <c r="XK8" s="29"/>
      <c r="XL8" s="29"/>
      <c r="XM8" s="29"/>
      <c r="XN8" s="29"/>
      <c r="XO8" s="29"/>
      <c r="XP8" s="29"/>
      <c r="XQ8" s="29"/>
      <c r="XR8" s="29"/>
      <c r="XS8" s="29"/>
      <c r="XT8" s="29"/>
      <c r="XU8" s="29"/>
      <c r="XV8" s="29"/>
      <c r="XW8" s="29"/>
      <c r="XX8" s="29"/>
      <c r="XY8" s="29"/>
      <c r="XZ8" s="29"/>
      <c r="YA8" s="29"/>
      <c r="YB8" s="29"/>
      <c r="YC8" s="29"/>
      <c r="YD8" s="29"/>
      <c r="YE8" s="29"/>
      <c r="YF8" s="29"/>
      <c r="YG8" s="29"/>
      <c r="YH8" s="29"/>
      <c r="YI8" s="29"/>
      <c r="YJ8" s="29"/>
      <c r="YK8" s="29"/>
      <c r="YL8" s="29"/>
      <c r="YM8" s="29"/>
      <c r="YN8" s="29"/>
      <c r="YO8" s="29"/>
      <c r="YP8" s="29"/>
      <c r="YQ8" s="29"/>
      <c r="YR8" s="29"/>
      <c r="YS8" s="29"/>
      <c r="YT8" s="29"/>
      <c r="YU8" s="29"/>
      <c r="YV8" s="29"/>
      <c r="YW8" s="29"/>
      <c r="YX8" s="29"/>
      <c r="YY8" s="29"/>
      <c r="YZ8" s="29"/>
      <c r="ZA8" s="29"/>
      <c r="ZB8" s="29"/>
      <c r="ZC8" s="29"/>
      <c r="ZD8" s="29"/>
      <c r="ZE8" s="29"/>
      <c r="ZF8" s="29"/>
      <c r="ZG8" s="29"/>
      <c r="ZH8" s="29"/>
      <c r="ZI8" s="29"/>
      <c r="ZJ8" s="29"/>
      <c r="ZK8" s="29"/>
      <c r="ZL8" s="29"/>
      <c r="ZM8" s="29"/>
      <c r="ZN8" s="29"/>
      <c r="ZO8" s="29"/>
      <c r="ZP8" s="29"/>
      <c r="ZQ8" s="29"/>
      <c r="ZR8" s="29"/>
      <c r="ZS8" s="29"/>
      <c r="ZT8" s="29"/>
      <c r="ZU8" s="29"/>
      <c r="ZV8" s="29"/>
      <c r="ZW8" s="29"/>
      <c r="ZX8" s="29"/>
      <c r="ZY8" s="29"/>
      <c r="ZZ8" s="29"/>
      <c r="AAA8" s="29"/>
      <c r="AAB8" s="29"/>
      <c r="AAC8" s="29"/>
      <c r="AAD8" s="29"/>
      <c r="AAE8" s="29"/>
      <c r="AAF8" s="29"/>
      <c r="AAG8" s="29"/>
      <c r="AAH8" s="29"/>
      <c r="AAI8" s="29"/>
      <c r="AAJ8" s="29"/>
      <c r="AAK8" s="29"/>
      <c r="AAL8" s="29"/>
      <c r="AAM8" s="29"/>
      <c r="AAN8" s="29"/>
      <c r="AAO8" s="29"/>
      <c r="AAP8" s="29"/>
      <c r="AAQ8" s="29"/>
      <c r="AAR8" s="29"/>
      <c r="AAS8" s="29"/>
      <c r="AAT8" s="29"/>
      <c r="AAU8" s="29"/>
      <c r="AAV8" s="29"/>
      <c r="AAW8" s="29"/>
      <c r="AAX8" s="29"/>
      <c r="AAY8" s="29"/>
      <c r="AAZ8" s="29"/>
      <c r="ABA8" s="29"/>
      <c r="ABB8" s="29"/>
      <c r="ABC8" s="29"/>
      <c r="ABD8" s="29"/>
      <c r="ABE8" s="29"/>
      <c r="ABF8" s="29"/>
      <c r="ABG8" s="29"/>
      <c r="ABH8" s="29"/>
      <c r="ABI8" s="29"/>
      <c r="ABJ8" s="29"/>
      <c r="ABK8" s="29"/>
      <c r="ABL8" s="29"/>
      <c r="ABM8" s="29"/>
      <c r="ABN8" s="29"/>
      <c r="ABO8" s="29"/>
      <c r="ABP8" s="29"/>
      <c r="ABQ8" s="29"/>
      <c r="ABR8" s="29"/>
      <c r="ABS8" s="29"/>
      <c r="ABT8" s="29"/>
      <c r="ABU8" s="29"/>
      <c r="ABV8" s="29"/>
      <c r="ABW8" s="29"/>
      <c r="ABX8" s="29"/>
      <c r="ABY8" s="29"/>
      <c r="ABZ8" s="29"/>
      <c r="ACA8" s="29"/>
      <c r="ACB8" s="29"/>
      <c r="ACC8" s="29"/>
      <c r="ACD8" s="29"/>
      <c r="ACE8" s="29"/>
      <c r="ACF8" s="29"/>
      <c r="ACG8" s="29"/>
      <c r="ACH8" s="29"/>
      <c r="ACI8" s="29"/>
      <c r="ACJ8" s="29"/>
      <c r="ACK8" s="29"/>
      <c r="ACL8" s="29"/>
      <c r="ACM8" s="29"/>
      <c r="ACN8" s="29"/>
      <c r="ACO8" s="29"/>
      <c r="ACP8" s="29"/>
      <c r="ACQ8" s="29"/>
      <c r="ACR8" s="29"/>
      <c r="ACS8" s="29"/>
      <c r="ACT8" s="29"/>
      <c r="ACU8" s="29"/>
      <c r="ACV8" s="29"/>
      <c r="ACW8" s="29"/>
      <c r="ACX8" s="29"/>
      <c r="ACY8" s="29"/>
      <c r="ACZ8" s="29"/>
      <c r="ADA8" s="29"/>
      <c r="ADB8" s="29"/>
      <c r="ADC8" s="29"/>
      <c r="ADD8" s="29"/>
      <c r="ADE8" s="29"/>
      <c r="ADF8" s="29"/>
      <c r="ADG8" s="29"/>
      <c r="ADH8" s="29"/>
      <c r="ADI8" s="29"/>
      <c r="ADJ8" s="29"/>
      <c r="ADK8" s="29"/>
      <c r="ADL8" s="29"/>
      <c r="ADM8" s="29"/>
      <c r="ADN8" s="29"/>
      <c r="ADO8" s="29"/>
      <c r="ADP8" s="29"/>
      <c r="ADQ8" s="29"/>
      <c r="ADR8" s="29"/>
      <c r="ADS8" s="29"/>
      <c r="ADT8" s="29"/>
      <c r="ADU8" s="29"/>
      <c r="ADV8" s="29"/>
      <c r="ADW8" s="29"/>
      <c r="ADX8" s="29"/>
      <c r="ADY8" s="29"/>
      <c r="ADZ8" s="29"/>
      <c r="AEA8" s="29"/>
      <c r="AEB8" s="29"/>
      <c r="AEC8" s="29"/>
      <c r="AED8" s="29"/>
      <c r="AEE8" s="29"/>
      <c r="AEF8" s="29"/>
      <c r="AEG8" s="29"/>
      <c r="AEH8" s="29"/>
      <c r="AEI8" s="29"/>
      <c r="AEJ8" s="29"/>
      <c r="AEK8" s="29"/>
      <c r="AEL8" s="29"/>
      <c r="AEM8" s="29"/>
      <c r="AEN8" s="29"/>
      <c r="AEO8" s="29"/>
      <c r="AEP8" s="29"/>
      <c r="AEQ8" s="29"/>
      <c r="AER8" s="29"/>
      <c r="AES8" s="29"/>
      <c r="AET8" s="29"/>
      <c r="AEU8" s="29"/>
      <c r="AEV8" s="29"/>
      <c r="AEW8" s="29"/>
      <c r="AEX8" s="29"/>
      <c r="AEY8" s="29"/>
      <c r="AEZ8" s="29"/>
      <c r="AFA8" s="29"/>
      <c r="AFB8" s="29"/>
      <c r="AFC8" s="29"/>
      <c r="AFD8" s="29"/>
      <c r="AFE8" s="29"/>
      <c r="AFF8" s="29"/>
      <c r="AFG8" s="29"/>
      <c r="AFH8" s="29"/>
      <c r="AFI8" s="29"/>
      <c r="AFJ8" s="29"/>
      <c r="AFK8" s="29"/>
      <c r="AFL8" s="29"/>
      <c r="AFM8" s="29"/>
      <c r="AFN8" s="29"/>
      <c r="AFO8" s="29"/>
      <c r="AFP8" s="29"/>
      <c r="AFQ8" s="29"/>
      <c r="AFR8" s="29"/>
      <c r="AFS8" s="29"/>
      <c r="AFT8" s="29"/>
      <c r="AFU8" s="29"/>
      <c r="AFV8" s="29"/>
      <c r="AFW8" s="29"/>
      <c r="AFX8" s="29"/>
      <c r="AFY8" s="29"/>
      <c r="AFZ8" s="29"/>
      <c r="AGA8" s="29"/>
      <c r="AGB8" s="29"/>
      <c r="AGC8" s="29"/>
      <c r="AGD8" s="29"/>
      <c r="AGE8" s="29"/>
      <c r="AGF8" s="29"/>
      <c r="AGG8" s="29"/>
      <c r="AGH8" s="29"/>
      <c r="AGI8" s="29"/>
      <c r="AGJ8" s="29"/>
      <c r="AGK8" s="29"/>
      <c r="AGL8" s="29"/>
      <c r="AGM8" s="29"/>
      <c r="AGN8" s="29"/>
      <c r="AGO8" s="29"/>
      <c r="AGP8" s="29"/>
      <c r="AGQ8" s="29"/>
      <c r="AGR8" s="29"/>
      <c r="AGS8" s="29"/>
      <c r="AGT8" s="29"/>
      <c r="AGU8" s="29"/>
      <c r="AGV8" s="29"/>
      <c r="AGW8" s="29"/>
      <c r="AGX8" s="29"/>
      <c r="AGY8" s="29"/>
      <c r="AGZ8" s="29"/>
      <c r="AHA8" s="29"/>
      <c r="AHB8" s="29"/>
      <c r="AHC8" s="29"/>
      <c r="AHD8" s="29"/>
      <c r="AHE8" s="29"/>
      <c r="AHF8" s="29"/>
      <c r="AHG8" s="29"/>
      <c r="AHH8" s="29"/>
      <c r="AHI8" s="29"/>
      <c r="AHJ8" s="29"/>
      <c r="AHK8" s="29"/>
      <c r="AHL8" s="29"/>
      <c r="AHM8" s="29"/>
      <c r="AHN8" s="29"/>
      <c r="AHO8" s="29"/>
      <c r="AHP8" s="29"/>
      <c r="AHQ8" s="29"/>
      <c r="AHR8" s="29"/>
      <c r="AHS8" s="29"/>
      <c r="AHT8" s="29"/>
      <c r="AHU8" s="29"/>
      <c r="AHV8" s="29"/>
      <c r="AHW8" s="29"/>
      <c r="AHX8" s="29"/>
      <c r="AHY8" s="29"/>
      <c r="AHZ8" s="29"/>
      <c r="AIA8" s="29"/>
      <c r="AIB8" s="29"/>
      <c r="AIC8" s="29"/>
      <c r="AID8" s="29"/>
      <c r="AIE8" s="29"/>
      <c r="AIF8" s="29"/>
      <c r="AIG8" s="29"/>
      <c r="AIH8" s="29"/>
      <c r="AII8" s="29"/>
      <c r="AIJ8" s="29"/>
      <c r="AIK8" s="29"/>
      <c r="AIL8" s="29"/>
      <c r="AIM8" s="29"/>
      <c r="AIN8" s="29"/>
      <c r="AIO8" s="29"/>
      <c r="AIP8" s="29"/>
      <c r="AIQ8" s="29"/>
      <c r="AIR8" s="29"/>
      <c r="AIS8" s="29"/>
      <c r="AIT8" s="29"/>
      <c r="AIU8" s="29"/>
      <c r="AIV8" s="29"/>
      <c r="AIW8" s="29"/>
      <c r="AIX8" s="29"/>
      <c r="AIY8" s="29"/>
      <c r="AIZ8" s="29"/>
      <c r="AJA8" s="29"/>
      <c r="AJB8" s="29"/>
      <c r="AJC8" s="29"/>
      <c r="AJD8" s="29"/>
      <c r="AJE8" s="29"/>
      <c r="AJF8" s="29"/>
      <c r="AJG8" s="29"/>
      <c r="AJH8" s="29"/>
      <c r="AJI8" s="29"/>
      <c r="AJJ8" s="29"/>
      <c r="AJK8" s="29"/>
      <c r="AJL8" s="29"/>
      <c r="AJM8" s="29"/>
      <c r="AJN8" s="29"/>
      <c r="AJO8" s="29"/>
      <c r="AJP8" s="29"/>
      <c r="AJQ8" s="29"/>
      <c r="AJR8" s="29"/>
      <c r="AJS8" s="29"/>
      <c r="AJT8" s="29"/>
      <c r="AJU8" s="29"/>
      <c r="AJV8" s="29"/>
      <c r="AJW8" s="29"/>
      <c r="AJX8" s="29"/>
      <c r="AJY8" s="29"/>
      <c r="AJZ8" s="29"/>
      <c r="AKA8" s="29"/>
      <c r="AKB8" s="29"/>
      <c r="AKC8" s="29"/>
      <c r="AKD8" s="29"/>
      <c r="AKE8" s="29"/>
      <c r="AKF8" s="29"/>
      <c r="AKG8" s="29"/>
      <c r="AKH8" s="29"/>
      <c r="AKI8" s="29"/>
      <c r="AKJ8" s="29"/>
      <c r="AKK8" s="29"/>
      <c r="AKL8" s="29"/>
      <c r="AKM8" s="29"/>
      <c r="AKN8" s="29"/>
      <c r="AKO8" s="29"/>
      <c r="AKP8" s="29"/>
      <c r="AKQ8" s="29"/>
      <c r="AKR8" s="29"/>
      <c r="AKS8" s="29"/>
      <c r="AKT8" s="29"/>
      <c r="AKU8" s="29"/>
      <c r="AKV8" s="29"/>
      <c r="AKW8" s="29"/>
      <c r="AKX8" s="29"/>
      <c r="AKY8" s="29"/>
      <c r="AKZ8" s="29"/>
      <c r="ALA8" s="29"/>
      <c r="ALB8" s="29"/>
      <c r="ALC8" s="29"/>
      <c r="ALD8" s="29"/>
      <c r="ALE8" s="29"/>
      <c r="ALF8" s="29"/>
      <c r="ALG8" s="29"/>
      <c r="ALH8" s="29"/>
      <c r="ALI8" s="29"/>
      <c r="ALJ8" s="29"/>
      <c r="ALK8" s="29"/>
      <c r="ALL8" s="29"/>
      <c r="ALM8" s="29"/>
      <c r="ALN8" s="29"/>
      <c r="ALO8" s="29"/>
      <c r="ALP8" s="29"/>
      <c r="ALQ8" s="29"/>
      <c r="ALR8" s="29"/>
      <c r="ALS8" s="29"/>
      <c r="ALT8" s="29"/>
      <c r="ALU8" s="29"/>
      <c r="ALV8" s="29"/>
      <c r="ALW8" s="29"/>
      <c r="ALX8" s="29"/>
      <c r="ALY8" s="29"/>
      <c r="ALZ8" s="29"/>
      <c r="AMA8" s="29"/>
      <c r="AMB8" s="29"/>
      <c r="AMC8" s="29"/>
      <c r="AMD8" s="29"/>
      <c r="AME8" s="29"/>
      <c r="AMF8" s="29"/>
      <c r="AMG8" s="29"/>
      <c r="AMH8" s="29"/>
      <c r="AMI8" s="29"/>
      <c r="AMJ8" s="29"/>
    </row>
    <row r="9" spans="1:1028" s="49" customFormat="1" ht="15.75" thickTop="1">
      <c r="A9" s="29"/>
      <c r="B9" s="29"/>
      <c r="C9" s="29"/>
      <c r="D9" s="29"/>
      <c r="E9" s="29"/>
      <c r="F9" s="29"/>
      <c r="G9" s="674" t="s">
        <v>201</v>
      </c>
      <c r="H9" s="674"/>
      <c r="I9" s="675" t="s">
        <v>196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29"/>
      <c r="AID9" s="29"/>
      <c r="AIE9" s="29"/>
      <c r="AIF9" s="29"/>
      <c r="AIG9" s="29"/>
      <c r="AIH9" s="29"/>
      <c r="AII9" s="29"/>
      <c r="AIJ9" s="29"/>
      <c r="AIK9" s="29"/>
      <c r="AIL9" s="29"/>
      <c r="AIM9" s="29"/>
      <c r="AIN9" s="29"/>
      <c r="AIO9" s="29"/>
      <c r="AIP9" s="29"/>
      <c r="AIQ9" s="29"/>
      <c r="AIR9" s="29"/>
      <c r="AIS9" s="29"/>
      <c r="AIT9" s="29"/>
      <c r="AIU9" s="29"/>
      <c r="AIV9" s="29"/>
      <c r="AIW9" s="29"/>
      <c r="AIX9" s="29"/>
      <c r="AIY9" s="29"/>
      <c r="AIZ9" s="29"/>
      <c r="AJA9" s="29"/>
      <c r="AJB9" s="29"/>
      <c r="AJC9" s="29"/>
      <c r="AJD9" s="29"/>
      <c r="AJE9" s="29"/>
      <c r="AJF9" s="29"/>
      <c r="AJG9" s="29"/>
      <c r="AJH9" s="29"/>
      <c r="AJI9" s="29"/>
      <c r="AJJ9" s="29"/>
      <c r="AJK9" s="29"/>
      <c r="AJL9" s="29"/>
      <c r="AJM9" s="29"/>
      <c r="AJN9" s="29"/>
      <c r="AJO9" s="29"/>
      <c r="AJP9" s="29"/>
      <c r="AJQ9" s="29"/>
      <c r="AJR9" s="29"/>
      <c r="AJS9" s="29"/>
      <c r="AJT9" s="29"/>
      <c r="AJU9" s="29"/>
      <c r="AJV9" s="29"/>
      <c r="AJW9" s="29"/>
      <c r="AJX9" s="29"/>
      <c r="AJY9" s="29"/>
      <c r="AJZ9" s="29"/>
      <c r="AKA9" s="29"/>
      <c r="AKB9" s="29"/>
      <c r="AKC9" s="29"/>
      <c r="AKD9" s="29"/>
      <c r="AKE9" s="29"/>
      <c r="AKF9" s="29"/>
      <c r="AKG9" s="29"/>
      <c r="AKH9" s="29"/>
      <c r="AKI9" s="29"/>
      <c r="AKJ9" s="29"/>
      <c r="AKK9" s="29"/>
      <c r="AKL9" s="29"/>
      <c r="AKM9" s="29"/>
      <c r="AKN9" s="29"/>
      <c r="AKO9" s="29"/>
      <c r="AKP9" s="29"/>
      <c r="AKQ9" s="29"/>
      <c r="AKR9" s="29"/>
      <c r="AKS9" s="29"/>
      <c r="AKT9" s="29"/>
      <c r="AKU9" s="29"/>
      <c r="AKV9" s="29"/>
      <c r="AKW9" s="29"/>
      <c r="AKX9" s="29"/>
      <c r="AKY9" s="29"/>
      <c r="AKZ9" s="29"/>
      <c r="ALA9" s="29"/>
      <c r="ALB9" s="29"/>
      <c r="ALC9" s="29"/>
      <c r="ALD9" s="29"/>
      <c r="ALE9" s="29"/>
      <c r="ALF9" s="29"/>
      <c r="ALG9" s="29"/>
      <c r="ALH9" s="29"/>
      <c r="ALI9" s="29"/>
      <c r="ALJ9" s="29"/>
      <c r="ALK9" s="29"/>
      <c r="ALL9" s="29"/>
      <c r="ALM9" s="29"/>
      <c r="ALN9" s="29"/>
      <c r="ALO9" s="29"/>
      <c r="ALP9" s="29"/>
      <c r="ALQ9" s="29"/>
      <c r="ALR9" s="29"/>
      <c r="ALS9" s="2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</row>
    <row r="10" spans="1:1028" s="49" customFormat="1">
      <c r="A10" s="29"/>
      <c r="B10" s="29"/>
      <c r="C10" s="29"/>
      <c r="D10" s="29"/>
      <c r="E10" s="29"/>
      <c r="F10" s="29"/>
      <c r="G10" s="674" t="s">
        <v>195</v>
      </c>
      <c r="H10" s="674"/>
      <c r="I10" s="675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  <c r="PM10" s="29"/>
      <c r="PN10" s="29"/>
      <c r="PO10" s="29"/>
      <c r="PP10" s="29"/>
      <c r="PQ10" s="29"/>
      <c r="PR10" s="29"/>
      <c r="PS10" s="29"/>
      <c r="PT10" s="29"/>
      <c r="PU10" s="29"/>
      <c r="PV10" s="29"/>
      <c r="PW10" s="29"/>
      <c r="PX10" s="29"/>
      <c r="PY10" s="29"/>
      <c r="PZ10" s="29"/>
      <c r="QA10" s="29"/>
      <c r="QB10" s="29"/>
      <c r="QC10" s="29"/>
      <c r="QD10" s="29"/>
      <c r="QE10" s="29"/>
      <c r="QF10" s="29"/>
      <c r="QG10" s="29"/>
      <c r="QH10" s="29"/>
      <c r="QI10" s="29"/>
      <c r="QJ10" s="29"/>
      <c r="QK10" s="29"/>
      <c r="QL10" s="29"/>
      <c r="QM10" s="29"/>
      <c r="QN10" s="29"/>
      <c r="QO10" s="29"/>
      <c r="QP10" s="29"/>
      <c r="QQ10" s="29"/>
      <c r="QR10" s="29"/>
      <c r="QS10" s="29"/>
      <c r="QT10" s="29"/>
      <c r="QU10" s="29"/>
      <c r="QV10" s="29"/>
      <c r="QW10" s="29"/>
      <c r="QX10" s="29"/>
      <c r="QY10" s="29"/>
      <c r="QZ10" s="29"/>
      <c r="RA10" s="29"/>
      <c r="RB10" s="29"/>
      <c r="RC10" s="29"/>
      <c r="RD10" s="29"/>
      <c r="RE10" s="29"/>
      <c r="RF10" s="29"/>
      <c r="RG10" s="29"/>
      <c r="RH10" s="29"/>
      <c r="RI10" s="29"/>
      <c r="RJ10" s="29"/>
      <c r="RK10" s="29"/>
      <c r="RL10" s="29"/>
      <c r="RM10" s="29"/>
      <c r="RN10" s="29"/>
      <c r="RO10" s="29"/>
      <c r="RP10" s="29"/>
      <c r="RQ10" s="29"/>
      <c r="RR10" s="29"/>
      <c r="RS10" s="29"/>
      <c r="RT10" s="29"/>
      <c r="RU10" s="29"/>
      <c r="RV10" s="29"/>
      <c r="RW10" s="29"/>
      <c r="RX10" s="29"/>
      <c r="RY10" s="29"/>
      <c r="RZ10" s="29"/>
      <c r="SA10" s="29"/>
      <c r="SB10" s="29"/>
      <c r="SC10" s="29"/>
      <c r="SD10" s="29"/>
      <c r="SE10" s="29"/>
      <c r="SF10" s="29"/>
      <c r="SG10" s="29"/>
      <c r="SH10" s="29"/>
      <c r="SI10" s="29"/>
      <c r="SJ10" s="29"/>
      <c r="SK10" s="29"/>
      <c r="SL10" s="29"/>
      <c r="SM10" s="29"/>
      <c r="SN10" s="29"/>
      <c r="SO10" s="29"/>
      <c r="SP10" s="29"/>
      <c r="SQ10" s="29"/>
      <c r="SR10" s="29"/>
      <c r="SS10" s="29"/>
      <c r="ST10" s="29"/>
      <c r="SU10" s="29"/>
      <c r="SV10" s="29"/>
      <c r="SW10" s="29"/>
      <c r="SX10" s="29"/>
      <c r="SY10" s="29"/>
      <c r="SZ10" s="29"/>
      <c r="TA10" s="29"/>
      <c r="TB10" s="29"/>
      <c r="TC10" s="29"/>
      <c r="TD10" s="29"/>
      <c r="TE10" s="29"/>
      <c r="TF10" s="29"/>
      <c r="TG10" s="29"/>
      <c r="TH10" s="29"/>
      <c r="TI10" s="29"/>
      <c r="TJ10" s="29"/>
      <c r="TK10" s="29"/>
      <c r="TL10" s="29"/>
      <c r="TM10" s="29"/>
      <c r="TN10" s="29"/>
      <c r="TO10" s="29"/>
      <c r="TP10" s="29"/>
      <c r="TQ10" s="29"/>
      <c r="TR10" s="29"/>
      <c r="TS10" s="29"/>
      <c r="TT10" s="29"/>
      <c r="TU10" s="29"/>
      <c r="TV10" s="29"/>
      <c r="TW10" s="29"/>
      <c r="TX10" s="29"/>
      <c r="TY10" s="29"/>
      <c r="TZ10" s="29"/>
      <c r="UA10" s="29"/>
      <c r="UB10" s="29"/>
      <c r="UC10" s="29"/>
      <c r="UD10" s="29"/>
      <c r="UE10" s="29"/>
      <c r="UF10" s="29"/>
      <c r="UG10" s="29"/>
      <c r="UH10" s="29"/>
      <c r="UI10" s="29"/>
      <c r="UJ10" s="29"/>
      <c r="UK10" s="29"/>
      <c r="UL10" s="29"/>
      <c r="UM10" s="29"/>
      <c r="UN10" s="29"/>
      <c r="UO10" s="29"/>
      <c r="UP10" s="29"/>
      <c r="UQ10" s="29"/>
      <c r="UR10" s="29"/>
      <c r="US10" s="29"/>
      <c r="UT10" s="29"/>
      <c r="UU10" s="29"/>
      <c r="UV10" s="29"/>
      <c r="UW10" s="29"/>
      <c r="UX10" s="29"/>
      <c r="UY10" s="29"/>
      <c r="UZ10" s="29"/>
      <c r="VA10" s="29"/>
      <c r="VB10" s="29"/>
      <c r="VC10" s="29"/>
      <c r="VD10" s="29"/>
      <c r="VE10" s="29"/>
      <c r="VF10" s="29"/>
      <c r="VG10" s="29"/>
      <c r="VH10" s="29"/>
      <c r="VI10" s="29"/>
      <c r="VJ10" s="29"/>
      <c r="VK10" s="29"/>
      <c r="VL10" s="29"/>
      <c r="VM10" s="29"/>
      <c r="VN10" s="29"/>
      <c r="VO10" s="29"/>
      <c r="VP10" s="29"/>
      <c r="VQ10" s="29"/>
      <c r="VR10" s="29"/>
      <c r="VS10" s="29"/>
      <c r="VT10" s="29"/>
      <c r="VU10" s="29"/>
      <c r="VV10" s="29"/>
      <c r="VW10" s="29"/>
      <c r="VX10" s="29"/>
      <c r="VY10" s="29"/>
      <c r="VZ10" s="29"/>
      <c r="WA10" s="29"/>
      <c r="WB10" s="29"/>
      <c r="WC10" s="29"/>
      <c r="WD10" s="29"/>
      <c r="WE10" s="29"/>
      <c r="WF10" s="29"/>
      <c r="WG10" s="29"/>
      <c r="WH10" s="29"/>
      <c r="WI10" s="29"/>
      <c r="WJ10" s="29"/>
      <c r="WK10" s="29"/>
      <c r="WL10" s="29"/>
      <c r="WM10" s="29"/>
      <c r="WN10" s="29"/>
      <c r="WO10" s="29"/>
      <c r="WP10" s="29"/>
      <c r="WQ10" s="29"/>
      <c r="WR10" s="29"/>
      <c r="WS10" s="29"/>
      <c r="WT10" s="29"/>
      <c r="WU10" s="29"/>
      <c r="WV10" s="29"/>
      <c r="WW10" s="29"/>
      <c r="WX10" s="29"/>
      <c r="WY10" s="29"/>
      <c r="WZ10" s="29"/>
      <c r="XA10" s="29"/>
      <c r="XB10" s="29"/>
      <c r="XC10" s="29"/>
      <c r="XD10" s="29"/>
      <c r="XE10" s="29"/>
      <c r="XF10" s="29"/>
      <c r="XG10" s="29"/>
      <c r="XH10" s="29"/>
      <c r="XI10" s="29"/>
      <c r="XJ10" s="29"/>
      <c r="XK10" s="29"/>
      <c r="XL10" s="29"/>
      <c r="XM10" s="29"/>
      <c r="XN10" s="29"/>
      <c r="XO10" s="29"/>
      <c r="XP10" s="29"/>
      <c r="XQ10" s="29"/>
      <c r="XR10" s="29"/>
      <c r="XS10" s="29"/>
      <c r="XT10" s="29"/>
      <c r="XU10" s="29"/>
      <c r="XV10" s="29"/>
      <c r="XW10" s="29"/>
      <c r="XX10" s="29"/>
      <c r="XY10" s="29"/>
      <c r="XZ10" s="29"/>
      <c r="YA10" s="29"/>
      <c r="YB10" s="29"/>
      <c r="YC10" s="29"/>
      <c r="YD10" s="29"/>
      <c r="YE10" s="29"/>
      <c r="YF10" s="29"/>
      <c r="YG10" s="29"/>
      <c r="YH10" s="29"/>
      <c r="YI10" s="29"/>
      <c r="YJ10" s="29"/>
      <c r="YK10" s="29"/>
      <c r="YL10" s="29"/>
      <c r="YM10" s="29"/>
      <c r="YN10" s="29"/>
      <c r="YO10" s="29"/>
      <c r="YP10" s="29"/>
      <c r="YQ10" s="29"/>
      <c r="YR10" s="29"/>
      <c r="YS10" s="29"/>
      <c r="YT10" s="29"/>
      <c r="YU10" s="29"/>
      <c r="YV10" s="29"/>
      <c r="YW10" s="29"/>
      <c r="YX10" s="29"/>
      <c r="YY10" s="29"/>
      <c r="YZ10" s="29"/>
      <c r="ZA10" s="29"/>
      <c r="ZB10" s="29"/>
      <c r="ZC10" s="29"/>
      <c r="ZD10" s="29"/>
      <c r="ZE10" s="29"/>
      <c r="ZF10" s="29"/>
      <c r="ZG10" s="29"/>
      <c r="ZH10" s="29"/>
      <c r="ZI10" s="29"/>
      <c r="ZJ10" s="29"/>
      <c r="ZK10" s="29"/>
      <c r="ZL10" s="29"/>
      <c r="ZM10" s="29"/>
      <c r="ZN10" s="29"/>
      <c r="ZO10" s="29"/>
      <c r="ZP10" s="29"/>
      <c r="ZQ10" s="29"/>
      <c r="ZR10" s="29"/>
      <c r="ZS10" s="29"/>
      <c r="ZT10" s="29"/>
      <c r="ZU10" s="29"/>
      <c r="ZV10" s="29"/>
      <c r="ZW10" s="29"/>
      <c r="ZX10" s="29"/>
      <c r="ZY10" s="29"/>
      <c r="ZZ10" s="29"/>
      <c r="AAA10" s="29"/>
      <c r="AAB10" s="29"/>
      <c r="AAC10" s="29"/>
      <c r="AAD10" s="29"/>
      <c r="AAE10" s="29"/>
      <c r="AAF10" s="29"/>
      <c r="AAG10" s="29"/>
      <c r="AAH10" s="29"/>
      <c r="AAI10" s="29"/>
      <c r="AAJ10" s="29"/>
      <c r="AAK10" s="29"/>
      <c r="AAL10" s="29"/>
      <c r="AAM10" s="29"/>
      <c r="AAN10" s="29"/>
      <c r="AAO10" s="29"/>
      <c r="AAP10" s="29"/>
      <c r="AAQ10" s="29"/>
      <c r="AAR10" s="29"/>
      <c r="AAS10" s="29"/>
      <c r="AAT10" s="29"/>
      <c r="AAU10" s="29"/>
      <c r="AAV10" s="29"/>
      <c r="AAW10" s="29"/>
      <c r="AAX10" s="29"/>
      <c r="AAY10" s="29"/>
      <c r="AAZ10" s="29"/>
      <c r="ABA10" s="29"/>
      <c r="ABB10" s="29"/>
      <c r="ABC10" s="29"/>
      <c r="ABD10" s="29"/>
      <c r="ABE10" s="29"/>
      <c r="ABF10" s="29"/>
      <c r="ABG10" s="29"/>
      <c r="ABH10" s="29"/>
      <c r="ABI10" s="29"/>
      <c r="ABJ10" s="29"/>
      <c r="ABK10" s="29"/>
      <c r="ABL10" s="29"/>
      <c r="ABM10" s="29"/>
      <c r="ABN10" s="29"/>
      <c r="ABO10" s="29"/>
      <c r="ABP10" s="29"/>
      <c r="ABQ10" s="29"/>
      <c r="ABR10" s="29"/>
      <c r="ABS10" s="29"/>
      <c r="ABT10" s="29"/>
      <c r="ABU10" s="29"/>
      <c r="ABV10" s="29"/>
      <c r="ABW10" s="29"/>
      <c r="ABX10" s="29"/>
      <c r="ABY10" s="29"/>
      <c r="ABZ10" s="29"/>
      <c r="ACA10" s="29"/>
      <c r="ACB10" s="29"/>
      <c r="ACC10" s="29"/>
      <c r="ACD10" s="29"/>
      <c r="ACE10" s="29"/>
      <c r="ACF10" s="29"/>
      <c r="ACG10" s="29"/>
      <c r="ACH10" s="29"/>
      <c r="ACI10" s="29"/>
      <c r="ACJ10" s="29"/>
      <c r="ACK10" s="29"/>
      <c r="ACL10" s="29"/>
      <c r="ACM10" s="29"/>
      <c r="ACN10" s="29"/>
      <c r="ACO10" s="29"/>
      <c r="ACP10" s="29"/>
      <c r="ACQ10" s="29"/>
      <c r="ACR10" s="29"/>
      <c r="ACS10" s="29"/>
      <c r="ACT10" s="29"/>
      <c r="ACU10" s="29"/>
      <c r="ACV10" s="29"/>
      <c r="ACW10" s="29"/>
      <c r="ACX10" s="29"/>
      <c r="ACY10" s="29"/>
      <c r="ACZ10" s="29"/>
      <c r="ADA10" s="29"/>
      <c r="ADB10" s="29"/>
      <c r="ADC10" s="29"/>
      <c r="ADD10" s="29"/>
      <c r="ADE10" s="29"/>
      <c r="ADF10" s="29"/>
      <c r="ADG10" s="29"/>
      <c r="ADH10" s="29"/>
      <c r="ADI10" s="29"/>
      <c r="ADJ10" s="29"/>
      <c r="ADK10" s="29"/>
      <c r="ADL10" s="29"/>
      <c r="ADM10" s="29"/>
      <c r="ADN10" s="29"/>
      <c r="ADO10" s="29"/>
      <c r="ADP10" s="29"/>
      <c r="ADQ10" s="29"/>
      <c r="ADR10" s="29"/>
      <c r="ADS10" s="29"/>
      <c r="ADT10" s="29"/>
      <c r="ADU10" s="29"/>
      <c r="ADV10" s="29"/>
      <c r="ADW10" s="29"/>
      <c r="ADX10" s="29"/>
      <c r="ADY10" s="29"/>
      <c r="ADZ10" s="29"/>
      <c r="AEA10" s="29"/>
      <c r="AEB10" s="29"/>
      <c r="AEC10" s="29"/>
      <c r="AED10" s="29"/>
      <c r="AEE10" s="29"/>
      <c r="AEF10" s="29"/>
      <c r="AEG10" s="29"/>
      <c r="AEH10" s="29"/>
      <c r="AEI10" s="29"/>
      <c r="AEJ10" s="29"/>
      <c r="AEK10" s="29"/>
      <c r="AEL10" s="29"/>
      <c r="AEM10" s="29"/>
      <c r="AEN10" s="29"/>
      <c r="AEO10" s="29"/>
      <c r="AEP10" s="29"/>
      <c r="AEQ10" s="29"/>
      <c r="AER10" s="29"/>
      <c r="AES10" s="29"/>
      <c r="AET10" s="29"/>
      <c r="AEU10" s="29"/>
      <c r="AEV10" s="29"/>
      <c r="AEW10" s="29"/>
      <c r="AEX10" s="29"/>
      <c r="AEY10" s="29"/>
      <c r="AEZ10" s="29"/>
      <c r="AFA10" s="29"/>
      <c r="AFB10" s="29"/>
      <c r="AFC10" s="29"/>
      <c r="AFD10" s="29"/>
      <c r="AFE10" s="29"/>
      <c r="AFF10" s="29"/>
      <c r="AFG10" s="29"/>
      <c r="AFH10" s="29"/>
      <c r="AFI10" s="29"/>
      <c r="AFJ10" s="29"/>
      <c r="AFK10" s="29"/>
      <c r="AFL10" s="29"/>
      <c r="AFM10" s="29"/>
      <c r="AFN10" s="29"/>
      <c r="AFO10" s="29"/>
      <c r="AFP10" s="29"/>
      <c r="AFQ10" s="29"/>
      <c r="AFR10" s="29"/>
      <c r="AFS10" s="29"/>
      <c r="AFT10" s="29"/>
      <c r="AFU10" s="29"/>
      <c r="AFV10" s="29"/>
      <c r="AFW10" s="29"/>
      <c r="AFX10" s="29"/>
      <c r="AFY10" s="29"/>
      <c r="AFZ10" s="29"/>
      <c r="AGA10" s="29"/>
      <c r="AGB10" s="29"/>
      <c r="AGC10" s="29"/>
      <c r="AGD10" s="29"/>
      <c r="AGE10" s="29"/>
      <c r="AGF10" s="29"/>
      <c r="AGG10" s="29"/>
      <c r="AGH10" s="29"/>
      <c r="AGI10" s="29"/>
      <c r="AGJ10" s="29"/>
      <c r="AGK10" s="29"/>
      <c r="AGL10" s="29"/>
      <c r="AGM10" s="29"/>
      <c r="AGN10" s="29"/>
      <c r="AGO10" s="29"/>
      <c r="AGP10" s="29"/>
      <c r="AGQ10" s="29"/>
      <c r="AGR10" s="29"/>
      <c r="AGS10" s="29"/>
      <c r="AGT10" s="29"/>
      <c r="AGU10" s="29"/>
      <c r="AGV10" s="29"/>
      <c r="AGW10" s="29"/>
      <c r="AGX10" s="29"/>
      <c r="AGY10" s="29"/>
      <c r="AGZ10" s="29"/>
      <c r="AHA10" s="29"/>
      <c r="AHB10" s="29"/>
      <c r="AHC10" s="29"/>
      <c r="AHD10" s="29"/>
      <c r="AHE10" s="29"/>
      <c r="AHF10" s="29"/>
      <c r="AHG10" s="29"/>
      <c r="AHH10" s="29"/>
      <c r="AHI10" s="29"/>
      <c r="AHJ10" s="29"/>
      <c r="AHK10" s="29"/>
      <c r="AHL10" s="29"/>
      <c r="AHM10" s="29"/>
      <c r="AHN10" s="29"/>
      <c r="AHO10" s="29"/>
      <c r="AHP10" s="29"/>
      <c r="AHQ10" s="29"/>
      <c r="AHR10" s="29"/>
      <c r="AHS10" s="29"/>
      <c r="AHT10" s="29"/>
      <c r="AHU10" s="29"/>
      <c r="AHV10" s="29"/>
      <c r="AHW10" s="29"/>
      <c r="AHX10" s="29"/>
      <c r="AHY10" s="29"/>
      <c r="AHZ10" s="29"/>
      <c r="AIA10" s="29"/>
      <c r="AIB10" s="29"/>
      <c r="AIC10" s="29"/>
      <c r="AID10" s="29"/>
      <c r="AIE10" s="29"/>
      <c r="AIF10" s="29"/>
      <c r="AIG10" s="29"/>
      <c r="AIH10" s="29"/>
      <c r="AII10" s="29"/>
      <c r="AIJ10" s="29"/>
      <c r="AIK10" s="29"/>
      <c r="AIL10" s="29"/>
      <c r="AIM10" s="29"/>
      <c r="AIN10" s="29"/>
      <c r="AIO10" s="29"/>
      <c r="AIP10" s="29"/>
      <c r="AIQ10" s="29"/>
      <c r="AIR10" s="29"/>
      <c r="AIS10" s="29"/>
      <c r="AIT10" s="29"/>
      <c r="AIU10" s="29"/>
      <c r="AIV10" s="29"/>
      <c r="AIW10" s="29"/>
      <c r="AIX10" s="29"/>
      <c r="AIY10" s="29"/>
      <c r="AIZ10" s="29"/>
      <c r="AJA10" s="29"/>
      <c r="AJB10" s="29"/>
      <c r="AJC10" s="29"/>
      <c r="AJD10" s="29"/>
      <c r="AJE10" s="29"/>
      <c r="AJF10" s="29"/>
      <c r="AJG10" s="29"/>
      <c r="AJH10" s="29"/>
      <c r="AJI10" s="29"/>
      <c r="AJJ10" s="29"/>
      <c r="AJK10" s="29"/>
      <c r="AJL10" s="29"/>
      <c r="AJM10" s="29"/>
      <c r="AJN10" s="29"/>
      <c r="AJO10" s="29"/>
      <c r="AJP10" s="29"/>
      <c r="AJQ10" s="29"/>
      <c r="AJR10" s="29"/>
      <c r="AJS10" s="29"/>
      <c r="AJT10" s="29"/>
      <c r="AJU10" s="29"/>
      <c r="AJV10" s="29"/>
      <c r="AJW10" s="29"/>
      <c r="AJX10" s="29"/>
      <c r="AJY10" s="29"/>
      <c r="AJZ10" s="29"/>
      <c r="AKA10" s="29"/>
      <c r="AKB10" s="29"/>
      <c r="AKC10" s="29"/>
      <c r="AKD10" s="29"/>
      <c r="AKE10" s="29"/>
      <c r="AKF10" s="29"/>
      <c r="AKG10" s="29"/>
      <c r="AKH10" s="29"/>
      <c r="AKI10" s="29"/>
      <c r="AKJ10" s="29"/>
      <c r="AKK10" s="29"/>
      <c r="AKL10" s="29"/>
      <c r="AKM10" s="29"/>
      <c r="AKN10" s="29"/>
      <c r="AKO10" s="29"/>
      <c r="AKP10" s="29"/>
      <c r="AKQ10" s="29"/>
      <c r="AKR10" s="29"/>
      <c r="AKS10" s="29"/>
      <c r="AKT10" s="29"/>
      <c r="AKU10" s="29"/>
      <c r="AKV10" s="29"/>
      <c r="AKW10" s="29"/>
      <c r="AKX10" s="29"/>
      <c r="AKY10" s="29"/>
      <c r="AKZ10" s="29"/>
      <c r="ALA10" s="29"/>
      <c r="ALB10" s="29"/>
      <c r="ALC10" s="29"/>
      <c r="ALD10" s="29"/>
      <c r="ALE10" s="29"/>
      <c r="ALF10" s="29"/>
      <c r="ALG10" s="29"/>
      <c r="ALH10" s="29"/>
      <c r="ALI10" s="29"/>
      <c r="ALJ10" s="29"/>
      <c r="ALK10" s="29"/>
      <c r="ALL10" s="29"/>
      <c r="ALM10" s="29"/>
      <c r="ALN10" s="29"/>
      <c r="ALO10" s="29"/>
      <c r="ALP10" s="29"/>
      <c r="ALQ10" s="29"/>
      <c r="ALR10" s="29"/>
      <c r="ALS10" s="29"/>
      <c r="ALT10" s="29"/>
      <c r="ALU10" s="29"/>
      <c r="ALV10" s="29"/>
      <c r="ALW10" s="29"/>
      <c r="ALX10" s="29"/>
      <c r="ALY10" s="29"/>
      <c r="ALZ10" s="29"/>
      <c r="AMA10" s="29"/>
      <c r="AMB10" s="29"/>
      <c r="AMC10" s="29"/>
      <c r="AMD10" s="29"/>
      <c r="AME10" s="29"/>
      <c r="AMF10" s="29"/>
      <c r="AMG10" s="29"/>
      <c r="AMH10" s="29"/>
      <c r="AMI10" s="29"/>
      <c r="AMJ10" s="29"/>
    </row>
    <row r="13" spans="1:1028" ht="12.75" customHeight="1">
      <c r="B13" s="60"/>
      <c r="C13" s="61" t="s">
        <v>74</v>
      </c>
      <c r="D13" s="61"/>
      <c r="E13" s="61" t="s">
        <v>72</v>
      </c>
      <c r="F13" s="61"/>
      <c r="G13" s="61" t="s">
        <v>75</v>
      </c>
      <c r="H13" s="61"/>
      <c r="I13" s="61" t="s">
        <v>76</v>
      </c>
      <c r="J13" s="61"/>
      <c r="K13" s="61" t="s">
        <v>542</v>
      </c>
      <c r="L13" s="61"/>
      <c r="M13" s="61" t="s">
        <v>77</v>
      </c>
      <c r="N13" s="61"/>
      <c r="O13" s="61" t="s">
        <v>545</v>
      </c>
      <c r="P13" s="61"/>
      <c r="AMK13" s="29"/>
      <c r="AML13" s="29"/>
      <c r="AMM13" s="29"/>
      <c r="AMN13" s="29"/>
    </row>
    <row r="14" spans="1:1028" ht="12.75" customHeight="1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AMK14" s="29"/>
      <c r="AML14" s="29"/>
      <c r="AMM14" s="29"/>
      <c r="AMN14" s="29"/>
    </row>
    <row r="15" spans="1:1028" ht="18" customHeight="1">
      <c r="B15" s="30">
        <v>15</v>
      </c>
      <c r="C15" s="117" t="s">
        <v>81</v>
      </c>
      <c r="D15" s="30">
        <v>15</v>
      </c>
      <c r="E15" s="117" t="s">
        <v>81</v>
      </c>
      <c r="F15" s="30">
        <v>15</v>
      </c>
      <c r="G15" s="117" t="s">
        <v>81</v>
      </c>
      <c r="H15" s="30">
        <v>15</v>
      </c>
      <c r="I15" s="117" t="s">
        <v>81</v>
      </c>
      <c r="J15" s="30">
        <v>15</v>
      </c>
      <c r="K15" s="117" t="s">
        <v>81</v>
      </c>
      <c r="L15" s="30">
        <v>15</v>
      </c>
      <c r="M15" s="117" t="s">
        <v>81</v>
      </c>
      <c r="N15" s="30">
        <v>15</v>
      </c>
      <c r="O15" s="117" t="s">
        <v>81</v>
      </c>
      <c r="P15" s="30"/>
      <c r="AMK15" s="29"/>
      <c r="AML15" s="29"/>
      <c r="AMM15" s="29"/>
      <c r="AMN15" s="29"/>
    </row>
    <row r="16" spans="1:1028" ht="12.75" customHeight="1">
      <c r="A16" s="684" t="s">
        <v>528</v>
      </c>
      <c r="B16" s="676">
        <v>15</v>
      </c>
      <c r="C16" s="58" t="s">
        <v>82</v>
      </c>
      <c r="D16" s="676">
        <v>15</v>
      </c>
      <c r="E16" s="330" t="s">
        <v>82</v>
      </c>
      <c r="F16" s="676">
        <v>15</v>
      </c>
      <c r="G16" s="58" t="s">
        <v>82</v>
      </c>
      <c r="H16" s="676">
        <v>15</v>
      </c>
      <c r="I16" s="58" t="s">
        <v>82</v>
      </c>
      <c r="J16" s="676">
        <v>15</v>
      </c>
      <c r="K16" s="58" t="s">
        <v>82</v>
      </c>
      <c r="L16" s="676">
        <v>15</v>
      </c>
      <c r="M16" s="58" t="s">
        <v>82</v>
      </c>
      <c r="N16" s="676">
        <v>15</v>
      </c>
      <c r="O16" s="58" t="s">
        <v>82</v>
      </c>
      <c r="P16" s="676"/>
      <c r="AMK16" s="29"/>
      <c r="AML16" s="29"/>
      <c r="AMM16" s="29"/>
      <c r="AMN16" s="29"/>
    </row>
    <row r="17" spans="1:1028" ht="12.75" customHeight="1">
      <c r="A17" s="684"/>
      <c r="B17" s="677"/>
      <c r="C17" s="58" t="s">
        <v>83</v>
      </c>
      <c r="D17" s="677"/>
      <c r="E17" s="58" t="s">
        <v>83</v>
      </c>
      <c r="F17" s="677"/>
      <c r="G17" s="58" t="s">
        <v>83</v>
      </c>
      <c r="H17" s="677"/>
      <c r="I17" s="58" t="s">
        <v>83</v>
      </c>
      <c r="J17" s="677"/>
      <c r="K17" s="58" t="s">
        <v>83</v>
      </c>
      <c r="L17" s="677"/>
      <c r="M17" s="58" t="s">
        <v>83</v>
      </c>
      <c r="N17" s="677"/>
      <c r="O17" s="58" t="s">
        <v>83</v>
      </c>
      <c r="P17" s="677"/>
      <c r="AMK17" s="29"/>
      <c r="AML17" s="29"/>
      <c r="AMM17" s="29"/>
      <c r="AMN17" s="29"/>
    </row>
    <row r="18" spans="1:1028" ht="12.75" customHeight="1">
      <c r="A18" s="684"/>
      <c r="B18" s="677"/>
      <c r="C18" s="58" t="s">
        <v>84</v>
      </c>
      <c r="D18" s="677"/>
      <c r="E18" s="58" t="s">
        <v>84</v>
      </c>
      <c r="F18" s="677"/>
      <c r="G18" s="58" t="s">
        <v>84</v>
      </c>
      <c r="H18" s="677"/>
      <c r="I18" s="58" t="s">
        <v>84</v>
      </c>
      <c r="J18" s="677"/>
      <c r="K18" s="58" t="s">
        <v>84</v>
      </c>
      <c r="L18" s="677"/>
      <c r="M18" s="58" t="s">
        <v>84</v>
      </c>
      <c r="N18" s="677"/>
      <c r="O18" s="58" t="s">
        <v>84</v>
      </c>
      <c r="P18" s="677"/>
      <c r="AMK18" s="29"/>
      <c r="AML18" s="29"/>
      <c r="AMM18" s="29"/>
      <c r="AMN18" s="29"/>
    </row>
    <row r="19" spans="1:1028" ht="12.75" customHeight="1">
      <c r="B19" s="671">
        <v>40</v>
      </c>
      <c r="C19" s="118" t="s">
        <v>85</v>
      </c>
      <c r="D19" s="671">
        <v>40</v>
      </c>
      <c r="E19" s="118" t="s">
        <v>85</v>
      </c>
      <c r="F19" s="671">
        <v>45</v>
      </c>
      <c r="G19" s="118" t="s">
        <v>85</v>
      </c>
      <c r="H19" s="116"/>
      <c r="I19" s="118" t="s">
        <v>85</v>
      </c>
      <c r="J19" s="671">
        <v>50</v>
      </c>
      <c r="K19" s="118" t="s">
        <v>85</v>
      </c>
      <c r="L19" s="116"/>
      <c r="M19" s="118" t="s">
        <v>85</v>
      </c>
      <c r="N19" s="671">
        <v>50</v>
      </c>
      <c r="O19" s="118" t="s">
        <v>85</v>
      </c>
      <c r="P19" s="671"/>
      <c r="AMK19" s="29"/>
      <c r="AML19" s="29"/>
      <c r="AMM19" s="29"/>
      <c r="AMN19" s="29"/>
    </row>
    <row r="20" spans="1:1028" ht="12.75" customHeight="1">
      <c r="B20" s="671"/>
      <c r="C20" s="57" t="s">
        <v>86</v>
      </c>
      <c r="D20" s="671"/>
      <c r="E20" s="57" t="s">
        <v>87</v>
      </c>
      <c r="F20" s="671"/>
      <c r="G20" s="57" t="s">
        <v>87</v>
      </c>
      <c r="H20" s="116">
        <v>5</v>
      </c>
      <c r="I20" s="57" t="s">
        <v>87</v>
      </c>
      <c r="J20" s="671"/>
      <c r="K20" s="57" t="s">
        <v>87</v>
      </c>
      <c r="L20" s="116">
        <v>5</v>
      </c>
      <c r="M20" s="57" t="s">
        <v>87</v>
      </c>
      <c r="N20" s="671"/>
      <c r="O20" s="57" t="s">
        <v>87</v>
      </c>
      <c r="P20" s="671"/>
      <c r="AMK20" s="29"/>
      <c r="AML20" s="29"/>
      <c r="AMM20" s="29"/>
      <c r="AMN20" s="29"/>
    </row>
    <row r="21" spans="1:1028" ht="12.75" customHeight="1">
      <c r="B21" s="671"/>
      <c r="C21" s="57" t="s">
        <v>88</v>
      </c>
      <c r="D21" s="671"/>
      <c r="E21" s="57" t="s">
        <v>89</v>
      </c>
      <c r="F21" s="671"/>
      <c r="G21" s="57" t="s">
        <v>89</v>
      </c>
      <c r="H21" s="116">
        <v>5</v>
      </c>
      <c r="I21" s="57" t="s">
        <v>180</v>
      </c>
      <c r="J21" s="671"/>
      <c r="K21" s="57" t="s">
        <v>180</v>
      </c>
      <c r="L21" s="116">
        <v>5</v>
      </c>
      <c r="M21" s="57" t="s">
        <v>180</v>
      </c>
      <c r="N21" s="671"/>
      <c r="O21" s="57" t="s">
        <v>180</v>
      </c>
      <c r="P21" s="671"/>
      <c r="AMK21" s="29"/>
      <c r="AML21" s="29"/>
      <c r="AMM21" s="29"/>
      <c r="AMN21" s="29"/>
    </row>
    <row r="22" spans="1:1028" ht="12.75" customHeight="1">
      <c r="B22" s="671"/>
      <c r="C22" s="57" t="s">
        <v>90</v>
      </c>
      <c r="D22" s="671"/>
      <c r="E22" s="57" t="s">
        <v>91</v>
      </c>
      <c r="F22" s="671"/>
      <c r="G22" s="57" t="s">
        <v>91</v>
      </c>
      <c r="H22" s="116">
        <v>10</v>
      </c>
      <c r="I22" s="57" t="s">
        <v>181</v>
      </c>
      <c r="J22" s="671"/>
      <c r="K22" s="57" t="s">
        <v>181</v>
      </c>
      <c r="L22" s="116">
        <v>10</v>
      </c>
      <c r="M22" s="57" t="s">
        <v>181</v>
      </c>
      <c r="N22" s="671"/>
      <c r="O22" s="57" t="s">
        <v>181</v>
      </c>
      <c r="P22" s="671"/>
      <c r="AMK22" s="29"/>
      <c r="AML22" s="29"/>
      <c r="AMM22" s="29"/>
      <c r="AMN22" s="29"/>
    </row>
    <row r="23" spans="1:1028" s="323" customFormat="1" ht="12.75" customHeight="1">
      <c r="A23" s="29"/>
      <c r="B23" s="671"/>
      <c r="C23" s="57" t="s">
        <v>92</v>
      </c>
      <c r="D23" s="671"/>
      <c r="E23" s="57" t="s">
        <v>93</v>
      </c>
      <c r="F23" s="671"/>
      <c r="G23" s="57" t="s">
        <v>93</v>
      </c>
      <c r="H23" s="116">
        <v>8</v>
      </c>
      <c r="I23" s="57" t="s">
        <v>185</v>
      </c>
      <c r="J23" s="671"/>
      <c r="K23" s="57" t="s">
        <v>94</v>
      </c>
      <c r="L23" s="116">
        <v>12</v>
      </c>
      <c r="M23" s="360" t="s">
        <v>546</v>
      </c>
      <c r="N23" s="671"/>
      <c r="O23" s="57" t="s">
        <v>94</v>
      </c>
      <c r="P23" s="671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29"/>
      <c r="QB23" s="29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29"/>
      <c r="QS23" s="29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29"/>
      <c r="RJ23" s="29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29"/>
      <c r="SA23" s="29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29"/>
      <c r="SR23" s="29"/>
      <c r="SS23" s="29"/>
      <c r="ST23" s="29"/>
      <c r="SU23" s="29"/>
      <c r="SV23" s="29"/>
      <c r="SW23" s="29"/>
      <c r="SX23" s="29"/>
      <c r="SY23" s="29"/>
      <c r="SZ23" s="29"/>
      <c r="TA23" s="29"/>
      <c r="TB23" s="29"/>
      <c r="TC23" s="29"/>
      <c r="TD23" s="29"/>
      <c r="TE23" s="29"/>
      <c r="TF23" s="29"/>
      <c r="TG23" s="29"/>
      <c r="TH23" s="29"/>
      <c r="TI23" s="29"/>
      <c r="TJ23" s="29"/>
      <c r="TK23" s="29"/>
      <c r="TL23" s="29"/>
      <c r="TM23" s="29"/>
      <c r="TN23" s="29"/>
      <c r="TO23" s="29"/>
      <c r="TP23" s="29"/>
      <c r="TQ23" s="29"/>
      <c r="TR23" s="29"/>
      <c r="TS23" s="29"/>
      <c r="TT23" s="29"/>
      <c r="TU23" s="29"/>
      <c r="TV23" s="29"/>
      <c r="TW23" s="29"/>
      <c r="TX23" s="29"/>
      <c r="TY23" s="29"/>
      <c r="TZ23" s="29"/>
      <c r="UA23" s="29"/>
      <c r="UB23" s="29"/>
      <c r="UC23" s="29"/>
      <c r="UD23" s="29"/>
      <c r="UE23" s="29"/>
      <c r="UF23" s="29"/>
      <c r="UG23" s="29"/>
      <c r="UH23" s="29"/>
      <c r="UI23" s="29"/>
      <c r="UJ23" s="29"/>
      <c r="UK23" s="29"/>
      <c r="UL23" s="29"/>
      <c r="UM23" s="29"/>
      <c r="UN23" s="29"/>
      <c r="UO23" s="29"/>
      <c r="UP23" s="29"/>
      <c r="UQ23" s="29"/>
      <c r="UR23" s="29"/>
      <c r="US23" s="29"/>
      <c r="UT23" s="29"/>
      <c r="UU23" s="29"/>
      <c r="UV23" s="29"/>
      <c r="UW23" s="29"/>
      <c r="UX23" s="29"/>
      <c r="UY23" s="29"/>
      <c r="UZ23" s="29"/>
      <c r="VA23" s="29"/>
      <c r="VB23" s="29"/>
      <c r="VC23" s="29"/>
      <c r="VD23" s="29"/>
      <c r="VE23" s="29"/>
      <c r="VF23" s="29"/>
      <c r="VG23" s="29"/>
      <c r="VH23" s="29"/>
      <c r="VI23" s="29"/>
      <c r="VJ23" s="29"/>
      <c r="VK23" s="29"/>
      <c r="VL23" s="29"/>
      <c r="VM23" s="29"/>
      <c r="VN23" s="29"/>
      <c r="VO23" s="29"/>
      <c r="VP23" s="29"/>
      <c r="VQ23" s="29"/>
      <c r="VR23" s="29"/>
      <c r="VS23" s="29"/>
      <c r="VT23" s="29"/>
      <c r="VU23" s="29"/>
      <c r="VV23" s="29"/>
      <c r="VW23" s="29"/>
      <c r="VX23" s="29"/>
      <c r="VY23" s="29"/>
      <c r="VZ23" s="29"/>
      <c r="WA23" s="29"/>
      <c r="WB23" s="29"/>
      <c r="WC23" s="29"/>
      <c r="WD23" s="29"/>
      <c r="WE23" s="29"/>
      <c r="WF23" s="29"/>
      <c r="WG23" s="29"/>
      <c r="WH23" s="29"/>
      <c r="WI23" s="29"/>
      <c r="WJ23" s="29"/>
      <c r="WK23" s="29"/>
      <c r="WL23" s="29"/>
      <c r="WM23" s="29"/>
      <c r="WN23" s="29"/>
      <c r="WO23" s="29"/>
      <c r="WP23" s="29"/>
      <c r="WQ23" s="29"/>
      <c r="WR23" s="29"/>
      <c r="WS23" s="29"/>
      <c r="WT23" s="29"/>
      <c r="WU23" s="29"/>
      <c r="WV23" s="29"/>
      <c r="WW23" s="29"/>
      <c r="WX23" s="29"/>
      <c r="WY23" s="29"/>
      <c r="WZ23" s="29"/>
      <c r="XA23" s="29"/>
      <c r="XB23" s="29"/>
      <c r="XC23" s="29"/>
      <c r="XD23" s="29"/>
      <c r="XE23" s="29"/>
      <c r="XF23" s="29"/>
      <c r="XG23" s="29"/>
      <c r="XH23" s="29"/>
      <c r="XI23" s="29"/>
      <c r="XJ23" s="29"/>
      <c r="XK23" s="29"/>
      <c r="XL23" s="29"/>
      <c r="XM23" s="29"/>
      <c r="XN23" s="29"/>
      <c r="XO23" s="29"/>
      <c r="XP23" s="29"/>
      <c r="XQ23" s="29"/>
      <c r="XR23" s="29"/>
      <c r="XS23" s="29"/>
      <c r="XT23" s="29"/>
      <c r="XU23" s="29"/>
      <c r="XV23" s="29"/>
      <c r="XW23" s="29"/>
      <c r="XX23" s="29"/>
      <c r="XY23" s="29"/>
      <c r="XZ23" s="29"/>
      <c r="YA23" s="29"/>
      <c r="YB23" s="29"/>
      <c r="YC23" s="29"/>
      <c r="YD23" s="29"/>
      <c r="YE23" s="29"/>
      <c r="YF23" s="29"/>
      <c r="YG23" s="29"/>
      <c r="YH23" s="29"/>
      <c r="YI23" s="29"/>
      <c r="YJ23" s="29"/>
      <c r="YK23" s="29"/>
      <c r="YL23" s="29"/>
      <c r="YM23" s="29"/>
      <c r="YN23" s="29"/>
      <c r="YO23" s="29"/>
      <c r="YP23" s="29"/>
      <c r="YQ23" s="29"/>
      <c r="YR23" s="29"/>
      <c r="YS23" s="29"/>
      <c r="YT23" s="29"/>
      <c r="YU23" s="29"/>
      <c r="YV23" s="29"/>
      <c r="YW23" s="29"/>
      <c r="YX23" s="29"/>
      <c r="YY23" s="29"/>
      <c r="YZ23" s="29"/>
      <c r="ZA23" s="29"/>
      <c r="ZB23" s="29"/>
      <c r="ZC23" s="29"/>
      <c r="ZD23" s="29"/>
      <c r="ZE23" s="29"/>
      <c r="ZF23" s="29"/>
      <c r="ZG23" s="29"/>
      <c r="ZH23" s="29"/>
      <c r="ZI23" s="29"/>
      <c r="ZJ23" s="29"/>
      <c r="ZK23" s="29"/>
      <c r="ZL23" s="29"/>
      <c r="ZM23" s="29"/>
      <c r="ZN23" s="29"/>
      <c r="ZO23" s="29"/>
      <c r="ZP23" s="29"/>
      <c r="ZQ23" s="29"/>
      <c r="ZR23" s="29"/>
      <c r="ZS23" s="29"/>
      <c r="ZT23" s="29"/>
      <c r="ZU23" s="29"/>
      <c r="ZV23" s="29"/>
      <c r="ZW23" s="29"/>
      <c r="ZX23" s="29"/>
      <c r="ZY23" s="29"/>
      <c r="ZZ23" s="29"/>
      <c r="AAA23" s="29"/>
      <c r="AAB23" s="29"/>
      <c r="AAC23" s="29"/>
      <c r="AAD23" s="29"/>
      <c r="AAE23" s="29"/>
      <c r="AAF23" s="29"/>
      <c r="AAG23" s="29"/>
      <c r="AAH23" s="29"/>
      <c r="AAI23" s="29"/>
      <c r="AAJ23" s="29"/>
      <c r="AAK23" s="29"/>
      <c r="AAL23" s="29"/>
      <c r="AAM23" s="29"/>
      <c r="AAN23" s="29"/>
      <c r="AAO23" s="29"/>
      <c r="AAP23" s="29"/>
      <c r="AAQ23" s="29"/>
      <c r="AAR23" s="29"/>
      <c r="AAS23" s="29"/>
      <c r="AAT23" s="29"/>
      <c r="AAU23" s="29"/>
      <c r="AAV23" s="29"/>
      <c r="AAW23" s="29"/>
      <c r="AAX23" s="29"/>
      <c r="AAY23" s="29"/>
      <c r="AAZ23" s="29"/>
      <c r="ABA23" s="29"/>
      <c r="ABB23" s="29"/>
      <c r="ABC23" s="29"/>
      <c r="ABD23" s="29"/>
      <c r="ABE23" s="29"/>
      <c r="ABF23" s="29"/>
      <c r="ABG23" s="29"/>
      <c r="ABH23" s="29"/>
      <c r="ABI23" s="29"/>
      <c r="ABJ23" s="29"/>
      <c r="ABK23" s="29"/>
      <c r="ABL23" s="29"/>
      <c r="ABM23" s="29"/>
      <c r="ABN23" s="29"/>
      <c r="ABO23" s="29"/>
      <c r="ABP23" s="29"/>
      <c r="ABQ23" s="29"/>
      <c r="ABR23" s="29"/>
      <c r="ABS23" s="29"/>
      <c r="ABT23" s="29"/>
      <c r="ABU23" s="29"/>
      <c r="ABV23" s="29"/>
      <c r="ABW23" s="29"/>
      <c r="ABX23" s="29"/>
      <c r="ABY23" s="29"/>
      <c r="ABZ23" s="29"/>
      <c r="ACA23" s="29"/>
      <c r="ACB23" s="29"/>
      <c r="ACC23" s="29"/>
      <c r="ACD23" s="29"/>
      <c r="ACE23" s="29"/>
      <c r="ACF23" s="29"/>
      <c r="ACG23" s="29"/>
      <c r="ACH23" s="29"/>
      <c r="ACI23" s="29"/>
      <c r="ACJ23" s="29"/>
      <c r="ACK23" s="29"/>
      <c r="ACL23" s="29"/>
      <c r="ACM23" s="29"/>
      <c r="ACN23" s="29"/>
      <c r="ACO23" s="29"/>
      <c r="ACP23" s="29"/>
      <c r="ACQ23" s="29"/>
      <c r="ACR23" s="29"/>
      <c r="ACS23" s="29"/>
      <c r="ACT23" s="29"/>
      <c r="ACU23" s="29"/>
      <c r="ACV23" s="29"/>
      <c r="ACW23" s="29"/>
      <c r="ACX23" s="29"/>
      <c r="ACY23" s="29"/>
      <c r="ACZ23" s="29"/>
      <c r="ADA23" s="29"/>
      <c r="ADB23" s="29"/>
      <c r="ADC23" s="29"/>
      <c r="ADD23" s="29"/>
      <c r="ADE23" s="29"/>
      <c r="ADF23" s="29"/>
      <c r="ADG23" s="29"/>
      <c r="ADH23" s="29"/>
      <c r="ADI23" s="29"/>
      <c r="ADJ23" s="29"/>
      <c r="ADK23" s="29"/>
      <c r="ADL23" s="29"/>
      <c r="ADM23" s="29"/>
      <c r="ADN23" s="29"/>
      <c r="ADO23" s="29"/>
      <c r="ADP23" s="29"/>
      <c r="ADQ23" s="29"/>
      <c r="ADR23" s="29"/>
      <c r="ADS23" s="29"/>
      <c r="ADT23" s="29"/>
      <c r="ADU23" s="29"/>
      <c r="ADV23" s="29"/>
      <c r="ADW23" s="29"/>
      <c r="ADX23" s="29"/>
      <c r="ADY23" s="29"/>
      <c r="ADZ23" s="29"/>
      <c r="AEA23" s="29"/>
      <c r="AEB23" s="29"/>
      <c r="AEC23" s="29"/>
      <c r="AED23" s="29"/>
      <c r="AEE23" s="29"/>
      <c r="AEF23" s="29"/>
      <c r="AEG23" s="29"/>
      <c r="AEH23" s="29"/>
      <c r="AEI23" s="29"/>
      <c r="AEJ23" s="29"/>
      <c r="AEK23" s="29"/>
      <c r="AEL23" s="29"/>
      <c r="AEM23" s="29"/>
      <c r="AEN23" s="29"/>
      <c r="AEO23" s="29"/>
      <c r="AEP23" s="29"/>
      <c r="AEQ23" s="29"/>
      <c r="AER23" s="29"/>
      <c r="AES23" s="29"/>
      <c r="AET23" s="29"/>
      <c r="AEU23" s="29"/>
      <c r="AEV23" s="29"/>
      <c r="AEW23" s="29"/>
      <c r="AEX23" s="29"/>
      <c r="AEY23" s="29"/>
      <c r="AEZ23" s="29"/>
      <c r="AFA23" s="29"/>
      <c r="AFB23" s="29"/>
      <c r="AFC23" s="29"/>
      <c r="AFD23" s="29"/>
      <c r="AFE23" s="29"/>
      <c r="AFF23" s="29"/>
      <c r="AFG23" s="29"/>
      <c r="AFH23" s="29"/>
      <c r="AFI23" s="29"/>
      <c r="AFJ23" s="29"/>
      <c r="AFK23" s="29"/>
      <c r="AFL23" s="29"/>
      <c r="AFM23" s="29"/>
      <c r="AFN23" s="29"/>
      <c r="AFO23" s="29"/>
      <c r="AFP23" s="29"/>
      <c r="AFQ23" s="29"/>
      <c r="AFR23" s="29"/>
      <c r="AFS23" s="29"/>
      <c r="AFT23" s="29"/>
      <c r="AFU23" s="29"/>
      <c r="AFV23" s="29"/>
      <c r="AFW23" s="29"/>
      <c r="AFX23" s="29"/>
      <c r="AFY23" s="29"/>
      <c r="AFZ23" s="29"/>
      <c r="AGA23" s="29"/>
      <c r="AGB23" s="29"/>
      <c r="AGC23" s="29"/>
      <c r="AGD23" s="29"/>
      <c r="AGE23" s="29"/>
      <c r="AGF23" s="29"/>
      <c r="AGG23" s="29"/>
      <c r="AGH23" s="29"/>
      <c r="AGI23" s="29"/>
      <c r="AGJ23" s="29"/>
      <c r="AGK23" s="29"/>
      <c r="AGL23" s="29"/>
      <c r="AGM23" s="29"/>
      <c r="AGN23" s="29"/>
      <c r="AGO23" s="29"/>
      <c r="AGP23" s="29"/>
      <c r="AGQ23" s="29"/>
      <c r="AGR23" s="29"/>
      <c r="AGS23" s="29"/>
      <c r="AGT23" s="29"/>
      <c r="AGU23" s="29"/>
      <c r="AGV23" s="29"/>
      <c r="AGW23" s="29"/>
      <c r="AGX23" s="29"/>
      <c r="AGY23" s="29"/>
      <c r="AGZ23" s="29"/>
      <c r="AHA23" s="29"/>
      <c r="AHB23" s="29"/>
      <c r="AHC23" s="29"/>
      <c r="AHD23" s="29"/>
      <c r="AHE23" s="29"/>
      <c r="AHF23" s="29"/>
      <c r="AHG23" s="29"/>
      <c r="AHH23" s="29"/>
      <c r="AHI23" s="29"/>
      <c r="AHJ23" s="29"/>
      <c r="AHK23" s="29"/>
      <c r="AHL23" s="29"/>
      <c r="AHM23" s="29"/>
      <c r="AHN23" s="29"/>
      <c r="AHO23" s="29"/>
      <c r="AHP23" s="29"/>
      <c r="AHQ23" s="29"/>
      <c r="AHR23" s="29"/>
      <c r="AHS23" s="29"/>
      <c r="AHT23" s="29"/>
      <c r="AHU23" s="29"/>
      <c r="AHV23" s="29"/>
      <c r="AHW23" s="29"/>
      <c r="AHX23" s="29"/>
      <c r="AHY23" s="29"/>
      <c r="AHZ23" s="29"/>
      <c r="AIA23" s="29"/>
      <c r="AIB23" s="29"/>
      <c r="AIC23" s="29"/>
      <c r="AID23" s="29"/>
      <c r="AIE23" s="29"/>
      <c r="AIF23" s="29"/>
      <c r="AIG23" s="29"/>
      <c r="AIH23" s="29"/>
      <c r="AII23" s="29"/>
      <c r="AIJ23" s="29"/>
      <c r="AIK23" s="29"/>
      <c r="AIL23" s="29"/>
      <c r="AIM23" s="29"/>
      <c r="AIN23" s="29"/>
      <c r="AIO23" s="29"/>
      <c r="AIP23" s="29"/>
      <c r="AIQ23" s="29"/>
      <c r="AIR23" s="29"/>
      <c r="AIS23" s="29"/>
      <c r="AIT23" s="29"/>
      <c r="AIU23" s="29"/>
      <c r="AIV23" s="29"/>
      <c r="AIW23" s="29"/>
      <c r="AIX23" s="29"/>
      <c r="AIY23" s="29"/>
      <c r="AIZ23" s="29"/>
      <c r="AJA23" s="29"/>
      <c r="AJB23" s="29"/>
      <c r="AJC23" s="29"/>
      <c r="AJD23" s="29"/>
      <c r="AJE23" s="29"/>
      <c r="AJF23" s="29"/>
      <c r="AJG23" s="29"/>
      <c r="AJH23" s="29"/>
      <c r="AJI23" s="29"/>
      <c r="AJJ23" s="29"/>
      <c r="AJK23" s="29"/>
      <c r="AJL23" s="29"/>
      <c r="AJM23" s="29"/>
      <c r="AJN23" s="29"/>
      <c r="AJO23" s="29"/>
      <c r="AJP23" s="29"/>
      <c r="AJQ23" s="29"/>
      <c r="AJR23" s="29"/>
      <c r="AJS23" s="29"/>
      <c r="AJT23" s="29"/>
      <c r="AJU23" s="29"/>
      <c r="AJV23" s="29"/>
      <c r="AJW23" s="29"/>
      <c r="AJX23" s="29"/>
      <c r="AJY23" s="29"/>
      <c r="AJZ23" s="29"/>
      <c r="AKA23" s="29"/>
      <c r="AKB23" s="29"/>
      <c r="AKC23" s="29"/>
      <c r="AKD23" s="29"/>
      <c r="AKE23" s="29"/>
      <c r="AKF23" s="29"/>
      <c r="AKG23" s="29"/>
      <c r="AKH23" s="29"/>
      <c r="AKI23" s="29"/>
      <c r="AKJ23" s="29"/>
      <c r="AKK23" s="29"/>
      <c r="AKL23" s="29"/>
      <c r="AKM23" s="29"/>
      <c r="AKN23" s="29"/>
      <c r="AKO23" s="29"/>
      <c r="AKP23" s="29"/>
      <c r="AKQ23" s="29"/>
      <c r="AKR23" s="29"/>
      <c r="AKS23" s="29"/>
      <c r="AKT23" s="29"/>
      <c r="AKU23" s="29"/>
      <c r="AKV23" s="29"/>
      <c r="AKW23" s="29"/>
      <c r="AKX23" s="29"/>
      <c r="AKY23" s="29"/>
      <c r="AKZ23" s="29"/>
      <c r="ALA23" s="29"/>
      <c r="ALB23" s="29"/>
      <c r="ALC23" s="29"/>
      <c r="ALD23" s="29"/>
      <c r="ALE23" s="29"/>
      <c r="ALF23" s="29"/>
      <c r="ALG23" s="29"/>
      <c r="ALH23" s="29"/>
      <c r="ALI23" s="29"/>
      <c r="ALJ23" s="29"/>
      <c r="ALK23" s="29"/>
      <c r="ALL23" s="29"/>
      <c r="ALM23" s="29"/>
      <c r="ALN23" s="29"/>
      <c r="ALO23" s="29"/>
      <c r="ALP23" s="29"/>
      <c r="ALQ23" s="29"/>
      <c r="ALR23" s="29"/>
      <c r="ALS23" s="29"/>
      <c r="ALT23" s="29"/>
      <c r="ALU23" s="29"/>
      <c r="ALV23" s="29"/>
      <c r="ALW23" s="29"/>
      <c r="ALX23" s="29"/>
      <c r="ALY23" s="29"/>
      <c r="ALZ23" s="29"/>
      <c r="AMA23" s="29"/>
      <c r="AMB23" s="29"/>
      <c r="AMC23" s="29"/>
      <c r="AMD23" s="29"/>
      <c r="AME23" s="29"/>
      <c r="AMF23" s="29"/>
      <c r="AMG23" s="29"/>
      <c r="AMH23" s="29"/>
      <c r="AMI23" s="29"/>
      <c r="AMJ23" s="29"/>
      <c r="AMK23" s="29"/>
      <c r="AML23" s="29"/>
      <c r="AMM23" s="29"/>
      <c r="AMN23" s="29"/>
    </row>
    <row r="24" spans="1:1028" ht="12.75" customHeight="1">
      <c r="B24" s="671"/>
      <c r="C24" s="57" t="s">
        <v>95</v>
      </c>
      <c r="D24" s="671"/>
      <c r="E24" s="57" t="s">
        <v>89</v>
      </c>
      <c r="F24" s="671"/>
      <c r="G24" s="331" t="s">
        <v>87</v>
      </c>
      <c r="H24" s="116"/>
      <c r="I24" s="57"/>
      <c r="J24" s="671"/>
      <c r="K24" s="57"/>
      <c r="L24" s="116"/>
      <c r="M24" s="57"/>
      <c r="N24" s="671"/>
      <c r="O24" s="57"/>
      <c r="P24" s="671"/>
      <c r="AMK24" s="29"/>
      <c r="AML24" s="29"/>
      <c r="AMM24" s="29"/>
      <c r="AMN24" s="29"/>
    </row>
    <row r="25" spans="1:1028" ht="12.75" customHeight="1">
      <c r="B25" s="671"/>
      <c r="C25" s="57"/>
      <c r="D25" s="671"/>
      <c r="E25" s="57" t="s">
        <v>96</v>
      </c>
      <c r="F25" s="671"/>
      <c r="G25" s="57" t="s">
        <v>89</v>
      </c>
      <c r="H25" s="116">
        <v>3</v>
      </c>
      <c r="I25" s="57" t="s">
        <v>182</v>
      </c>
      <c r="J25" s="671"/>
      <c r="K25" s="57" t="s">
        <v>187</v>
      </c>
      <c r="L25" s="116">
        <v>3</v>
      </c>
      <c r="M25" s="57" t="s">
        <v>182</v>
      </c>
      <c r="N25" s="671"/>
      <c r="O25" s="57" t="s">
        <v>187</v>
      </c>
      <c r="P25" s="671"/>
      <c r="AMK25" s="29"/>
      <c r="AML25" s="29"/>
      <c r="AMM25" s="29"/>
      <c r="AMN25" s="29"/>
    </row>
    <row r="26" spans="1:1028" ht="12.75" customHeight="1">
      <c r="B26" s="671"/>
      <c r="D26" s="671"/>
      <c r="E26" s="57"/>
      <c r="F26" s="671"/>
      <c r="G26" s="57" t="s">
        <v>96</v>
      </c>
      <c r="H26" s="116">
        <v>5</v>
      </c>
      <c r="I26" s="57" t="s">
        <v>183</v>
      </c>
      <c r="J26" s="671"/>
      <c r="K26" s="57" t="s">
        <v>183</v>
      </c>
      <c r="L26" s="116">
        <v>5</v>
      </c>
      <c r="M26" s="57" t="s">
        <v>183</v>
      </c>
      <c r="N26" s="671"/>
      <c r="O26" s="57" t="s">
        <v>183</v>
      </c>
      <c r="P26" s="671"/>
      <c r="AMK26" s="29"/>
      <c r="AML26" s="29"/>
      <c r="AMM26" s="29"/>
      <c r="AMN26" s="29"/>
    </row>
    <row r="27" spans="1:1028" ht="12.75" customHeight="1">
      <c r="A27" s="684" t="s">
        <v>528</v>
      </c>
      <c r="B27" s="672">
        <v>15</v>
      </c>
      <c r="C27" s="58" t="s">
        <v>82</v>
      </c>
      <c r="D27" s="672">
        <v>15</v>
      </c>
      <c r="E27" s="58" t="s">
        <v>82</v>
      </c>
      <c r="F27" s="672">
        <v>15</v>
      </c>
      <c r="G27" s="58" t="s">
        <v>82</v>
      </c>
      <c r="H27" s="116">
        <v>10</v>
      </c>
      <c r="I27" s="57" t="s">
        <v>184</v>
      </c>
      <c r="J27" s="671"/>
      <c r="K27" s="57" t="s">
        <v>181</v>
      </c>
      <c r="L27" s="116">
        <v>10</v>
      </c>
      <c r="M27" s="57" t="s">
        <v>184</v>
      </c>
      <c r="N27" s="671"/>
      <c r="O27" s="57" t="s">
        <v>181</v>
      </c>
      <c r="P27" s="671"/>
      <c r="AMK27" s="29"/>
      <c r="AML27" s="29"/>
      <c r="AMM27" s="29"/>
      <c r="AMN27" s="29"/>
    </row>
    <row r="28" spans="1:1028" ht="12.75" customHeight="1">
      <c r="A28" s="684"/>
      <c r="B28" s="672"/>
      <c r="C28" s="58" t="s">
        <v>83</v>
      </c>
      <c r="D28" s="672"/>
      <c r="E28" s="58" t="s">
        <v>83</v>
      </c>
      <c r="F28" s="672"/>
      <c r="G28" s="58" t="s">
        <v>83</v>
      </c>
      <c r="H28" s="116">
        <v>8</v>
      </c>
      <c r="I28" s="57" t="s">
        <v>186</v>
      </c>
      <c r="J28" s="671"/>
      <c r="K28" s="57" t="s">
        <v>94</v>
      </c>
      <c r="L28" s="116">
        <v>12</v>
      </c>
      <c r="M28" s="360" t="s">
        <v>547</v>
      </c>
      <c r="N28" s="671"/>
      <c r="O28" s="57" t="s">
        <v>94</v>
      </c>
      <c r="P28" s="671"/>
      <c r="AMK28" s="29"/>
      <c r="AML28" s="29"/>
      <c r="AMM28" s="29"/>
      <c r="AMN28" s="29"/>
    </row>
    <row r="29" spans="1:1028" ht="12.75" customHeight="1" thickBot="1">
      <c r="A29" s="684"/>
      <c r="B29" s="672"/>
      <c r="C29" s="58" t="s">
        <v>84</v>
      </c>
      <c r="D29" s="672"/>
      <c r="E29" s="58" t="s">
        <v>84</v>
      </c>
      <c r="F29" s="672"/>
      <c r="G29" s="58" t="s">
        <v>84</v>
      </c>
      <c r="H29" s="672">
        <v>15</v>
      </c>
      <c r="I29" s="58" t="s">
        <v>82</v>
      </c>
      <c r="J29" s="672">
        <v>15</v>
      </c>
      <c r="K29" s="58" t="s">
        <v>82</v>
      </c>
      <c r="L29" s="672">
        <v>15</v>
      </c>
      <c r="M29" s="58" t="s">
        <v>82</v>
      </c>
      <c r="N29" s="672">
        <v>15</v>
      </c>
      <c r="O29" s="58" t="s">
        <v>82</v>
      </c>
      <c r="P29" s="672"/>
      <c r="AMK29" s="29"/>
      <c r="AML29" s="29"/>
      <c r="AMM29" s="29"/>
      <c r="AMN29" s="29"/>
    </row>
    <row r="30" spans="1:1028" ht="12.75" customHeight="1" thickTop="1" thickBot="1">
      <c r="B30" s="48"/>
      <c r="C30" s="121">
        <f>SUM(B15:B29)</f>
        <v>85</v>
      </c>
      <c r="D30" s="31"/>
      <c r="E30" s="121">
        <f>SUM(D15:D29)</f>
        <v>85</v>
      </c>
      <c r="F30" s="31"/>
      <c r="G30" s="121">
        <f>SUM(F15:F29)</f>
        <v>90</v>
      </c>
      <c r="H30" s="672"/>
      <c r="I30" s="58" t="s">
        <v>83</v>
      </c>
      <c r="J30" s="672"/>
      <c r="K30" s="58" t="s">
        <v>83</v>
      </c>
      <c r="L30" s="672"/>
      <c r="M30" s="58" t="s">
        <v>83</v>
      </c>
      <c r="N30" s="672"/>
      <c r="O30" s="58" t="s">
        <v>83</v>
      </c>
      <c r="P30" s="672"/>
      <c r="AMK30" s="29"/>
      <c r="AML30" s="29"/>
      <c r="AMM30" s="29"/>
      <c r="AMN30" s="29"/>
    </row>
    <row r="31" spans="1:1028" ht="12.75" customHeight="1" thickTop="1" thickBot="1">
      <c r="B31" s="48"/>
      <c r="D31" s="31"/>
      <c r="F31" s="31"/>
      <c r="H31" s="672"/>
      <c r="I31" s="58" t="s">
        <v>84</v>
      </c>
      <c r="J31" s="672"/>
      <c r="K31" s="58" t="s">
        <v>84</v>
      </c>
      <c r="L31" s="672"/>
      <c r="M31" s="58" t="s">
        <v>84</v>
      </c>
      <c r="N31" s="672"/>
      <c r="O31" s="58" t="s">
        <v>84</v>
      </c>
      <c r="P31" s="672"/>
      <c r="AMK31" s="29"/>
      <c r="AML31" s="29"/>
      <c r="AMM31" s="29"/>
      <c r="AMN31" s="29"/>
    </row>
    <row r="32" spans="1:1028" ht="12.75" customHeight="1" thickTop="1" thickBot="1">
      <c r="I32" s="121">
        <f>SUM(H15:H31)</f>
        <v>99</v>
      </c>
      <c r="J32" s="672"/>
      <c r="K32" s="121">
        <f>SUM(J15:J31)</f>
        <v>95</v>
      </c>
      <c r="L32" s="672"/>
      <c r="M32" s="121">
        <f>SUM(L15:L31)</f>
        <v>107</v>
      </c>
      <c r="O32" s="121">
        <f>SUM(N15:N31)</f>
        <v>95</v>
      </c>
    </row>
    <row r="33" spans="1:14" ht="12.75" customHeight="1" thickTop="1">
      <c r="J33" s="672"/>
      <c r="K33" s="323"/>
      <c r="L33" s="672"/>
    </row>
    <row r="34" spans="1:14" ht="12.75" customHeight="1">
      <c r="J34" s="672"/>
      <c r="K34" s="323"/>
      <c r="L34" s="672"/>
    </row>
    <row r="38" spans="1:14">
      <c r="B38" s="61"/>
      <c r="C38" s="61" t="s">
        <v>634</v>
      </c>
      <c r="D38" s="61"/>
      <c r="E38" s="61" t="s">
        <v>640</v>
      </c>
      <c r="F38" s="61"/>
      <c r="G38" s="61"/>
      <c r="H38" s="129"/>
      <c r="I38" s="129"/>
      <c r="J38" s="131"/>
      <c r="K38" s="129"/>
      <c r="L38" s="131"/>
      <c r="M38" s="131"/>
    </row>
    <row r="39" spans="1:14" ht="12.75" customHeight="1">
      <c r="B39" s="61"/>
      <c r="C39" s="61"/>
      <c r="D39" s="61"/>
      <c r="E39" s="61"/>
      <c r="F39" s="61"/>
      <c r="G39" s="61"/>
      <c r="H39" s="129"/>
      <c r="I39" s="129"/>
      <c r="J39" s="131"/>
      <c r="K39" s="129"/>
      <c r="L39" s="131"/>
      <c r="M39" s="131"/>
      <c r="N39" s="32"/>
    </row>
    <row r="40" spans="1:14" ht="18" customHeight="1">
      <c r="B40" s="30">
        <v>15</v>
      </c>
      <c r="C40" s="124" t="s">
        <v>81</v>
      </c>
      <c r="D40" s="30">
        <v>15</v>
      </c>
      <c r="E40" s="124" t="s">
        <v>81</v>
      </c>
      <c r="F40" s="30">
        <v>15</v>
      </c>
      <c r="G40" s="124" t="s">
        <v>81</v>
      </c>
      <c r="H40" s="30"/>
      <c r="I40" s="124" t="s">
        <v>81</v>
      </c>
      <c r="J40" s="122"/>
      <c r="K40" s="124" t="s">
        <v>81</v>
      </c>
      <c r="L40" s="122"/>
      <c r="M40" s="132"/>
      <c r="N40" s="33"/>
    </row>
    <row r="41" spans="1:14" ht="12.75" customHeight="1">
      <c r="A41" s="684" t="s">
        <v>528</v>
      </c>
      <c r="B41" s="676">
        <v>15</v>
      </c>
      <c r="C41" s="58" t="s">
        <v>82</v>
      </c>
      <c r="D41" s="676">
        <v>15</v>
      </c>
      <c r="E41" s="58" t="s">
        <v>82</v>
      </c>
      <c r="F41" s="676">
        <v>15</v>
      </c>
      <c r="G41" s="58" t="s">
        <v>82</v>
      </c>
      <c r="H41" s="676"/>
      <c r="I41" s="58" t="s">
        <v>82</v>
      </c>
      <c r="J41" s="137"/>
      <c r="K41" s="58" t="s">
        <v>82</v>
      </c>
      <c r="L41" s="137"/>
      <c r="M41" s="119"/>
      <c r="N41" s="33"/>
    </row>
    <row r="42" spans="1:14" ht="12.75" customHeight="1">
      <c r="A42" s="684"/>
      <c r="B42" s="677"/>
      <c r="C42" s="58" t="s">
        <v>83</v>
      </c>
      <c r="D42" s="677"/>
      <c r="E42" s="58" t="s">
        <v>83</v>
      </c>
      <c r="F42" s="677"/>
      <c r="G42" s="58" t="s">
        <v>83</v>
      </c>
      <c r="H42" s="677"/>
      <c r="I42" s="58" t="s">
        <v>83</v>
      </c>
      <c r="J42" s="138"/>
      <c r="K42" s="58" t="s">
        <v>83</v>
      </c>
      <c r="L42" s="138"/>
      <c r="M42" s="119"/>
      <c r="N42" s="33"/>
    </row>
    <row r="43" spans="1:14" ht="12.75" customHeight="1">
      <c r="A43" s="684"/>
      <c r="B43" s="677"/>
      <c r="C43" s="58" t="s">
        <v>84</v>
      </c>
      <c r="D43" s="677"/>
      <c r="E43" s="58" t="s">
        <v>84</v>
      </c>
      <c r="F43" s="677"/>
      <c r="G43" s="58" t="s">
        <v>84</v>
      </c>
      <c r="H43" s="677"/>
      <c r="I43" s="58" t="s">
        <v>84</v>
      </c>
      <c r="J43" s="138"/>
      <c r="K43" s="58" t="s">
        <v>84</v>
      </c>
      <c r="L43" s="138"/>
      <c r="M43" s="119"/>
    </row>
    <row r="44" spans="1:14" ht="15.75">
      <c r="B44" s="116"/>
      <c r="C44" s="126" t="s">
        <v>85</v>
      </c>
      <c r="D44" s="116"/>
      <c r="E44" s="125" t="s">
        <v>85</v>
      </c>
      <c r="F44" s="116"/>
      <c r="G44" s="126" t="s">
        <v>85</v>
      </c>
      <c r="H44" s="671"/>
      <c r="I44" s="125" t="s">
        <v>85</v>
      </c>
      <c r="J44" s="139"/>
      <c r="K44" s="125" t="s">
        <v>85</v>
      </c>
      <c r="L44" s="139"/>
      <c r="M44" s="133"/>
    </row>
    <row r="45" spans="1:14" ht="15" customHeight="1">
      <c r="B45" s="116"/>
      <c r="C45" s="394" t="s">
        <v>188</v>
      </c>
      <c r="D45" s="116">
        <v>5</v>
      </c>
      <c r="E45" s="57" t="s">
        <v>87</v>
      </c>
      <c r="F45" s="116"/>
      <c r="G45" s="126" t="s">
        <v>188</v>
      </c>
      <c r="H45" s="671"/>
      <c r="I45" s="123" t="s">
        <v>200</v>
      </c>
      <c r="J45" s="139"/>
      <c r="K45" s="123" t="s">
        <v>200</v>
      </c>
      <c r="L45" s="139"/>
      <c r="M45" s="134"/>
    </row>
    <row r="46" spans="1:14">
      <c r="B46" s="116">
        <v>10</v>
      </c>
      <c r="C46" s="57" t="s">
        <v>189</v>
      </c>
      <c r="D46" s="116">
        <v>10</v>
      </c>
      <c r="E46" s="57" t="s">
        <v>190</v>
      </c>
      <c r="F46" s="116">
        <v>10</v>
      </c>
      <c r="G46" s="57" t="s">
        <v>189</v>
      </c>
      <c r="H46" s="671"/>
      <c r="I46" s="57"/>
      <c r="J46" s="139"/>
      <c r="K46" s="57"/>
      <c r="L46" s="139"/>
      <c r="M46" s="135"/>
    </row>
    <row r="47" spans="1:14" ht="33" customHeight="1">
      <c r="B47" s="116">
        <v>25</v>
      </c>
      <c r="C47" s="127" t="s">
        <v>197</v>
      </c>
      <c r="D47" s="671">
        <v>12</v>
      </c>
      <c r="E47" s="127" t="s">
        <v>192</v>
      </c>
      <c r="F47" s="116">
        <v>17</v>
      </c>
      <c r="G47" s="130" t="s">
        <v>198</v>
      </c>
      <c r="H47" s="671"/>
      <c r="I47" s="57"/>
      <c r="J47" s="139"/>
      <c r="K47" s="57"/>
      <c r="L47" s="139"/>
      <c r="M47" s="135"/>
    </row>
    <row r="48" spans="1:14">
      <c r="B48" s="116">
        <v>5</v>
      </c>
      <c r="C48" s="57" t="s">
        <v>95</v>
      </c>
      <c r="D48" s="671"/>
      <c r="E48" s="128" t="s">
        <v>191</v>
      </c>
      <c r="F48" s="116">
        <v>8</v>
      </c>
      <c r="G48" s="57" t="s">
        <v>199</v>
      </c>
      <c r="H48" s="671"/>
      <c r="I48" s="57"/>
      <c r="J48" s="139"/>
      <c r="K48" s="57"/>
      <c r="L48" s="139"/>
      <c r="M48" s="135"/>
    </row>
    <row r="49" spans="2:13">
      <c r="B49" s="116"/>
      <c r="D49" s="116">
        <v>10</v>
      </c>
      <c r="E49" s="57" t="s">
        <v>193</v>
      </c>
      <c r="F49" s="116"/>
      <c r="G49" s="58" t="s">
        <v>82</v>
      </c>
      <c r="H49" s="671"/>
      <c r="I49" s="57"/>
      <c r="J49" s="139"/>
      <c r="K49" s="57"/>
      <c r="L49" s="139"/>
      <c r="M49" s="135"/>
    </row>
    <row r="50" spans="2:13">
      <c r="B50" s="672">
        <v>15</v>
      </c>
      <c r="C50" s="58" t="s">
        <v>82</v>
      </c>
      <c r="D50" s="672">
        <v>15</v>
      </c>
      <c r="E50" s="58" t="s">
        <v>82</v>
      </c>
      <c r="F50" s="116"/>
      <c r="G50" s="58" t="s">
        <v>83</v>
      </c>
      <c r="H50" s="671"/>
      <c r="I50" s="57"/>
      <c r="J50" s="139"/>
      <c r="K50" s="57"/>
      <c r="L50" s="139"/>
      <c r="M50" s="135"/>
    </row>
    <row r="51" spans="2:13" ht="15.75" thickBot="1">
      <c r="B51" s="672"/>
      <c r="C51" s="58" t="s">
        <v>83</v>
      </c>
      <c r="D51" s="672"/>
      <c r="E51" s="58" t="s">
        <v>83</v>
      </c>
      <c r="F51" s="672">
        <v>15</v>
      </c>
      <c r="G51" s="58" t="s">
        <v>84</v>
      </c>
      <c r="H51" s="671"/>
      <c r="I51" s="57"/>
      <c r="J51" s="139"/>
      <c r="K51" s="57"/>
      <c r="L51" s="139"/>
      <c r="M51" s="135"/>
    </row>
    <row r="52" spans="2:13" ht="17.25" thickTop="1" thickBot="1">
      <c r="B52" s="672"/>
      <c r="C52" s="58" t="s">
        <v>84</v>
      </c>
      <c r="D52" s="672"/>
      <c r="E52" s="58" t="s">
        <v>84</v>
      </c>
      <c r="F52" s="672"/>
      <c r="G52" s="121">
        <f>SUM(F40:F53)</f>
        <v>80</v>
      </c>
      <c r="H52" s="671"/>
      <c r="I52" s="57"/>
      <c r="J52" s="139"/>
      <c r="K52" s="57"/>
      <c r="L52" s="139"/>
      <c r="M52" s="135"/>
    </row>
    <row r="53" spans="2:13" ht="17.25" thickTop="1" thickBot="1">
      <c r="B53" s="120"/>
      <c r="C53" s="121">
        <f>SUM(B40:B53)</f>
        <v>85</v>
      </c>
      <c r="D53" s="120"/>
      <c r="E53" s="121">
        <f>SUM(D40:D53)</f>
        <v>82</v>
      </c>
      <c r="F53" s="672"/>
      <c r="H53" s="672"/>
      <c r="I53" s="58" t="s">
        <v>82</v>
      </c>
      <c r="J53" s="140"/>
      <c r="K53" s="58" t="s">
        <v>82</v>
      </c>
      <c r="L53" s="140"/>
      <c r="M53" s="119"/>
    </row>
    <row r="54" spans="2:13" ht="15.75" thickTop="1">
      <c r="D54" s="31"/>
      <c r="F54" s="31"/>
      <c r="H54" s="672"/>
      <c r="I54" s="58" t="s">
        <v>83</v>
      </c>
      <c r="J54" s="140"/>
      <c r="K54" s="58" t="s">
        <v>83</v>
      </c>
      <c r="L54" s="140"/>
      <c r="M54" s="119"/>
    </row>
    <row r="55" spans="2:13" ht="15.75" thickBot="1">
      <c r="D55" s="31"/>
      <c r="F55" s="31"/>
      <c r="H55" s="672"/>
      <c r="I55" s="58" t="s">
        <v>84</v>
      </c>
      <c r="J55" s="140"/>
      <c r="K55" s="58" t="s">
        <v>84</v>
      </c>
      <c r="L55" s="140"/>
      <c r="M55" s="119"/>
    </row>
    <row r="56" spans="2:13" ht="17.25" thickTop="1" thickBot="1">
      <c r="I56" s="121">
        <f>SUM(H40:H55)</f>
        <v>0</v>
      </c>
      <c r="J56" s="672"/>
      <c r="K56" s="121">
        <f>SUM(J40:J55)</f>
        <v>0</v>
      </c>
      <c r="L56" s="672"/>
      <c r="M56" s="136"/>
    </row>
    <row r="57" spans="2:13" ht="15.75" thickTop="1">
      <c r="J57" s="672"/>
      <c r="K57" s="323"/>
      <c r="L57" s="672"/>
      <c r="M57" s="49"/>
    </row>
    <row r="58" spans="2:13">
      <c r="J58" s="672"/>
      <c r="K58" s="323"/>
      <c r="L58" s="672"/>
      <c r="M58" s="49"/>
    </row>
    <row r="60" spans="2:13" ht="15.75" thickBot="1">
      <c r="C60" s="34"/>
    </row>
    <row r="61" spans="2:13" ht="16.5" thickTop="1" thickBot="1">
      <c r="C61" s="673" t="s">
        <v>194</v>
      </c>
      <c r="D61" s="673"/>
    </row>
    <row r="62" spans="2:13" ht="15.75" thickTop="1">
      <c r="C62" s="674" t="s">
        <v>639</v>
      </c>
      <c r="D62" s="674"/>
      <c r="E62" s="675" t="s">
        <v>196</v>
      </c>
    </row>
    <row r="63" spans="2:13">
      <c r="C63" s="674" t="s">
        <v>195</v>
      </c>
      <c r="D63" s="674"/>
      <c r="E63" s="675"/>
    </row>
  </sheetData>
  <mergeCells count="52">
    <mergeCell ref="A41:A43"/>
    <mergeCell ref="B41:B43"/>
    <mergeCell ref="D47:D48"/>
    <mergeCell ref="B50:B52"/>
    <mergeCell ref="D50:D52"/>
    <mergeCell ref="A16:A18"/>
    <mergeCell ref="A27:A29"/>
    <mergeCell ref="L16:L18"/>
    <mergeCell ref="N16:N18"/>
    <mergeCell ref="N19:N28"/>
    <mergeCell ref="L29:L31"/>
    <mergeCell ref="N29:N31"/>
    <mergeCell ref="D16:D18"/>
    <mergeCell ref="B16:B18"/>
    <mergeCell ref="F16:F18"/>
    <mergeCell ref="B19:B26"/>
    <mergeCell ref="D19:D26"/>
    <mergeCell ref="B27:B29"/>
    <mergeCell ref="J16:J18"/>
    <mergeCell ref="H16:H18"/>
    <mergeCell ref="D27:D29"/>
    <mergeCell ref="L56:L58"/>
    <mergeCell ref="L32:L34"/>
    <mergeCell ref="P16:P18"/>
    <mergeCell ref="P19:P28"/>
    <mergeCell ref="P29:P31"/>
    <mergeCell ref="I9:I10"/>
    <mergeCell ref="G10:H10"/>
    <mergeCell ref="G8:H8"/>
    <mergeCell ref="G9:H9"/>
    <mergeCell ref="J56:J58"/>
    <mergeCell ref="J19:J28"/>
    <mergeCell ref="J29:J31"/>
    <mergeCell ref="J32:J34"/>
    <mergeCell ref="H29:H31"/>
    <mergeCell ref="H44:H52"/>
    <mergeCell ref="H53:H55"/>
    <mergeCell ref="H41:H43"/>
    <mergeCell ref="N2:O2"/>
    <mergeCell ref="N3:O3"/>
    <mergeCell ref="N4:O4"/>
    <mergeCell ref="N5:O5"/>
    <mergeCell ref="N6:O6"/>
    <mergeCell ref="F19:F26"/>
    <mergeCell ref="F27:F29"/>
    <mergeCell ref="C61:D61"/>
    <mergeCell ref="C62:D62"/>
    <mergeCell ref="C63:D63"/>
    <mergeCell ref="E62:E63"/>
    <mergeCell ref="F51:F53"/>
    <mergeCell ref="D41:D43"/>
    <mergeCell ref="F41:F43"/>
  </mergeCells>
  <hyperlinks>
    <hyperlink ref="C45" location="Interval!A1" display="Cambios de ritmo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8:E27"/>
  <sheetViews>
    <sheetView workbookViewId="0"/>
  </sheetViews>
  <sheetFormatPr baseColWidth="10" defaultRowHeight="12.75"/>
  <cols>
    <col min="1" max="1" width="11.42578125" style="383"/>
    <col min="4" max="4" width="11.42578125" style="395" customWidth="1"/>
    <col min="5" max="5" width="15.42578125" bestFit="1" customWidth="1"/>
  </cols>
  <sheetData>
    <row r="8" spans="2:5" ht="13.5" thickBot="1">
      <c r="B8" s="395"/>
      <c r="D8" s="395">
        <v>0</v>
      </c>
      <c r="E8" s="383" t="s">
        <v>635</v>
      </c>
    </row>
    <row r="9" spans="2:5">
      <c r="B9" s="685">
        <f>D24-D9</f>
        <v>1.0833333333333333</v>
      </c>
      <c r="C9" s="397">
        <v>1</v>
      </c>
      <c r="D9" s="398">
        <v>0.41666666666666669</v>
      </c>
      <c r="E9" s="399" t="s">
        <v>636</v>
      </c>
    </row>
    <row r="10" spans="2:5">
      <c r="B10" s="686"/>
      <c r="C10" s="400"/>
      <c r="D10" s="401">
        <v>0.4375</v>
      </c>
      <c r="E10" s="402" t="s">
        <v>637</v>
      </c>
    </row>
    <row r="11" spans="2:5">
      <c r="B11" s="686"/>
      <c r="C11" s="400">
        <v>2</v>
      </c>
      <c r="D11" s="401">
        <v>0.5625</v>
      </c>
      <c r="E11" s="402" t="s">
        <v>636</v>
      </c>
    </row>
    <row r="12" spans="2:5">
      <c r="B12" s="686"/>
      <c r="C12" s="400"/>
      <c r="D12" s="401">
        <v>0.58333333333333337</v>
      </c>
      <c r="E12" s="402" t="s">
        <v>637</v>
      </c>
    </row>
    <row r="13" spans="2:5">
      <c r="B13" s="686"/>
      <c r="C13" s="400">
        <v>3</v>
      </c>
      <c r="D13" s="401">
        <v>0.70833333333333337</v>
      </c>
      <c r="E13" s="402" t="s">
        <v>636</v>
      </c>
    </row>
    <row r="14" spans="2:5">
      <c r="B14" s="686"/>
      <c r="C14" s="400"/>
      <c r="D14" s="401">
        <v>0.72916666666666663</v>
      </c>
      <c r="E14" s="402" t="s">
        <v>637</v>
      </c>
    </row>
    <row r="15" spans="2:5">
      <c r="B15" s="686"/>
      <c r="C15" s="400">
        <v>4</v>
      </c>
      <c r="D15" s="401">
        <v>0.85416666666666663</v>
      </c>
      <c r="E15" s="402" t="s">
        <v>636</v>
      </c>
    </row>
    <row r="16" spans="2:5">
      <c r="B16" s="686"/>
      <c r="C16" s="400"/>
      <c r="D16" s="401">
        <v>0.875</v>
      </c>
      <c r="E16" s="402" t="s">
        <v>637</v>
      </c>
    </row>
    <row r="17" spans="2:5">
      <c r="B17" s="686"/>
      <c r="C17" s="400">
        <v>5</v>
      </c>
      <c r="D17" s="401">
        <v>1</v>
      </c>
      <c r="E17" s="402" t="s">
        <v>636</v>
      </c>
    </row>
    <row r="18" spans="2:5">
      <c r="B18" s="686"/>
      <c r="C18" s="400"/>
      <c r="D18" s="401">
        <v>1.0208333333333333</v>
      </c>
      <c r="E18" s="402" t="s">
        <v>637</v>
      </c>
    </row>
    <row r="19" spans="2:5">
      <c r="B19" s="686"/>
      <c r="C19" s="400">
        <v>6</v>
      </c>
      <c r="D19" s="401">
        <v>1.1458333333333333</v>
      </c>
      <c r="E19" s="402" t="s">
        <v>636</v>
      </c>
    </row>
    <row r="20" spans="2:5">
      <c r="C20" s="400"/>
      <c r="D20" s="401">
        <v>1.1666666666666667</v>
      </c>
      <c r="E20" s="402" t="s">
        <v>637</v>
      </c>
    </row>
    <row r="21" spans="2:5">
      <c r="C21" s="400">
        <v>7</v>
      </c>
      <c r="D21" s="401">
        <v>1.3333333333333333</v>
      </c>
      <c r="E21" s="402" t="s">
        <v>636</v>
      </c>
    </row>
    <row r="22" spans="2:5">
      <c r="C22" s="400"/>
      <c r="D22" s="401">
        <v>1.3541666666666667</v>
      </c>
      <c r="E22" s="402" t="s">
        <v>637</v>
      </c>
    </row>
    <row r="23" spans="2:5">
      <c r="C23" s="400">
        <v>8</v>
      </c>
      <c r="D23" s="401">
        <v>1.4791666666666667</v>
      </c>
      <c r="E23" s="402" t="s">
        <v>636</v>
      </c>
    </row>
    <row r="24" spans="2:5" ht="13.5" thickBot="1">
      <c r="C24" s="403"/>
      <c r="D24" s="404">
        <v>1.5</v>
      </c>
      <c r="E24" s="405" t="s">
        <v>638</v>
      </c>
    </row>
    <row r="25" spans="2:5">
      <c r="B25" s="395"/>
      <c r="D25" s="395">
        <v>1.7083333333333333</v>
      </c>
    </row>
    <row r="26" spans="2:5">
      <c r="B26" s="383"/>
    </row>
    <row r="27" spans="2:5">
      <c r="B27" s="396"/>
    </row>
  </sheetData>
  <mergeCells count="1">
    <mergeCell ref="B9:B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J34"/>
  <sheetViews>
    <sheetView workbookViewId="0">
      <selection activeCell="J12" sqref="J12:J14"/>
    </sheetView>
  </sheetViews>
  <sheetFormatPr baseColWidth="10" defaultRowHeight="15"/>
  <cols>
    <col min="5" max="5" width="4.140625" style="29" customWidth="1"/>
    <col min="6" max="6" width="22" style="29" customWidth="1"/>
    <col min="7" max="7" width="5.140625" customWidth="1"/>
    <col min="8" max="8" width="23.28515625" customWidth="1"/>
    <col min="9" max="9" width="6.7109375" customWidth="1"/>
    <col min="10" max="10" width="23.85546875" customWidth="1"/>
  </cols>
  <sheetData>
    <row r="1" spans="4:10">
      <c r="E1" s="47"/>
      <c r="F1" s="47"/>
    </row>
    <row r="9" spans="4:10" ht="14.25">
      <c r="D9" s="344"/>
      <c r="E9" s="61"/>
      <c r="F9" s="61" t="s">
        <v>540</v>
      </c>
      <c r="G9" s="61"/>
      <c r="H9" s="352" t="s">
        <v>541</v>
      </c>
      <c r="I9" s="61"/>
      <c r="J9" s="352" t="s">
        <v>628</v>
      </c>
    </row>
    <row r="10" spans="4:10" ht="14.25">
      <c r="D10" s="344"/>
      <c r="E10" s="61"/>
      <c r="F10" s="61"/>
      <c r="G10" s="61"/>
      <c r="H10" s="352"/>
      <c r="I10" s="61"/>
      <c r="J10" s="352"/>
    </row>
    <row r="11" spans="4:10" ht="15.75">
      <c r="D11" s="344"/>
      <c r="E11" s="30">
        <v>15</v>
      </c>
      <c r="F11" s="117" t="s">
        <v>81</v>
      </c>
      <c r="G11" s="30">
        <v>15</v>
      </c>
      <c r="H11" s="117" t="s">
        <v>81</v>
      </c>
      <c r="I11" s="30">
        <v>15</v>
      </c>
      <c r="J11" s="117" t="s">
        <v>81</v>
      </c>
    </row>
    <row r="12" spans="4:10">
      <c r="D12" s="344"/>
      <c r="E12" s="676">
        <v>15</v>
      </c>
      <c r="F12" s="58" t="s">
        <v>82</v>
      </c>
      <c r="G12" s="676">
        <v>15</v>
      </c>
      <c r="H12" s="58" t="s">
        <v>82</v>
      </c>
      <c r="I12" s="676">
        <v>15</v>
      </c>
      <c r="J12" s="58" t="s">
        <v>82</v>
      </c>
    </row>
    <row r="13" spans="4:10">
      <c r="D13" s="344"/>
      <c r="E13" s="677"/>
      <c r="F13" s="58" t="s">
        <v>83</v>
      </c>
      <c r="G13" s="677"/>
      <c r="H13" s="58" t="s">
        <v>83</v>
      </c>
      <c r="I13" s="677"/>
      <c r="J13" s="58" t="s">
        <v>83</v>
      </c>
    </row>
    <row r="14" spans="4:10">
      <c r="D14" s="344"/>
      <c r="E14" s="677"/>
      <c r="F14" s="58" t="s">
        <v>84</v>
      </c>
      <c r="G14" s="677"/>
      <c r="H14" s="58" t="s">
        <v>84</v>
      </c>
      <c r="I14" s="677"/>
      <c r="J14" s="58" t="s">
        <v>84</v>
      </c>
    </row>
    <row r="15" spans="4:10" ht="15.75">
      <c r="D15" s="344"/>
      <c r="E15" s="690">
        <v>15</v>
      </c>
      <c r="F15" s="348" t="s">
        <v>85</v>
      </c>
      <c r="G15" s="690">
        <v>18</v>
      </c>
      <c r="H15" s="348" t="s">
        <v>85</v>
      </c>
      <c r="I15" s="690">
        <v>18</v>
      </c>
      <c r="J15" s="348" t="s">
        <v>85</v>
      </c>
    </row>
    <row r="16" spans="4:10">
      <c r="D16" s="344"/>
      <c r="E16" s="691"/>
      <c r="F16" s="335" t="s">
        <v>534</v>
      </c>
      <c r="G16" s="691"/>
      <c r="H16" s="335" t="s">
        <v>534</v>
      </c>
      <c r="I16" s="691"/>
      <c r="J16" s="413" t="s">
        <v>643</v>
      </c>
    </row>
    <row r="17" spans="4:10">
      <c r="D17" s="344"/>
      <c r="E17" s="691"/>
      <c r="F17" s="336" t="s">
        <v>535</v>
      </c>
      <c r="G17" s="691"/>
      <c r="H17" s="336" t="s">
        <v>535</v>
      </c>
      <c r="I17" s="691"/>
      <c r="J17" s="336" t="s">
        <v>535</v>
      </c>
    </row>
    <row r="18" spans="4:10">
      <c r="D18" s="344"/>
      <c r="E18" s="691"/>
      <c r="F18" s="337" t="s">
        <v>536</v>
      </c>
      <c r="G18" s="691"/>
      <c r="H18" s="337" t="s">
        <v>536</v>
      </c>
      <c r="I18" s="691"/>
      <c r="J18" s="414" t="s">
        <v>644</v>
      </c>
    </row>
    <row r="19" spans="4:10">
      <c r="D19" s="344"/>
      <c r="E19" s="692"/>
      <c r="F19" s="349" t="s">
        <v>538</v>
      </c>
      <c r="G19" s="692"/>
      <c r="H19" s="349" t="s">
        <v>539</v>
      </c>
      <c r="I19" s="692"/>
      <c r="J19" s="349" t="s">
        <v>539</v>
      </c>
    </row>
    <row r="20" spans="4:10">
      <c r="D20" s="344"/>
      <c r="E20" s="690">
        <v>15</v>
      </c>
      <c r="F20" s="335" t="s">
        <v>534</v>
      </c>
      <c r="G20" s="690">
        <v>18</v>
      </c>
      <c r="H20" s="335" t="s">
        <v>534</v>
      </c>
      <c r="I20" s="690">
        <v>18</v>
      </c>
      <c r="J20" s="413" t="s">
        <v>643</v>
      </c>
    </row>
    <row r="21" spans="4:10">
      <c r="D21" s="344"/>
      <c r="E21" s="691"/>
      <c r="F21" s="336" t="s">
        <v>535</v>
      </c>
      <c r="G21" s="691"/>
      <c r="H21" s="336" t="s">
        <v>535</v>
      </c>
      <c r="I21" s="691"/>
      <c r="J21" s="336" t="s">
        <v>535</v>
      </c>
    </row>
    <row r="22" spans="4:10">
      <c r="D22" s="344"/>
      <c r="E22" s="691"/>
      <c r="F22" s="337" t="s">
        <v>536</v>
      </c>
      <c r="G22" s="691"/>
      <c r="H22" s="337" t="s">
        <v>536</v>
      </c>
      <c r="I22" s="691"/>
      <c r="J22" s="414" t="s">
        <v>644</v>
      </c>
    </row>
    <row r="23" spans="4:10">
      <c r="D23" s="344"/>
      <c r="E23" s="691"/>
      <c r="F23" s="349" t="s">
        <v>538</v>
      </c>
      <c r="G23" s="691"/>
      <c r="H23" s="349" t="s">
        <v>537</v>
      </c>
      <c r="I23" s="691"/>
      <c r="J23" s="349" t="s">
        <v>537</v>
      </c>
    </row>
    <row r="24" spans="4:10">
      <c r="D24" s="344"/>
      <c r="E24" s="346"/>
      <c r="F24" s="350"/>
      <c r="G24" s="356"/>
      <c r="H24" s="350"/>
      <c r="I24" s="356"/>
      <c r="J24" s="350"/>
    </row>
    <row r="25" spans="4:10" ht="13.5" customHeight="1">
      <c r="E25" s="687">
        <v>15</v>
      </c>
      <c r="F25" s="347" t="s">
        <v>82</v>
      </c>
      <c r="G25" s="688">
        <v>15</v>
      </c>
      <c r="H25" s="347" t="s">
        <v>82</v>
      </c>
      <c r="I25" s="688">
        <v>15</v>
      </c>
      <c r="J25" s="347" t="s">
        <v>82</v>
      </c>
    </row>
    <row r="26" spans="4:10" ht="12.75" customHeight="1">
      <c r="E26" s="688"/>
      <c r="F26" s="347" t="s">
        <v>83</v>
      </c>
      <c r="G26" s="688"/>
      <c r="H26" s="347" t="s">
        <v>83</v>
      </c>
      <c r="I26" s="688"/>
      <c r="J26" s="347" t="s">
        <v>83</v>
      </c>
    </row>
    <row r="27" spans="4:10" ht="15.75" thickBot="1">
      <c r="E27" s="689"/>
      <c r="F27" s="351" t="s">
        <v>84</v>
      </c>
      <c r="G27" s="688"/>
      <c r="H27" s="351" t="s">
        <v>84</v>
      </c>
      <c r="I27" s="688"/>
      <c r="J27" s="351" t="s">
        <v>84</v>
      </c>
    </row>
    <row r="28" spans="4:10" ht="17.25" thickTop="1" thickBot="1">
      <c r="E28" s="345"/>
      <c r="F28" s="391">
        <f>SUM(E11:E27)</f>
        <v>75</v>
      </c>
      <c r="G28" s="355"/>
      <c r="H28" s="391">
        <f>SUM(G11:G27)</f>
        <v>81</v>
      </c>
      <c r="I28" s="355"/>
      <c r="J28" s="391">
        <f>SUM(I11:I27)</f>
        <v>81</v>
      </c>
    </row>
    <row r="29" spans="4:10" thickTop="1">
      <c r="E29" s="120"/>
      <c r="F29" s="49"/>
      <c r="G29" s="354"/>
      <c r="H29" s="323"/>
    </row>
    <row r="30" spans="4:10" ht="14.25">
      <c r="E30" s="120"/>
      <c r="F30" s="49"/>
      <c r="G30" s="120"/>
      <c r="H30" s="323"/>
    </row>
    <row r="31" spans="4:10">
      <c r="F31" s="353"/>
    </row>
    <row r="33" spans="5:6" ht="12.75">
      <c r="E33" s="672"/>
      <c r="F33" s="49"/>
    </row>
    <row r="34" spans="5:6" ht="12.75">
      <c r="E34" s="672"/>
      <c r="F34" s="49"/>
    </row>
  </sheetData>
  <mergeCells count="13">
    <mergeCell ref="I25:I27"/>
    <mergeCell ref="G12:G14"/>
    <mergeCell ref="I12:I14"/>
    <mergeCell ref="I15:I19"/>
    <mergeCell ref="I20:I23"/>
    <mergeCell ref="E12:E14"/>
    <mergeCell ref="E33:E34"/>
    <mergeCell ref="E25:E27"/>
    <mergeCell ref="G25:G27"/>
    <mergeCell ref="E15:E19"/>
    <mergeCell ref="E20:E23"/>
    <mergeCell ref="G15:G19"/>
    <mergeCell ref="G20:G2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P46"/>
  <sheetViews>
    <sheetView topLeftCell="A13" workbookViewId="0">
      <selection activeCell="K30" sqref="K30"/>
    </sheetView>
  </sheetViews>
  <sheetFormatPr baseColWidth="10" defaultRowHeight="12.75"/>
  <cols>
    <col min="1" max="1" width="4.5703125" customWidth="1"/>
    <col min="2" max="2" width="11.42578125" style="327" customWidth="1"/>
    <col min="8" max="8" width="14.7109375" customWidth="1"/>
    <col min="12" max="12" width="13.85546875" customWidth="1"/>
  </cols>
  <sheetData>
    <row r="2" spans="2:16">
      <c r="H2" s="326" t="s">
        <v>573</v>
      </c>
      <c r="I2" s="718" t="s">
        <v>574</v>
      </c>
      <c r="J2" s="718"/>
      <c r="K2" s="718"/>
      <c r="L2" s="718"/>
      <c r="M2" s="326" t="s">
        <v>581</v>
      </c>
    </row>
    <row r="5" spans="2:16" s="366" customFormat="1" ht="15.75">
      <c r="B5" s="365" t="s">
        <v>548</v>
      </c>
      <c r="C5" s="695" t="s">
        <v>549</v>
      </c>
      <c r="D5" s="695"/>
      <c r="E5" s="695"/>
      <c r="F5" s="695"/>
      <c r="G5" s="695"/>
      <c r="H5" s="264"/>
      <c r="I5" s="264"/>
      <c r="K5" s="365" t="s">
        <v>557</v>
      </c>
      <c r="L5" s="717" t="s">
        <v>558</v>
      </c>
      <c r="M5" s="717"/>
      <c r="N5" s="717"/>
      <c r="O5" s="717"/>
      <c r="P5" s="717"/>
    </row>
    <row r="6" spans="2:16" ht="15">
      <c r="B6" s="362">
        <v>1</v>
      </c>
      <c r="C6" s="696" t="s">
        <v>550</v>
      </c>
      <c r="D6" s="715"/>
      <c r="E6" s="715"/>
      <c r="F6" s="715"/>
      <c r="G6" s="716"/>
      <c r="H6" s="369"/>
      <c r="I6" s="369"/>
      <c r="K6" s="362">
        <v>1</v>
      </c>
      <c r="L6" s="696" t="s">
        <v>559</v>
      </c>
      <c r="M6" s="715"/>
      <c r="N6" s="715"/>
      <c r="O6" s="715"/>
      <c r="P6" s="716"/>
    </row>
    <row r="7" spans="2:16" ht="15">
      <c r="B7" s="363">
        <v>2</v>
      </c>
      <c r="C7" s="699" t="s">
        <v>551</v>
      </c>
      <c r="D7" s="711"/>
      <c r="E7" s="711"/>
      <c r="F7" s="711"/>
      <c r="G7" s="712"/>
      <c r="H7" s="367"/>
      <c r="I7" s="367"/>
      <c r="K7" s="363">
        <v>2</v>
      </c>
      <c r="L7" s="699" t="s">
        <v>560</v>
      </c>
      <c r="M7" s="711"/>
      <c r="N7" s="711"/>
      <c r="O7" s="711"/>
      <c r="P7" s="712"/>
    </row>
    <row r="8" spans="2:16" ht="15">
      <c r="B8" s="363">
        <v>3</v>
      </c>
      <c r="C8" s="699" t="s">
        <v>552</v>
      </c>
      <c r="D8" s="711"/>
      <c r="E8" s="711"/>
      <c r="F8" s="711"/>
      <c r="G8" s="712"/>
      <c r="H8" s="367"/>
      <c r="I8" s="367"/>
      <c r="K8" s="363">
        <v>3</v>
      </c>
      <c r="L8" s="699" t="s">
        <v>561</v>
      </c>
      <c r="M8" s="711"/>
      <c r="N8" s="711"/>
      <c r="O8" s="711"/>
      <c r="P8" s="712"/>
    </row>
    <row r="9" spans="2:16" ht="15">
      <c r="B9" s="363">
        <v>4</v>
      </c>
      <c r="C9" s="699" t="s">
        <v>553</v>
      </c>
      <c r="D9" s="711"/>
      <c r="E9" s="711"/>
      <c r="F9" s="711"/>
      <c r="G9" s="712"/>
      <c r="H9" s="367"/>
      <c r="I9" s="367"/>
      <c r="K9" s="363">
        <v>4</v>
      </c>
      <c r="L9" s="699" t="s">
        <v>562</v>
      </c>
      <c r="M9" s="711"/>
      <c r="N9" s="711"/>
      <c r="O9" s="711"/>
      <c r="P9" s="712"/>
    </row>
    <row r="10" spans="2:16" ht="15">
      <c r="B10" s="363">
        <v>5</v>
      </c>
      <c r="C10" s="699" t="s">
        <v>554</v>
      </c>
      <c r="D10" s="711"/>
      <c r="E10" s="711"/>
      <c r="F10" s="711"/>
      <c r="G10" s="712"/>
      <c r="H10" s="367"/>
      <c r="I10" s="367"/>
      <c r="K10" s="363">
        <v>5</v>
      </c>
      <c r="L10" s="699" t="s">
        <v>563</v>
      </c>
      <c r="M10" s="711"/>
      <c r="N10" s="711"/>
      <c r="O10" s="711"/>
      <c r="P10" s="712"/>
    </row>
    <row r="11" spans="2:16" ht="15">
      <c r="B11" s="363">
        <v>6</v>
      </c>
      <c r="C11" s="699" t="s">
        <v>555</v>
      </c>
      <c r="D11" s="711"/>
      <c r="E11" s="711"/>
      <c r="F11" s="711"/>
      <c r="G11" s="712"/>
      <c r="H11" s="367"/>
      <c r="I11" s="367"/>
      <c r="K11" s="363">
        <v>6</v>
      </c>
      <c r="L11" s="699" t="s">
        <v>564</v>
      </c>
      <c r="M11" s="711"/>
      <c r="N11" s="711"/>
      <c r="O11" s="711"/>
      <c r="P11" s="712"/>
    </row>
    <row r="12" spans="2:16" ht="15">
      <c r="B12" s="364">
        <v>7</v>
      </c>
      <c r="C12" s="701" t="s">
        <v>556</v>
      </c>
      <c r="D12" s="713"/>
      <c r="E12" s="713"/>
      <c r="F12" s="713"/>
      <c r="G12" s="714"/>
      <c r="H12" s="370" t="s">
        <v>592</v>
      </c>
      <c r="I12" s="370" t="s">
        <v>592</v>
      </c>
      <c r="K12" s="364">
        <v>7</v>
      </c>
      <c r="L12" s="701" t="s">
        <v>565</v>
      </c>
      <c r="M12" s="713"/>
      <c r="N12" s="713"/>
      <c r="O12" s="713"/>
      <c r="P12" s="714"/>
    </row>
    <row r="13" spans="2:16">
      <c r="H13" s="368"/>
    </row>
    <row r="14" spans="2:16" ht="15.75">
      <c r="B14" s="365" t="s">
        <v>566</v>
      </c>
      <c r="C14" s="695" t="s">
        <v>567</v>
      </c>
      <c r="D14" s="695"/>
      <c r="E14" s="695"/>
      <c r="F14" s="695"/>
      <c r="G14" s="695"/>
      <c r="K14" s="365" t="s">
        <v>590</v>
      </c>
      <c r="L14" s="717" t="s">
        <v>591</v>
      </c>
      <c r="M14" s="717"/>
      <c r="N14" s="717"/>
      <c r="O14" s="717"/>
      <c r="P14" s="717"/>
    </row>
    <row r="15" spans="2:16" s="366" customFormat="1" ht="15.75">
      <c r="B15" s="362">
        <v>1</v>
      </c>
      <c r="C15" s="696" t="s">
        <v>568</v>
      </c>
      <c r="D15" s="715"/>
      <c r="E15" s="715"/>
      <c r="F15" s="715"/>
      <c r="G15" s="716"/>
      <c r="K15" s="362">
        <v>1</v>
      </c>
      <c r="L15" s="696" t="s">
        <v>582</v>
      </c>
      <c r="M15" s="715"/>
      <c r="N15" s="715"/>
      <c r="O15" s="715"/>
      <c r="P15" s="716"/>
    </row>
    <row r="16" spans="2:16" ht="15">
      <c r="B16" s="363">
        <v>2</v>
      </c>
      <c r="C16" s="699" t="s">
        <v>569</v>
      </c>
      <c r="D16" s="711"/>
      <c r="E16" s="711"/>
      <c r="F16" s="711"/>
      <c r="G16" s="712"/>
      <c r="K16" s="363">
        <v>2</v>
      </c>
      <c r="L16" s="699" t="s">
        <v>583</v>
      </c>
      <c r="M16" s="711"/>
      <c r="N16" s="711"/>
      <c r="O16" s="711"/>
      <c r="P16" s="712"/>
    </row>
    <row r="17" spans="2:16" ht="15">
      <c r="B17" s="363">
        <v>3</v>
      </c>
      <c r="C17" s="699" t="s">
        <v>570</v>
      </c>
      <c r="D17" s="711"/>
      <c r="E17" s="711"/>
      <c r="F17" s="711"/>
      <c r="G17" s="712"/>
      <c r="K17" s="363">
        <v>3</v>
      </c>
      <c r="L17" s="699" t="s">
        <v>584</v>
      </c>
      <c r="M17" s="711"/>
      <c r="N17" s="711"/>
      <c r="O17" s="711"/>
      <c r="P17" s="712"/>
    </row>
    <row r="18" spans="2:16" ht="15">
      <c r="B18" s="363">
        <v>4</v>
      </c>
      <c r="C18" s="699" t="s">
        <v>571</v>
      </c>
      <c r="D18" s="711"/>
      <c r="E18" s="711"/>
      <c r="F18" s="711"/>
      <c r="G18" s="712"/>
      <c r="K18" s="363">
        <v>4</v>
      </c>
      <c r="L18" s="699" t="s">
        <v>585</v>
      </c>
      <c r="M18" s="711"/>
      <c r="N18" s="711"/>
      <c r="O18" s="711"/>
      <c r="P18" s="712"/>
    </row>
    <row r="19" spans="2:16" ht="15">
      <c r="B19" s="363">
        <v>5</v>
      </c>
      <c r="C19" s="699" t="s">
        <v>572</v>
      </c>
      <c r="D19" s="711"/>
      <c r="E19" s="711"/>
      <c r="F19" s="711"/>
      <c r="G19" s="712"/>
      <c r="K19" s="363">
        <v>5</v>
      </c>
      <c r="L19" s="699" t="s">
        <v>577</v>
      </c>
      <c r="M19" s="711"/>
      <c r="N19" s="711"/>
      <c r="O19" s="711"/>
      <c r="P19" s="712"/>
    </row>
    <row r="20" spans="2:16" ht="15">
      <c r="B20" s="363">
        <v>6</v>
      </c>
      <c r="C20" s="699" t="s">
        <v>575</v>
      </c>
      <c r="D20" s="711"/>
      <c r="E20" s="711"/>
      <c r="F20" s="711"/>
      <c r="G20" s="712"/>
      <c r="K20" s="363">
        <v>6</v>
      </c>
      <c r="L20" s="699" t="s">
        <v>586</v>
      </c>
      <c r="M20" s="711"/>
      <c r="N20" s="711"/>
      <c r="O20" s="711"/>
      <c r="P20" s="712"/>
    </row>
    <row r="21" spans="2:16" ht="15">
      <c r="B21" s="363">
        <v>7</v>
      </c>
      <c r="C21" s="699" t="s">
        <v>576</v>
      </c>
      <c r="D21" s="711"/>
      <c r="E21" s="711"/>
      <c r="F21" s="711"/>
      <c r="G21" s="712"/>
      <c r="K21" s="363">
        <v>7</v>
      </c>
      <c r="L21" s="699" t="s">
        <v>587</v>
      </c>
      <c r="M21" s="711"/>
      <c r="N21" s="711"/>
      <c r="O21" s="711"/>
      <c r="P21" s="712"/>
    </row>
    <row r="22" spans="2:16" ht="15">
      <c r="B22" s="363">
        <v>8</v>
      </c>
      <c r="C22" s="699" t="s">
        <v>577</v>
      </c>
      <c r="D22" s="711"/>
      <c r="E22" s="711"/>
      <c r="F22" s="711"/>
      <c r="G22" s="712"/>
      <c r="K22" s="363">
        <v>8</v>
      </c>
      <c r="L22" s="699" t="s">
        <v>588</v>
      </c>
      <c r="M22" s="711"/>
      <c r="N22" s="711"/>
      <c r="O22" s="711"/>
      <c r="P22" s="712"/>
    </row>
    <row r="23" spans="2:16" ht="15">
      <c r="B23" s="363">
        <v>9</v>
      </c>
      <c r="C23" s="699" t="s">
        <v>578</v>
      </c>
      <c r="D23" s="711"/>
      <c r="E23" s="711"/>
      <c r="F23" s="711"/>
      <c r="G23" s="712"/>
      <c r="K23" s="364">
        <v>9</v>
      </c>
      <c r="L23" s="701" t="s">
        <v>589</v>
      </c>
      <c r="M23" s="713"/>
      <c r="N23" s="713"/>
      <c r="O23" s="713"/>
      <c r="P23" s="714"/>
    </row>
    <row r="24" spans="2:16" ht="15">
      <c r="B24" s="363">
        <v>10</v>
      </c>
      <c r="C24" s="699" t="s">
        <v>579</v>
      </c>
      <c r="D24" s="711"/>
      <c r="E24" s="711"/>
      <c r="F24" s="711"/>
      <c r="G24" s="712"/>
    </row>
    <row r="25" spans="2:16" s="366" customFormat="1" ht="15.75">
      <c r="B25" s="364">
        <v>11</v>
      </c>
      <c r="C25" s="701" t="s">
        <v>580</v>
      </c>
      <c r="D25" s="713"/>
      <c r="E25" s="713"/>
      <c r="F25" s="713"/>
      <c r="G25" s="714"/>
    </row>
    <row r="29" spans="2:16" s="340" customFormat="1">
      <c r="B29" s="341"/>
    </row>
    <row r="30" spans="2:16" ht="15.75">
      <c r="C30" s="388" t="s">
        <v>599</v>
      </c>
      <c r="D30" s="695" t="s">
        <v>611</v>
      </c>
      <c r="E30" s="695"/>
      <c r="F30" s="695"/>
      <c r="G30" s="695"/>
      <c r="H30" s="378"/>
      <c r="K30" s="387" t="s">
        <v>609</v>
      </c>
      <c r="L30" s="378" t="s">
        <v>614</v>
      </c>
      <c r="M30" s="710" t="s">
        <v>612</v>
      </c>
      <c r="N30" s="710"/>
      <c r="O30" s="710"/>
      <c r="P30" s="710"/>
    </row>
    <row r="31" spans="2:16" ht="15">
      <c r="C31" s="696" t="s">
        <v>551</v>
      </c>
      <c r="D31" s="697"/>
      <c r="E31" s="697"/>
      <c r="F31" s="697"/>
      <c r="G31" s="697"/>
      <c r="H31" s="698"/>
      <c r="K31" s="696" t="s">
        <v>551</v>
      </c>
      <c r="L31" s="715"/>
      <c r="M31" s="715"/>
      <c r="N31" s="715"/>
      <c r="O31" s="715"/>
      <c r="P31" s="716"/>
    </row>
    <row r="32" spans="2:16" ht="15">
      <c r="C32" s="699" t="s">
        <v>552</v>
      </c>
      <c r="D32" s="506"/>
      <c r="E32" s="506"/>
      <c r="F32" s="506"/>
      <c r="G32" s="506"/>
      <c r="H32" s="700"/>
      <c r="K32" s="699" t="s">
        <v>610</v>
      </c>
      <c r="L32" s="711"/>
      <c r="M32" s="711"/>
      <c r="N32" s="711"/>
      <c r="O32" s="711"/>
      <c r="P32" s="712"/>
    </row>
    <row r="33" spans="2:16" ht="15">
      <c r="C33" s="699" t="s">
        <v>600</v>
      </c>
      <c r="D33" s="506"/>
      <c r="E33" s="506"/>
      <c r="F33" s="506"/>
      <c r="G33" s="506"/>
      <c r="H33" s="700"/>
      <c r="K33" s="699" t="s">
        <v>600</v>
      </c>
      <c r="L33" s="711"/>
      <c r="M33" s="711"/>
      <c r="N33" s="711"/>
      <c r="O33" s="711"/>
      <c r="P33" s="712"/>
    </row>
    <row r="34" spans="2:16" ht="15">
      <c r="C34" s="699" t="s">
        <v>554</v>
      </c>
      <c r="D34" s="506"/>
      <c r="E34" s="506"/>
      <c r="F34" s="506"/>
      <c r="G34" s="506"/>
      <c r="H34" s="700"/>
      <c r="K34" s="699" t="s">
        <v>554</v>
      </c>
      <c r="L34" s="711"/>
      <c r="M34" s="711"/>
      <c r="N34" s="711"/>
      <c r="O34" s="711"/>
      <c r="P34" s="712"/>
    </row>
    <row r="35" spans="2:16" ht="15">
      <c r="C35" s="707" t="s">
        <v>563</v>
      </c>
      <c r="D35" s="708"/>
      <c r="E35" s="708"/>
      <c r="F35" s="708"/>
      <c r="G35" s="708"/>
      <c r="H35" s="709"/>
      <c r="K35" s="707"/>
      <c r="L35" s="719"/>
      <c r="M35" s="719"/>
      <c r="N35" s="719"/>
      <c r="O35" s="719"/>
      <c r="P35" s="720"/>
    </row>
    <row r="36" spans="2:16" ht="15">
      <c r="B36" s="371"/>
      <c r="C36" s="704" t="s">
        <v>594</v>
      </c>
      <c r="D36" s="705"/>
      <c r="E36" s="705"/>
      <c r="F36" s="705"/>
      <c r="G36" s="705"/>
      <c r="H36" s="706"/>
      <c r="K36" s="699" t="s">
        <v>594</v>
      </c>
      <c r="L36" s="711"/>
      <c r="M36" s="711"/>
      <c r="N36" s="711"/>
      <c r="O36" s="711"/>
      <c r="P36" s="712"/>
    </row>
    <row r="37" spans="2:16" ht="15">
      <c r="B37" s="371"/>
      <c r="C37" s="699" t="s">
        <v>595</v>
      </c>
      <c r="D37" s="506"/>
      <c r="E37" s="506"/>
      <c r="F37" s="506"/>
      <c r="G37" s="506"/>
      <c r="H37" s="700"/>
      <c r="K37" s="699" t="s">
        <v>595</v>
      </c>
      <c r="L37" s="711"/>
      <c r="M37" s="711"/>
      <c r="N37" s="711"/>
      <c r="O37" s="711"/>
      <c r="P37" s="712"/>
    </row>
    <row r="38" spans="2:16" ht="15">
      <c r="B38" s="371"/>
      <c r="C38" s="699" t="s">
        <v>601</v>
      </c>
      <c r="D38" s="506"/>
      <c r="E38" s="506"/>
      <c r="F38" s="506"/>
      <c r="G38" s="506"/>
      <c r="H38" s="700"/>
      <c r="K38" s="699" t="s">
        <v>601</v>
      </c>
      <c r="L38" s="711"/>
      <c r="M38" s="711"/>
      <c r="N38" s="711"/>
      <c r="O38" s="711"/>
      <c r="P38" s="712"/>
    </row>
    <row r="39" spans="2:16" ht="15">
      <c r="B39" s="371"/>
      <c r="C39" s="699" t="s">
        <v>596</v>
      </c>
      <c r="D39" s="506"/>
      <c r="E39" s="506"/>
      <c r="F39" s="506"/>
      <c r="G39" s="506"/>
      <c r="H39" s="700"/>
      <c r="K39" s="699" t="s">
        <v>596</v>
      </c>
      <c r="L39" s="711"/>
      <c r="M39" s="711"/>
      <c r="N39" s="711"/>
      <c r="O39" s="711"/>
      <c r="P39" s="712"/>
    </row>
    <row r="40" spans="2:16" ht="15">
      <c r="C40" s="701" t="s">
        <v>565</v>
      </c>
      <c r="D40" s="702"/>
      <c r="E40" s="702"/>
      <c r="F40" s="702"/>
      <c r="G40" s="702"/>
      <c r="H40" s="703"/>
      <c r="K40" s="701"/>
      <c r="L40" s="713"/>
      <c r="M40" s="713"/>
      <c r="N40" s="713"/>
      <c r="O40" s="713"/>
      <c r="P40" s="714"/>
    </row>
    <row r="41" spans="2:16">
      <c r="B41"/>
      <c r="C41" s="390"/>
      <c r="D41" s="390"/>
      <c r="E41" s="390"/>
      <c r="F41" s="390"/>
      <c r="G41" s="390"/>
      <c r="H41" s="390"/>
    </row>
    <row r="42" spans="2:16" s="340" customFormat="1" ht="15">
      <c r="C42" s="373" t="s">
        <v>455</v>
      </c>
      <c r="D42" s="376" t="s">
        <v>605</v>
      </c>
      <c r="E42" s="693" t="s">
        <v>606</v>
      </c>
      <c r="F42" s="693"/>
      <c r="G42" s="693"/>
      <c r="H42" s="390"/>
      <c r="K42" s="373" t="s">
        <v>455</v>
      </c>
      <c r="L42" s="376" t="s">
        <v>605</v>
      </c>
      <c r="M42" s="693" t="s">
        <v>606</v>
      </c>
      <c r="N42" s="693"/>
      <c r="O42" s="693"/>
    </row>
    <row r="43" spans="2:16" ht="15">
      <c r="B43"/>
      <c r="C43" s="373"/>
      <c r="D43" s="376"/>
      <c r="E43" s="389" t="s">
        <v>607</v>
      </c>
      <c r="F43" s="389"/>
      <c r="G43" s="389"/>
      <c r="H43" s="390"/>
      <c r="K43" s="373"/>
      <c r="L43" s="376"/>
      <c r="M43" s="377" t="s">
        <v>607</v>
      </c>
      <c r="N43" s="377"/>
      <c r="O43" s="377"/>
    </row>
    <row r="44" spans="2:16">
      <c r="C44" s="390"/>
      <c r="D44" s="390"/>
      <c r="E44" s="390"/>
      <c r="F44" s="390"/>
      <c r="G44" s="390"/>
      <c r="H44" s="390"/>
      <c r="K44" s="340"/>
      <c r="L44" s="340"/>
      <c r="M44" s="340"/>
      <c r="N44" s="340"/>
      <c r="O44" s="340"/>
    </row>
    <row r="45" spans="2:16" ht="15">
      <c r="C45" s="375" t="s">
        <v>602</v>
      </c>
      <c r="D45" s="694" t="s">
        <v>603</v>
      </c>
      <c r="E45" s="694"/>
      <c r="F45" s="374">
        <v>2</v>
      </c>
      <c r="G45" s="390"/>
      <c r="H45" s="390"/>
      <c r="K45" s="375" t="s">
        <v>602</v>
      </c>
      <c r="L45" s="694" t="s">
        <v>603</v>
      </c>
      <c r="M45" s="694"/>
      <c r="N45" s="374">
        <v>2</v>
      </c>
      <c r="O45" s="340"/>
    </row>
    <row r="46" spans="2:16" ht="15">
      <c r="C46" s="375"/>
      <c r="D46" s="694" t="s">
        <v>604</v>
      </c>
      <c r="E46" s="694"/>
      <c r="F46" s="374">
        <v>1</v>
      </c>
      <c r="G46" s="390"/>
      <c r="H46" s="390"/>
      <c r="K46" s="375"/>
      <c r="L46" s="694"/>
      <c r="M46" s="694"/>
      <c r="N46" s="374"/>
      <c r="O46" s="340"/>
    </row>
  </sheetData>
  <mergeCells count="67">
    <mergeCell ref="K35:P35"/>
    <mergeCell ref="M42:O42"/>
    <mergeCell ref="L45:M45"/>
    <mergeCell ref="L46:M46"/>
    <mergeCell ref="C5:G5"/>
    <mergeCell ref="C11:G11"/>
    <mergeCell ref="C14:G14"/>
    <mergeCell ref="C22:G22"/>
    <mergeCell ref="C18:G18"/>
    <mergeCell ref="C19:G19"/>
    <mergeCell ref="C20:G20"/>
    <mergeCell ref="C21:G21"/>
    <mergeCell ref="L11:P11"/>
    <mergeCell ref="L12:P12"/>
    <mergeCell ref="C15:G15"/>
    <mergeCell ref="C16:G16"/>
    <mergeCell ref="C12:G12"/>
    <mergeCell ref="I2:L2"/>
    <mergeCell ref="L5:P5"/>
    <mergeCell ref="L6:P6"/>
    <mergeCell ref="L7:P7"/>
    <mergeCell ref="L8:P8"/>
    <mergeCell ref="L9:P9"/>
    <mergeCell ref="L10:P10"/>
    <mergeCell ref="C6:G6"/>
    <mergeCell ref="C7:G7"/>
    <mergeCell ref="C8:G8"/>
    <mergeCell ref="C9:G9"/>
    <mergeCell ref="C10:G10"/>
    <mergeCell ref="L21:P21"/>
    <mergeCell ref="L22:P22"/>
    <mergeCell ref="C23:G23"/>
    <mergeCell ref="L14:P14"/>
    <mergeCell ref="L15:P15"/>
    <mergeCell ref="L16:P16"/>
    <mergeCell ref="L17:P17"/>
    <mergeCell ref="L18:P18"/>
    <mergeCell ref="L19:P19"/>
    <mergeCell ref="L20:P20"/>
    <mergeCell ref="L23:P23"/>
    <mergeCell ref="C17:G17"/>
    <mergeCell ref="K36:P36"/>
    <mergeCell ref="K37:P37"/>
    <mergeCell ref="K38:P38"/>
    <mergeCell ref="K39:P39"/>
    <mergeCell ref="K40:P40"/>
    <mergeCell ref="M30:P30"/>
    <mergeCell ref="C32:H32"/>
    <mergeCell ref="C33:H33"/>
    <mergeCell ref="C34:H34"/>
    <mergeCell ref="C24:G24"/>
    <mergeCell ref="C25:G25"/>
    <mergeCell ref="K31:P31"/>
    <mergeCell ref="K32:P32"/>
    <mergeCell ref="K33:P33"/>
    <mergeCell ref="K34:P34"/>
    <mergeCell ref="E42:G42"/>
    <mergeCell ref="D46:E46"/>
    <mergeCell ref="D45:E45"/>
    <mergeCell ref="D30:G30"/>
    <mergeCell ref="C31:H31"/>
    <mergeCell ref="C37:H37"/>
    <mergeCell ref="C38:H38"/>
    <mergeCell ref="C39:H39"/>
    <mergeCell ref="C40:H40"/>
    <mergeCell ref="C36:H36"/>
    <mergeCell ref="C35:H35"/>
  </mergeCells>
  <hyperlinks>
    <hyperlink ref="H12" r:id="rId1"/>
    <hyperlink ref="I12" location="'imagenes-afg'!A1" display="ver 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5:B8"/>
  <sheetViews>
    <sheetView workbookViewId="0">
      <selection activeCell="E21" sqref="E21"/>
    </sheetView>
  </sheetViews>
  <sheetFormatPr baseColWidth="10" defaultRowHeight="12.75"/>
  <cols>
    <col min="2" max="2" width="18.42578125" customWidth="1"/>
  </cols>
  <sheetData>
    <row r="5" spans="2:2">
      <c r="B5" s="721" t="s">
        <v>593</v>
      </c>
    </row>
    <row r="6" spans="2:2">
      <c r="B6" s="721"/>
    </row>
    <row r="7" spans="2:2">
      <c r="B7" s="721"/>
    </row>
    <row r="8" spans="2:2">
      <c r="B8" s="721"/>
    </row>
  </sheetData>
  <mergeCells count="1">
    <mergeCell ref="B5:B8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F5"/>
  <sheetViews>
    <sheetView zoomScalePageLayoutView="60" workbookViewId="0"/>
  </sheetViews>
  <sheetFormatPr baseColWidth="10" defaultRowHeight="12.75"/>
  <cols>
    <col min="1" max="1025" width="11.5703125"/>
  </cols>
  <sheetData>
    <row r="5" spans="6:6" ht="15">
      <c r="F5" s="52" t="s">
        <v>177</v>
      </c>
    </row>
  </sheetData>
  <pageMargins left="0.78749999999999998" right="0.78749999999999998" top="1.0249999999999999" bottom="1.0249999999999999" header="0.78749999999999998" footer="0.78749999999999998"/>
  <pageSetup paperSize="0" orientation="portrait" horizontalDpi="0" verticalDpi="0" copies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55649</TotalTime>
  <Application>OpenOffice.org/3.2$Linux OpenOffice.org_project/320m12$Build-9483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Planificación</vt:lpstr>
      <vt:lpstr>Objetivos generales</vt:lpstr>
      <vt:lpstr>Trabajo-previo-pretemporada</vt:lpstr>
      <vt:lpstr>Resistencia</vt:lpstr>
      <vt:lpstr>Interval</vt:lpstr>
      <vt:lpstr>Resist-Anaerobica</vt:lpstr>
      <vt:lpstr>A.F.G.</vt:lpstr>
      <vt:lpstr>imagenes-afg</vt:lpstr>
      <vt:lpstr>Circuitos FR</vt:lpstr>
      <vt:lpstr>Fuerza</vt:lpstr>
      <vt:lpstr>Juegos con balon</vt:lpstr>
      <vt:lpstr>TEC-TAC Individual</vt:lpstr>
      <vt:lpstr>Glosario</vt:lpstr>
      <vt:lpstr>Uranzu</vt:lpstr>
      <vt:lpstr>Jugadores</vt:lpstr>
      <vt:lpstr>Contenidos</vt:lpstr>
      <vt:lpstr>Jugadores-final</vt:lpstr>
      <vt:lpstr>Ramon</vt:lpstr>
      <vt:lpstr>asistencia</vt:lpstr>
      <vt:lpstr>test RM1</vt:lpstr>
      <vt:lpstr>Triptico</vt:lpstr>
      <vt:lpstr>test RM1 para llevar</vt:lpstr>
      <vt:lpstr>Llaves-fronton</vt:lpstr>
      <vt:lpstr>convocatorias</vt:lpstr>
      <vt:lpstr>partidos-fuera</vt:lpstr>
      <vt:lpstr>Hoja1</vt:lpstr>
      <vt:lpstr>Datos polideportivo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cp:revision>96</cp:revision>
  <cp:lastPrinted>2011-08-05T10:47:23Z</cp:lastPrinted>
  <dcterms:created xsi:type="dcterms:W3CDTF">2010-08-12T23:54:35Z</dcterms:created>
  <dcterms:modified xsi:type="dcterms:W3CDTF">2011-08-18T13:19:53Z</dcterms:modified>
</cp:coreProperties>
</file>