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W36" i="1" l="1"/>
  <c r="W37" i="1"/>
  <c r="W38" i="1"/>
  <c r="W39" i="1"/>
  <c r="W40" i="1"/>
  <c r="F94" i="1" s="1"/>
  <c r="W41" i="1"/>
  <c r="W42" i="1"/>
  <c r="W43" i="1"/>
  <c r="W44" i="1"/>
  <c r="W45" i="1"/>
  <c r="W46" i="1"/>
  <c r="F100" i="1" s="1"/>
  <c r="W47" i="1"/>
  <c r="W48" i="1"/>
  <c r="W49" i="1"/>
  <c r="W50" i="1"/>
  <c r="W51" i="1"/>
  <c r="W52" i="1"/>
  <c r="F106" i="1" s="1"/>
  <c r="W53" i="1"/>
  <c r="W54" i="1"/>
  <c r="W55" i="1"/>
  <c r="W56" i="1"/>
  <c r="F110" i="1" s="1"/>
  <c r="W57" i="1"/>
  <c r="W58" i="1"/>
  <c r="F112" i="1" s="1"/>
  <c r="W59" i="1"/>
  <c r="W60" i="1"/>
  <c r="W3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46" i="1"/>
  <c r="F91" i="1"/>
  <c r="F92" i="1"/>
  <c r="F93" i="1"/>
  <c r="F95" i="1"/>
  <c r="F96" i="1"/>
  <c r="F97" i="1"/>
  <c r="F98" i="1"/>
  <c r="F99" i="1"/>
  <c r="F101" i="1"/>
  <c r="F102" i="1"/>
  <c r="F103" i="1"/>
  <c r="F104" i="1"/>
  <c r="F105" i="1"/>
  <c r="F107" i="1"/>
  <c r="F108" i="1"/>
  <c r="F109" i="1"/>
  <c r="F111" i="1"/>
  <c r="F113" i="1"/>
  <c r="F114" i="1"/>
  <c r="F90" i="1"/>
  <c r="F81" i="1"/>
  <c r="F82" i="1"/>
  <c r="F83" i="1"/>
  <c r="F84" i="1"/>
  <c r="F85" i="1"/>
  <c r="F86" i="1"/>
  <c r="F87" i="1"/>
  <c r="F88" i="1"/>
  <c r="F80" i="1"/>
  <c r="O26" i="1"/>
  <c r="F73" i="1"/>
  <c r="F74" i="1"/>
  <c r="F75" i="1"/>
  <c r="F76" i="1"/>
  <c r="F77" i="1"/>
  <c r="F72" i="1"/>
  <c r="Q17" i="1"/>
  <c r="Q18" i="1"/>
  <c r="Q19" i="1"/>
  <c r="Q20" i="1"/>
  <c r="Q21" i="1"/>
  <c r="Q16" i="1"/>
  <c r="P16" i="1"/>
  <c r="P17" i="1"/>
  <c r="P18" i="1"/>
  <c r="P19" i="1"/>
  <c r="P20" i="1"/>
  <c r="P21" i="1"/>
  <c r="F67" i="1"/>
  <c r="F68" i="1"/>
  <c r="F69" i="1"/>
  <c r="F6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7" i="1"/>
  <c r="L28" i="1"/>
  <c r="L29" i="1"/>
  <c r="L30" i="1"/>
  <c r="L31" i="1"/>
  <c r="L32" i="1"/>
  <c r="L33" i="1"/>
  <c r="L34" i="1"/>
  <c r="L36" i="1"/>
  <c r="L37" i="1"/>
  <c r="L38" i="1"/>
  <c r="L39" i="1"/>
  <c r="L41" i="1"/>
  <c r="L43" i="1"/>
  <c r="L44" i="1"/>
  <c r="L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7" i="1"/>
</calcChain>
</file>

<file path=xl/sharedStrings.xml><?xml version="1.0" encoding="utf-8"?>
<sst xmlns="http://schemas.openxmlformats.org/spreadsheetml/2006/main" count="90" uniqueCount="59">
  <si>
    <t>nodep</t>
  </si>
  <si>
    <t>nomdep</t>
  </si>
  <si>
    <t>ville</t>
  </si>
  <si>
    <t>Formation</t>
  </si>
  <si>
    <t>Aix</t>
  </si>
  <si>
    <t>Ingénierie</t>
  </si>
  <si>
    <t>Paris</t>
  </si>
  <si>
    <t>Industrie</t>
  </si>
  <si>
    <t>Bordeaux</t>
  </si>
  <si>
    <t>Direction générale</t>
  </si>
  <si>
    <t>noemp</t>
  </si>
  <si>
    <t>nomemp</t>
  </si>
  <si>
    <t>fonction</t>
  </si>
  <si>
    <t>noresp</t>
  </si>
  <si>
    <t>datemb</t>
  </si>
  <si>
    <t>sala</t>
  </si>
  <si>
    <t>comm</t>
  </si>
  <si>
    <t>Costanza</t>
  </si>
  <si>
    <t>psychologue</t>
  </si>
  <si>
    <t>Mioche</t>
  </si>
  <si>
    <t>Durand</t>
  </si>
  <si>
    <t>Xiong</t>
  </si>
  <si>
    <t>vendeur</t>
  </si>
  <si>
    <t>Manoukian</t>
  </si>
  <si>
    <t>Bourdais</t>
  </si>
  <si>
    <t>directeur</t>
  </si>
  <si>
    <t>Moreno</t>
  </si>
  <si>
    <t>ouvrier</t>
  </si>
  <si>
    <t>Perou</t>
  </si>
  <si>
    <t>Bibaut</t>
  </si>
  <si>
    <t>chef de service</t>
  </si>
  <si>
    <t>Manian</t>
  </si>
  <si>
    <t>assistant</t>
  </si>
  <si>
    <t>Colin</t>
  </si>
  <si>
    <t>analyste</t>
  </si>
  <si>
    <t>Coulon</t>
  </si>
  <si>
    <t>Roméo</t>
  </si>
  <si>
    <t>Solal</t>
  </si>
  <si>
    <t>secrétaire</t>
  </si>
  <si>
    <t>Bailly</t>
  </si>
  <si>
    <t>Jazarin</t>
  </si>
  <si>
    <t>Font</t>
  </si>
  <si>
    <t>Servel</t>
  </si>
  <si>
    <t>nograde</t>
  </si>
  <si>
    <t>salmin</t>
  </si>
  <si>
    <t>salmax</t>
  </si>
  <si>
    <t>Colonne1</t>
  </si>
  <si>
    <t>idFonction</t>
  </si>
  <si>
    <t>intitulé</t>
  </si>
  <si>
    <t>responsable</t>
  </si>
  <si>
    <t>président</t>
  </si>
  <si>
    <t>departement</t>
  </si>
  <si>
    <t>employe</t>
  </si>
  <si>
    <t>grade</t>
  </si>
  <si>
    <t>date_nom</t>
  </si>
  <si>
    <t>Fonction</t>
  </si>
  <si>
    <t>histofonction</t>
  </si>
  <si>
    <t>null</t>
  </si>
  <si>
    <t>noemp_1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</si>
</sst>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 style="thick">
        <color rgb="FF5F5F5F"/>
      </right>
      <top/>
      <bottom style="thick">
        <color rgb="FF5F5F5F"/>
      </bottom>
      <diagonal/>
    </border>
    <border>
      <left style="thick">
        <color rgb="FFC0C0C0"/>
      </left>
      <right style="double">
        <color rgb="FF5F5F5F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medium">
        <color rgb="FF000000"/>
      </left>
      <right style="double">
        <color rgb="FF000000"/>
      </right>
      <top/>
      <bottom style="thick">
        <color rgb="FFFFFFFF"/>
      </bottom>
      <diagonal/>
    </border>
    <border>
      <left/>
      <right style="thick">
        <color rgb="FF000000"/>
      </right>
      <top/>
      <bottom style="thick">
        <color rgb="FF5F5F5F"/>
      </bottom>
      <diagonal/>
    </border>
    <border>
      <left style="thick">
        <color rgb="FFC0C0C0"/>
      </left>
      <right style="double">
        <color rgb="FF5F5F5F"/>
      </right>
      <top/>
      <bottom/>
      <diagonal/>
    </border>
    <border>
      <left/>
      <right style="thick">
        <color rgb="FF5F5F5F"/>
      </right>
      <top/>
      <bottom/>
      <diagonal/>
    </border>
    <border>
      <left style="thick">
        <color rgb="FFC0C0C0"/>
      </left>
      <right style="double">
        <color rgb="FF5F5F5F"/>
      </right>
      <top style="thin">
        <color theme="0"/>
      </top>
      <bottom style="thick">
        <color rgb="FFFFFFFF"/>
      </bottom>
      <diagonal/>
    </border>
    <border>
      <left style="thin">
        <color theme="0"/>
      </left>
      <right style="thick">
        <color rgb="FF5F5F5F"/>
      </right>
      <top style="thin">
        <color theme="0"/>
      </top>
      <bottom style="thick">
        <color rgb="FF5F5F5F"/>
      </bottom>
      <diagonal/>
    </border>
    <border>
      <left style="thin">
        <color theme="0"/>
      </left>
      <right style="thick">
        <color rgb="FF808080"/>
      </right>
      <top style="thin">
        <color theme="0"/>
      </top>
      <bottom style="thick">
        <color rgb="FFFFFFFF"/>
      </bottom>
      <diagonal/>
    </border>
    <border>
      <left style="thick">
        <color rgb="FFC0C0C0"/>
      </left>
      <right style="double">
        <color rgb="FF5F5F5F"/>
      </right>
      <top style="thin">
        <color theme="0"/>
      </top>
      <bottom style="thick">
        <color rgb="FF808080"/>
      </bottom>
      <diagonal/>
    </border>
    <border>
      <left style="thin">
        <color theme="0"/>
      </left>
      <right style="thick">
        <color rgb="FF808080"/>
      </right>
      <top style="thin">
        <color theme="0"/>
      </top>
      <bottom style="thick">
        <color rgb="FF80808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2" xfId="0" applyFont="1" applyBorder="1" applyAlignment="1">
      <alignment horizontal="right" vertical="center" wrapText="1"/>
    </xf>
    <xf numFmtId="14" fontId="0" fillId="0" borderId="0" xfId="0" applyNumberFormat="1"/>
    <xf numFmtId="14" fontId="2" fillId="0" borderId="1" xfId="0" applyNumberFormat="1" applyFont="1" applyBorder="1" applyAlignment="1">
      <alignment horizontal="center" vertical="center" wrapText="1"/>
    </xf>
    <xf numFmtId="8" fontId="0" fillId="0" borderId="0" xfId="0" applyNumberFormat="1"/>
    <xf numFmtId="0" fontId="0" fillId="0" borderId="0" xfId="0" applyAlignment="1"/>
    <xf numFmtId="0" fontId="2" fillId="0" borderId="3" xfId="0" applyFont="1" applyBorder="1" applyAlignment="1">
      <alignment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2" fillId="0" borderId="6" xfId="0" applyFont="1" applyBorder="1" applyAlignment="1">
      <alignment horizontal="right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3" borderId="8" xfId="0" applyFont="1" applyFill="1" applyBorder="1" applyAlignment="1">
      <alignment horizontal="right" vertical="center" wrapText="1"/>
    </xf>
    <xf numFmtId="14" fontId="2" fillId="3" borderId="9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right" vertical="center" wrapText="1"/>
    </xf>
    <xf numFmtId="0" fontId="2" fillId="3" borderId="10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horizontal="right" vertical="center" wrapText="1"/>
    </xf>
    <xf numFmtId="0" fontId="2" fillId="4" borderId="12" xfId="0" applyFont="1" applyFill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thick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/>
        <right style="thick">
          <color rgb="FF5F5F5F"/>
        </right>
        <top/>
        <bottom style="thick">
          <color rgb="FF5F5F5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 style="thick">
          <color rgb="FFC0C0C0"/>
        </left>
        <right style="double">
          <color rgb="FF5F5F5F"/>
        </right>
        <top/>
        <bottom style="thick">
          <color rgb="FFFFFFFF"/>
        </bottom>
        <vertical/>
        <horizontal/>
      </border>
    </dxf>
    <dxf>
      <border outline="0">
        <right style="thick">
          <color rgb="FF808080"/>
        </right>
        <top style="medium">
          <color rgb="FF000000"/>
        </top>
        <bottom style="thick">
          <color rgb="FF808080"/>
        </bottom>
      </border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B5:D9" totalsRowShown="0">
  <autoFilter ref="B5:D9"/>
  <tableColumns count="3">
    <tableColumn id="1" name="nodep"/>
    <tableColumn id="2" name="nomdep"/>
    <tableColumn id="3" name="vill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F5:M23" totalsRowShown="0">
  <autoFilter ref="F5:M23"/>
  <tableColumns count="8">
    <tableColumn id="1" name="noemp"/>
    <tableColumn id="2" name="nomemp"/>
    <tableColumn id="3" name="Colonne1"/>
    <tableColumn id="4" name="noresp"/>
    <tableColumn id="5" name="datemb" dataDxfId="13"/>
    <tableColumn id="6" name="sala" dataDxfId="12"/>
    <tableColumn id="7" name="comm" dataDxfId="11"/>
    <tableColumn id="8" name="nodep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O5:Q11" totalsRowShown="0">
  <autoFilter ref="O5:Q11"/>
  <tableColumns count="3">
    <tableColumn id="1" name="nograde"/>
    <tableColumn id="2" name="salmin" dataDxfId="10"/>
    <tableColumn id="3" name="salmax" dataDxfId="9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S5:T17" totalsRowShown="0">
  <autoFilter ref="S5:T17"/>
  <tableColumns count="2">
    <tableColumn id="1" name="idFonction"/>
    <tableColumn id="2" name="intitulé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au5" displayName="Tableau5" ref="V5:X31" totalsRowShown="0" tableBorderDxfId="8">
  <autoFilter ref="V5:X31"/>
  <tableColumns count="3">
    <tableColumn id="1" name="noemp" dataDxfId="7"/>
    <tableColumn id="2" name="date_nom" dataDxfId="6"/>
    <tableColumn id="3" name="Fonction" dataDxfId="5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6" name="Tableau27" displayName="Tableau27" ref="F26:M44" totalsRowShown="0">
  <autoFilter ref="F26:M44"/>
  <tableColumns count="8">
    <tableColumn id="1" name="noemp"/>
    <tableColumn id="2" name="nomemp"/>
    <tableColumn id="3" name="fonction">
      <calculatedColumnFormula>PROPER(H6)</calculatedColumnFormula>
    </tableColumn>
    <tableColumn id="4" name="noemp_1"/>
    <tableColumn id="5" name="datemb" dataDxfId="4">
      <calculatedColumnFormula>TEXT(J6, "aaaa-mm-jj")</calculatedColumnFormula>
    </tableColumn>
    <tableColumn id="6" name="sala" dataDxfId="3">
      <calculatedColumnFormula>SUBSTITUTE(K6,",",".")</calculatedColumnFormula>
    </tableColumn>
    <tableColumn id="7" name="comm" dataDxfId="2">
      <calculatedColumnFormula>SUBSTITUTE(L6,",",".")</calculatedColumnFormula>
    </tableColumn>
    <tableColumn id="8" name="nodep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ableau38" displayName="Tableau38" ref="O15:Q21" totalsRowShown="0">
  <autoFilter ref="O15:Q21"/>
  <tableColumns count="3">
    <tableColumn id="1" name="nograde"/>
    <tableColumn id="2" name="salmin" dataDxfId="1">
      <calculatedColumnFormula>SUBSTITUTE(P6,",",".")</calculatedColumnFormula>
    </tableColumn>
    <tableColumn id="3" name="salmax" dataDxfId="0">
      <calculatedColumnFormula>SUBSTITUTE(Q6,",",".")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114"/>
  <sheetViews>
    <sheetView tabSelected="1" topLeftCell="A65" workbookViewId="0">
      <selection activeCell="Q77" sqref="Q77"/>
    </sheetView>
  </sheetViews>
  <sheetFormatPr baseColWidth="10" defaultColWidth="9.140625" defaultRowHeight="15" x14ac:dyDescent="0.25"/>
  <cols>
    <col min="3" max="3" width="10.5703125" customWidth="1"/>
    <col min="6" max="6" width="9.42578125" customWidth="1"/>
    <col min="7" max="7" width="11.140625" customWidth="1"/>
    <col min="8" max="8" width="10.5703125" customWidth="1"/>
    <col min="9" max="9" width="9.28515625" customWidth="1"/>
    <col min="10" max="10" width="10.7109375" bestFit="1" customWidth="1"/>
    <col min="11" max="11" width="9.42578125" bestFit="1" customWidth="1"/>
    <col min="15" max="15" width="10.42578125" customWidth="1"/>
    <col min="17" max="17" width="9.28515625" customWidth="1"/>
    <col min="19" max="19" width="11.5703125" customWidth="1"/>
    <col min="20" max="20" width="17.42578125" customWidth="1"/>
    <col min="23" max="24" width="11.140625" customWidth="1"/>
  </cols>
  <sheetData>
    <row r="4" spans="2:24" x14ac:dyDescent="0.25">
      <c r="B4" s="20" t="s">
        <v>51</v>
      </c>
      <c r="C4" s="20"/>
      <c r="D4" s="20"/>
      <c r="F4" s="20" t="s">
        <v>52</v>
      </c>
      <c r="G4" s="20"/>
      <c r="H4" s="20"/>
      <c r="I4" s="20"/>
      <c r="J4" s="20"/>
      <c r="K4" s="20"/>
      <c r="L4" s="20"/>
      <c r="M4" s="20"/>
      <c r="O4" s="20" t="s">
        <v>53</v>
      </c>
      <c r="P4" s="20"/>
      <c r="Q4" s="20"/>
      <c r="S4" s="20" t="s">
        <v>12</v>
      </c>
      <c r="T4" s="20"/>
      <c r="U4" s="5"/>
      <c r="V4" s="20" t="s">
        <v>56</v>
      </c>
      <c r="W4" s="20"/>
      <c r="X4" s="20"/>
    </row>
    <row r="5" spans="2:24" ht="15.75" thickBot="1" x14ac:dyDescent="0.3">
      <c r="B5" t="s">
        <v>0</v>
      </c>
      <c r="C5" t="s">
        <v>1</v>
      </c>
      <c r="D5" t="s">
        <v>2</v>
      </c>
      <c r="F5" t="s">
        <v>10</v>
      </c>
      <c r="G5" t="s">
        <v>11</v>
      </c>
      <c r="H5" t="s">
        <v>46</v>
      </c>
      <c r="I5" t="s">
        <v>13</v>
      </c>
      <c r="J5" t="s">
        <v>14</v>
      </c>
      <c r="K5" t="s">
        <v>15</v>
      </c>
      <c r="L5" t="s">
        <v>16</v>
      </c>
      <c r="M5" t="s">
        <v>0</v>
      </c>
      <c r="O5" t="s">
        <v>43</v>
      </c>
      <c r="P5" t="s">
        <v>44</v>
      </c>
      <c r="Q5" t="s">
        <v>45</v>
      </c>
      <c r="S5" t="s">
        <v>47</v>
      </c>
      <c r="T5" t="s">
        <v>48</v>
      </c>
      <c r="V5" s="7" t="s">
        <v>10</v>
      </c>
      <c r="W5" s="8" t="s">
        <v>54</v>
      </c>
      <c r="X5" s="9" t="s">
        <v>55</v>
      </c>
    </row>
    <row r="6" spans="2:24" ht="16.5" thickTop="1" thickBot="1" x14ac:dyDescent="0.3">
      <c r="B6">
        <v>10</v>
      </c>
      <c r="C6" t="s">
        <v>3</v>
      </c>
      <c r="D6" t="s">
        <v>4</v>
      </c>
      <c r="F6">
        <v>1</v>
      </c>
      <c r="G6" t="s">
        <v>17</v>
      </c>
      <c r="I6">
        <v>8</v>
      </c>
      <c r="J6" s="2">
        <v>34626</v>
      </c>
      <c r="K6" s="4">
        <v>1715</v>
      </c>
      <c r="L6" s="4">
        <v>200</v>
      </c>
      <c r="M6">
        <v>30</v>
      </c>
      <c r="O6">
        <v>1</v>
      </c>
      <c r="P6" s="4">
        <v>0</v>
      </c>
      <c r="Q6" s="4">
        <v>1000</v>
      </c>
      <c r="S6">
        <v>1</v>
      </c>
      <c r="T6" t="s">
        <v>18</v>
      </c>
      <c r="V6" s="1">
        <v>1</v>
      </c>
      <c r="W6" s="3">
        <v>34626</v>
      </c>
      <c r="X6" s="6">
        <v>4</v>
      </c>
    </row>
    <row r="7" spans="2:24" ht="16.5" thickTop="1" thickBot="1" x14ac:dyDescent="0.3">
      <c r="B7">
        <v>20</v>
      </c>
      <c r="C7" t="s">
        <v>5</v>
      </c>
      <c r="D7" t="s">
        <v>6</v>
      </c>
      <c r="F7">
        <v>2</v>
      </c>
      <c r="G7" t="s">
        <v>19</v>
      </c>
      <c r="I7">
        <v>6</v>
      </c>
      <c r="J7" s="2">
        <v>32947</v>
      </c>
      <c r="K7" s="4">
        <v>2200</v>
      </c>
      <c r="L7" s="4">
        <v>1000</v>
      </c>
      <c r="M7">
        <v>20</v>
      </c>
      <c r="O7">
        <v>2</v>
      </c>
      <c r="P7" s="4">
        <v>1000.01</v>
      </c>
      <c r="Q7" s="4">
        <v>2000</v>
      </c>
      <c r="S7">
        <v>2</v>
      </c>
      <c r="T7" t="s">
        <v>25</v>
      </c>
      <c r="V7" s="1">
        <v>1</v>
      </c>
      <c r="W7" s="3">
        <v>35417</v>
      </c>
      <c r="X7" s="6">
        <v>1</v>
      </c>
    </row>
    <row r="8" spans="2:24" ht="16.5" thickTop="1" thickBot="1" x14ac:dyDescent="0.3">
      <c r="B8">
        <v>30</v>
      </c>
      <c r="C8" t="s">
        <v>7</v>
      </c>
      <c r="D8" t="s">
        <v>8</v>
      </c>
      <c r="F8">
        <v>3</v>
      </c>
      <c r="G8" t="s">
        <v>20</v>
      </c>
      <c r="I8">
        <v>2</v>
      </c>
      <c r="J8" s="2">
        <v>35173</v>
      </c>
      <c r="K8" s="4">
        <v>3250</v>
      </c>
      <c r="L8" s="4">
        <v>0</v>
      </c>
      <c r="M8">
        <v>10</v>
      </c>
      <c r="O8">
        <v>3</v>
      </c>
      <c r="P8" s="4">
        <v>2000.01</v>
      </c>
      <c r="Q8" s="4">
        <v>3000</v>
      </c>
      <c r="S8">
        <v>3</v>
      </c>
      <c r="T8" t="s">
        <v>49</v>
      </c>
      <c r="V8" s="1">
        <v>2</v>
      </c>
      <c r="W8" s="3">
        <v>32947</v>
      </c>
      <c r="X8" s="6">
        <v>3</v>
      </c>
    </row>
    <row r="9" spans="2:24" ht="16.5" thickTop="1" thickBot="1" x14ac:dyDescent="0.3">
      <c r="B9">
        <v>40</v>
      </c>
      <c r="C9" t="s">
        <v>9</v>
      </c>
      <c r="D9" t="s">
        <v>6</v>
      </c>
      <c r="F9">
        <v>4</v>
      </c>
      <c r="G9" t="s">
        <v>21</v>
      </c>
      <c r="I9">
        <v>5</v>
      </c>
      <c r="J9" s="2">
        <v>34683</v>
      </c>
      <c r="K9" s="4">
        <v>1150</v>
      </c>
      <c r="L9" s="4">
        <v>200</v>
      </c>
      <c r="M9">
        <v>30</v>
      </c>
      <c r="O9">
        <v>4</v>
      </c>
      <c r="P9" s="4">
        <v>3000.01</v>
      </c>
      <c r="Q9" s="4">
        <v>4000</v>
      </c>
      <c r="S9">
        <v>4</v>
      </c>
      <c r="T9" t="s">
        <v>22</v>
      </c>
      <c r="V9" s="1">
        <v>2</v>
      </c>
      <c r="W9" s="3">
        <v>34625</v>
      </c>
      <c r="X9" s="6">
        <v>2</v>
      </c>
    </row>
    <row r="10" spans="2:24" ht="16.5" thickTop="1" thickBot="1" x14ac:dyDescent="0.3">
      <c r="F10">
        <v>5</v>
      </c>
      <c r="G10" t="s">
        <v>23</v>
      </c>
      <c r="I10">
        <v>11</v>
      </c>
      <c r="J10" s="2">
        <v>34196</v>
      </c>
      <c r="K10" s="4">
        <v>2530</v>
      </c>
      <c r="L10" s="4">
        <v>500</v>
      </c>
      <c r="M10">
        <v>30</v>
      </c>
      <c r="O10">
        <v>5</v>
      </c>
      <c r="P10" s="4">
        <v>4000.01</v>
      </c>
      <c r="Q10" s="4">
        <v>5000</v>
      </c>
      <c r="S10">
        <v>5</v>
      </c>
      <c r="T10" t="s">
        <v>32</v>
      </c>
      <c r="V10" s="1">
        <v>3</v>
      </c>
      <c r="W10" s="3">
        <v>35173</v>
      </c>
      <c r="X10" s="6">
        <v>4</v>
      </c>
    </row>
    <row r="11" spans="2:24" ht="16.5" thickTop="1" thickBot="1" x14ac:dyDescent="0.3">
      <c r="F11">
        <v>6</v>
      </c>
      <c r="G11" t="s">
        <v>24</v>
      </c>
      <c r="I11">
        <v>15</v>
      </c>
      <c r="J11" s="2">
        <v>37449</v>
      </c>
      <c r="K11" s="4">
        <v>3550</v>
      </c>
      <c r="L11" s="4">
        <v>850</v>
      </c>
      <c r="M11">
        <v>40</v>
      </c>
      <c r="O11">
        <v>6</v>
      </c>
      <c r="P11" s="4">
        <v>5000.01</v>
      </c>
      <c r="Q11" s="4">
        <v>6000</v>
      </c>
      <c r="S11">
        <v>6</v>
      </c>
      <c r="T11" t="s">
        <v>34</v>
      </c>
      <c r="V11" s="1">
        <v>3</v>
      </c>
      <c r="W11" s="3">
        <v>35964</v>
      </c>
      <c r="X11" s="6">
        <v>3</v>
      </c>
    </row>
    <row r="12" spans="2:24" ht="16.5" thickTop="1" thickBot="1" x14ac:dyDescent="0.3">
      <c r="F12">
        <v>7</v>
      </c>
      <c r="G12" t="s">
        <v>26</v>
      </c>
      <c r="I12">
        <v>3</v>
      </c>
      <c r="J12" s="2">
        <v>36285</v>
      </c>
      <c r="K12" s="4">
        <v>1075</v>
      </c>
      <c r="L12" s="4">
        <v>50</v>
      </c>
      <c r="M12">
        <v>10</v>
      </c>
      <c r="S12">
        <v>7</v>
      </c>
      <c r="T12" t="s">
        <v>27</v>
      </c>
      <c r="V12" s="1">
        <v>4</v>
      </c>
      <c r="W12" s="3">
        <v>34683</v>
      </c>
      <c r="X12" s="6">
        <v>4</v>
      </c>
    </row>
    <row r="13" spans="2:24" ht="16.5" thickTop="1" thickBot="1" x14ac:dyDescent="0.3">
      <c r="F13">
        <v>8</v>
      </c>
      <c r="G13" t="s">
        <v>28</v>
      </c>
      <c r="I13">
        <v>2</v>
      </c>
      <c r="J13" s="2">
        <v>34885</v>
      </c>
      <c r="K13" s="4">
        <v>2450</v>
      </c>
      <c r="L13" s="4">
        <v>800</v>
      </c>
      <c r="M13">
        <v>10</v>
      </c>
      <c r="S13">
        <v>8</v>
      </c>
      <c r="T13" t="s">
        <v>50</v>
      </c>
      <c r="V13" s="1">
        <v>5</v>
      </c>
      <c r="W13" s="3">
        <v>34196</v>
      </c>
      <c r="X13" s="6">
        <v>4</v>
      </c>
    </row>
    <row r="14" spans="2:24" ht="16.5" thickTop="1" thickBot="1" x14ac:dyDescent="0.3">
      <c r="F14">
        <v>9</v>
      </c>
      <c r="G14" t="s">
        <v>29</v>
      </c>
      <c r="I14">
        <v>8</v>
      </c>
      <c r="J14" s="2">
        <v>34127</v>
      </c>
      <c r="K14" s="4">
        <v>2200</v>
      </c>
      <c r="M14">
        <v>20</v>
      </c>
      <c r="S14">
        <v>9</v>
      </c>
      <c r="T14" t="s">
        <v>30</v>
      </c>
      <c r="V14" s="1">
        <v>6</v>
      </c>
      <c r="W14" s="3">
        <v>37449</v>
      </c>
      <c r="X14" s="6">
        <v>2</v>
      </c>
    </row>
    <row r="15" spans="2:24" ht="16.5" thickTop="1" thickBot="1" x14ac:dyDescent="0.3">
      <c r="F15">
        <v>10</v>
      </c>
      <c r="G15" t="s">
        <v>31</v>
      </c>
      <c r="I15">
        <v>9</v>
      </c>
      <c r="J15" s="2">
        <v>35356</v>
      </c>
      <c r="K15" s="4">
        <v>1000</v>
      </c>
      <c r="L15" s="4">
        <v>250</v>
      </c>
      <c r="M15">
        <v>10</v>
      </c>
      <c r="O15" t="s">
        <v>43</v>
      </c>
      <c r="P15" t="s">
        <v>44</v>
      </c>
      <c r="Q15" t="s">
        <v>45</v>
      </c>
      <c r="S15">
        <v>10</v>
      </c>
      <c r="T15" t="s">
        <v>38</v>
      </c>
      <c r="V15" s="1">
        <v>7</v>
      </c>
      <c r="W15" s="3">
        <v>36285</v>
      </c>
      <c r="X15" s="6">
        <v>7</v>
      </c>
    </row>
    <row r="16" spans="2:24" ht="16.5" thickTop="1" thickBot="1" x14ac:dyDescent="0.3">
      <c r="F16">
        <v>11</v>
      </c>
      <c r="G16" t="s">
        <v>33</v>
      </c>
      <c r="I16">
        <v>2</v>
      </c>
      <c r="J16" s="2">
        <v>33790</v>
      </c>
      <c r="K16" s="4">
        <v>2702.5</v>
      </c>
      <c r="L16" s="4">
        <v>625</v>
      </c>
      <c r="M16">
        <v>30</v>
      </c>
      <c r="O16">
        <v>1</v>
      </c>
      <c r="P16" s="4" t="str">
        <f>SUBSTITUTE(P6,",",".")</f>
        <v>0</v>
      </c>
      <c r="Q16" s="4" t="str">
        <f>SUBSTITUTE(Q6,",",".")</f>
        <v>1000</v>
      </c>
      <c r="V16" s="1">
        <v>8</v>
      </c>
      <c r="W16" s="3">
        <v>34885</v>
      </c>
      <c r="X16" s="6">
        <v>4</v>
      </c>
    </row>
    <row r="17" spans="6:24" ht="16.5" thickTop="1" thickBot="1" x14ac:dyDescent="0.3">
      <c r="F17">
        <v>12</v>
      </c>
      <c r="G17" t="s">
        <v>35</v>
      </c>
      <c r="I17">
        <v>8</v>
      </c>
      <c r="J17" s="2">
        <v>37517</v>
      </c>
      <c r="K17" s="4">
        <v>858</v>
      </c>
      <c r="L17" s="4">
        <v>125</v>
      </c>
      <c r="M17">
        <v>20</v>
      </c>
      <c r="O17">
        <v>2</v>
      </c>
      <c r="P17" s="4" t="str">
        <f t="shared" ref="P17:Q21" si="0">SUBSTITUTE(P7,",",".")</f>
        <v>1000.01</v>
      </c>
      <c r="Q17" s="4" t="str">
        <f t="shared" si="0"/>
        <v>2000</v>
      </c>
      <c r="V17" s="1">
        <v>8</v>
      </c>
      <c r="W17" s="3">
        <v>35535</v>
      </c>
      <c r="X17" s="6">
        <v>3</v>
      </c>
    </row>
    <row r="18" spans="6:24" ht="16.5" thickTop="1" thickBot="1" x14ac:dyDescent="0.3">
      <c r="F18">
        <v>13</v>
      </c>
      <c r="G18" t="s">
        <v>36</v>
      </c>
      <c r="I18">
        <v>8</v>
      </c>
      <c r="J18" s="2">
        <v>37119</v>
      </c>
      <c r="K18" s="4">
        <v>1025</v>
      </c>
      <c r="L18" s="4">
        <v>1150</v>
      </c>
      <c r="M18">
        <v>10</v>
      </c>
      <c r="O18">
        <v>3</v>
      </c>
      <c r="P18" s="4" t="str">
        <f t="shared" si="0"/>
        <v>2000.01</v>
      </c>
      <c r="Q18" s="4" t="str">
        <f t="shared" si="0"/>
        <v>3000</v>
      </c>
      <c r="V18" s="1">
        <v>8</v>
      </c>
      <c r="W18" s="3">
        <v>36451</v>
      </c>
      <c r="X18" s="6">
        <v>2</v>
      </c>
    </row>
    <row r="19" spans="6:24" ht="16.5" thickTop="1" thickBot="1" x14ac:dyDescent="0.3">
      <c r="F19">
        <v>14</v>
      </c>
      <c r="G19" t="s">
        <v>37</v>
      </c>
      <c r="I19">
        <v>3</v>
      </c>
      <c r="J19" s="2">
        <v>33649</v>
      </c>
      <c r="K19" s="4">
        <v>1225</v>
      </c>
      <c r="M19">
        <v>20</v>
      </c>
      <c r="O19">
        <v>4</v>
      </c>
      <c r="P19" s="4" t="str">
        <f t="shared" si="0"/>
        <v>3000.01</v>
      </c>
      <c r="Q19" s="4" t="str">
        <f t="shared" si="0"/>
        <v>4000</v>
      </c>
      <c r="V19" s="1">
        <v>10</v>
      </c>
      <c r="W19" s="3">
        <v>35356</v>
      </c>
      <c r="X19" s="6">
        <v>5</v>
      </c>
    </row>
    <row r="20" spans="6:24" ht="16.5" thickTop="1" thickBot="1" x14ac:dyDescent="0.3">
      <c r="F20">
        <v>15</v>
      </c>
      <c r="G20" t="s">
        <v>39</v>
      </c>
      <c r="J20" s="2">
        <v>31052</v>
      </c>
      <c r="K20" s="4">
        <v>4275</v>
      </c>
      <c r="L20" s="4">
        <v>2000</v>
      </c>
      <c r="M20">
        <v>40</v>
      </c>
      <c r="O20">
        <v>5</v>
      </c>
      <c r="P20" s="4" t="str">
        <f t="shared" si="0"/>
        <v>4000.01</v>
      </c>
      <c r="Q20" s="4" t="str">
        <f t="shared" si="0"/>
        <v>5000</v>
      </c>
      <c r="V20" s="1">
        <v>11</v>
      </c>
      <c r="W20" s="3">
        <v>33790</v>
      </c>
      <c r="X20" s="6">
        <v>4</v>
      </c>
    </row>
    <row r="21" spans="6:24" ht="16.5" thickTop="1" thickBot="1" x14ac:dyDescent="0.3">
      <c r="F21">
        <v>16</v>
      </c>
      <c r="G21" t="s">
        <v>40</v>
      </c>
      <c r="I21">
        <v>2</v>
      </c>
      <c r="J21" s="2">
        <v>37077</v>
      </c>
      <c r="K21" s="4">
        <v>875</v>
      </c>
      <c r="M21">
        <v>10</v>
      </c>
      <c r="O21">
        <v>6</v>
      </c>
      <c r="P21" s="4" t="str">
        <f t="shared" si="0"/>
        <v>5000.01</v>
      </c>
      <c r="Q21" s="4" t="str">
        <f t="shared" si="0"/>
        <v>6000</v>
      </c>
      <c r="V21" s="1">
        <v>11</v>
      </c>
      <c r="W21" s="3">
        <v>34895</v>
      </c>
      <c r="X21" s="6">
        <v>3</v>
      </c>
    </row>
    <row r="22" spans="6:24" ht="16.5" thickTop="1" thickBot="1" x14ac:dyDescent="0.3">
      <c r="F22">
        <v>17</v>
      </c>
      <c r="G22" t="s">
        <v>41</v>
      </c>
      <c r="I22">
        <v>2</v>
      </c>
      <c r="J22" s="2">
        <v>33089</v>
      </c>
      <c r="K22" s="4">
        <v>1200</v>
      </c>
      <c r="L22" s="4">
        <v>250</v>
      </c>
      <c r="M22">
        <v>10</v>
      </c>
      <c r="V22" s="1">
        <v>11</v>
      </c>
      <c r="W22" s="3">
        <v>36299</v>
      </c>
      <c r="X22" s="6">
        <v>6</v>
      </c>
    </row>
    <row r="23" spans="6:24" ht="16.5" thickTop="1" thickBot="1" x14ac:dyDescent="0.3">
      <c r="F23">
        <v>18</v>
      </c>
      <c r="G23" t="s">
        <v>42</v>
      </c>
      <c r="I23">
        <v>3</v>
      </c>
      <c r="J23" s="2">
        <v>36131</v>
      </c>
      <c r="K23" s="4">
        <v>1025</v>
      </c>
      <c r="L23" s="4">
        <v>55</v>
      </c>
      <c r="M23">
        <v>30</v>
      </c>
      <c r="V23" s="1">
        <v>12</v>
      </c>
      <c r="W23" s="3">
        <v>37517</v>
      </c>
      <c r="X23" s="6">
        <v>7</v>
      </c>
    </row>
    <row r="24" spans="6:24" ht="16.5" thickTop="1" thickBot="1" x14ac:dyDescent="0.3">
      <c r="V24" s="1">
        <v>13</v>
      </c>
      <c r="W24" s="3">
        <v>37119</v>
      </c>
      <c r="X24" s="6">
        <v>7</v>
      </c>
    </row>
    <row r="25" spans="6:24" ht="16.5" thickTop="1" thickBot="1" x14ac:dyDescent="0.3">
      <c r="V25" s="1">
        <v>13</v>
      </c>
      <c r="W25" s="3">
        <v>37819</v>
      </c>
      <c r="X25" s="6">
        <v>5</v>
      </c>
    </row>
    <row r="26" spans="6:24" ht="16.5" thickTop="1" thickBot="1" x14ac:dyDescent="0.3">
      <c r="F26" t="s">
        <v>10</v>
      </c>
      <c r="G26" t="s">
        <v>11</v>
      </c>
      <c r="H26" t="s">
        <v>12</v>
      </c>
      <c r="I26" t="s">
        <v>58</v>
      </c>
      <c r="J26" t="s">
        <v>14</v>
      </c>
      <c r="K26" t="s">
        <v>15</v>
      </c>
      <c r="L26" t="s">
        <v>16</v>
      </c>
      <c r="M26" t="s">
        <v>0</v>
      </c>
      <c r="O26" t="b">
        <f>"INSERT INTO `Fonction` (`intitulé`) VALUES ('"&amp;T6&amp;"');"
="INSERT INTO `user` (`nom`, `email`) VALUES ('"&amp;B2&amp;"', '"&amp;C2&amp;"');"</f>
        <v>0</v>
      </c>
      <c r="V26" s="1">
        <v>14</v>
      </c>
      <c r="W26" s="3">
        <v>33605</v>
      </c>
      <c r="X26" s="6">
        <v>10</v>
      </c>
    </row>
    <row r="27" spans="6:24" ht="16.5" thickTop="1" thickBot="1" x14ac:dyDescent="0.3">
      <c r="F27">
        <v>1</v>
      </c>
      <c r="G27" t="s">
        <v>17</v>
      </c>
      <c r="H27" t="str">
        <f>PROPER(H6)</f>
        <v/>
      </c>
      <c r="I27">
        <v>8</v>
      </c>
      <c r="J27" s="2" t="str">
        <f>TEXT(J6, "aaaa-mm-jj")</f>
        <v>1994-10-19</v>
      </c>
      <c r="K27" s="4" t="str">
        <f>SUBSTITUTE(K6,",",".")</f>
        <v>1715</v>
      </c>
      <c r="L27" s="4" t="str">
        <f>SUBSTITUTE(L6,",",".")</f>
        <v>200</v>
      </c>
      <c r="M27">
        <v>30</v>
      </c>
      <c r="V27" s="1">
        <v>15</v>
      </c>
      <c r="W27" s="3">
        <v>31052</v>
      </c>
      <c r="X27" s="6">
        <v>2</v>
      </c>
    </row>
    <row r="28" spans="6:24" ht="16.5" thickTop="1" thickBot="1" x14ac:dyDescent="0.3">
      <c r="F28">
        <v>2</v>
      </c>
      <c r="G28" t="s">
        <v>19</v>
      </c>
      <c r="H28" t="str">
        <f t="shared" ref="H28:H44" si="1">PROPER(H7)</f>
        <v/>
      </c>
      <c r="I28">
        <v>6</v>
      </c>
      <c r="J28" s="2" t="str">
        <f t="shared" ref="J28:J44" si="2">TEXT(J7, "aaaa-mm-jj")</f>
        <v>1990-03-15</v>
      </c>
      <c r="K28" s="4" t="str">
        <f t="shared" ref="K28:L44" si="3">SUBSTITUTE(K7,",",".")</f>
        <v>2200</v>
      </c>
      <c r="L28" s="4" t="str">
        <f t="shared" si="3"/>
        <v>1000</v>
      </c>
      <c r="M28">
        <v>20</v>
      </c>
      <c r="V28" s="1">
        <v>15</v>
      </c>
      <c r="W28" s="3">
        <v>34977</v>
      </c>
      <c r="X28" s="6">
        <v>8</v>
      </c>
    </row>
    <row r="29" spans="6:24" ht="16.5" thickTop="1" thickBot="1" x14ac:dyDescent="0.3">
      <c r="F29">
        <v>3</v>
      </c>
      <c r="G29" t="s">
        <v>20</v>
      </c>
      <c r="H29" t="str">
        <f t="shared" si="1"/>
        <v/>
      </c>
      <c r="I29">
        <v>2</v>
      </c>
      <c r="J29" s="2" t="str">
        <f t="shared" si="2"/>
        <v>1996-04-18</v>
      </c>
      <c r="K29" s="4" t="str">
        <f t="shared" si="3"/>
        <v>3250</v>
      </c>
      <c r="L29" s="4" t="str">
        <f t="shared" si="3"/>
        <v>0</v>
      </c>
      <c r="M29">
        <v>10</v>
      </c>
      <c r="V29" s="1">
        <v>16</v>
      </c>
      <c r="W29" s="3">
        <v>37077</v>
      </c>
      <c r="X29" s="6">
        <v>7</v>
      </c>
    </row>
    <row r="30" spans="6:24" ht="16.5" thickTop="1" thickBot="1" x14ac:dyDescent="0.3">
      <c r="F30">
        <v>4</v>
      </c>
      <c r="G30" t="s">
        <v>21</v>
      </c>
      <c r="H30" t="str">
        <f t="shared" si="1"/>
        <v/>
      </c>
      <c r="I30">
        <v>5</v>
      </c>
      <c r="J30" s="2" t="str">
        <f t="shared" si="2"/>
        <v>1994-12-15</v>
      </c>
      <c r="K30" s="4" t="str">
        <f t="shared" si="3"/>
        <v>1150</v>
      </c>
      <c r="L30" s="4" t="str">
        <f t="shared" si="3"/>
        <v>200</v>
      </c>
      <c r="M30">
        <v>30</v>
      </c>
      <c r="V30" s="1">
        <v>17</v>
      </c>
      <c r="W30" s="3">
        <v>33089</v>
      </c>
      <c r="X30" s="6">
        <v>7</v>
      </c>
    </row>
    <row r="31" spans="6:24" ht="15.75" thickTop="1" x14ac:dyDescent="0.25">
      <c r="F31">
        <v>5</v>
      </c>
      <c r="G31" t="s">
        <v>23</v>
      </c>
      <c r="H31" t="str">
        <f t="shared" si="1"/>
        <v/>
      </c>
      <c r="I31">
        <v>11</v>
      </c>
      <c r="J31" s="2" t="str">
        <f t="shared" si="2"/>
        <v>1993-08-15</v>
      </c>
      <c r="K31" s="4" t="str">
        <f t="shared" si="3"/>
        <v>2530</v>
      </c>
      <c r="L31" s="4" t="str">
        <f t="shared" si="3"/>
        <v>500</v>
      </c>
      <c r="M31">
        <v>30</v>
      </c>
      <c r="V31" s="10">
        <v>18</v>
      </c>
      <c r="W31" s="11">
        <v>36131</v>
      </c>
      <c r="X31" s="12">
        <v>7</v>
      </c>
    </row>
    <row r="32" spans="6:24" x14ac:dyDescent="0.25">
      <c r="F32">
        <v>6</v>
      </c>
      <c r="G32" t="s">
        <v>24</v>
      </c>
      <c r="H32" t="str">
        <f t="shared" si="1"/>
        <v/>
      </c>
      <c r="I32">
        <v>15</v>
      </c>
      <c r="J32" s="2" t="str">
        <f t="shared" si="2"/>
        <v>2002-07-12</v>
      </c>
      <c r="K32" s="4" t="str">
        <f t="shared" si="3"/>
        <v>3550</v>
      </c>
      <c r="L32" s="4" t="str">
        <f t="shared" si="3"/>
        <v>850</v>
      </c>
      <c r="M32">
        <v>40</v>
      </c>
    </row>
    <row r="33" spans="6:24" x14ac:dyDescent="0.25">
      <c r="F33">
        <v>7</v>
      </c>
      <c r="G33" t="s">
        <v>26</v>
      </c>
      <c r="H33" t="str">
        <f t="shared" si="1"/>
        <v/>
      </c>
      <c r="I33">
        <v>3</v>
      </c>
      <c r="J33" s="2" t="str">
        <f t="shared" si="2"/>
        <v>1999-05-05</v>
      </c>
      <c r="K33" s="4" t="str">
        <f t="shared" si="3"/>
        <v>1075</v>
      </c>
      <c r="L33" s="4" t="str">
        <f t="shared" si="3"/>
        <v>50</v>
      </c>
      <c r="M33">
        <v>10</v>
      </c>
    </row>
    <row r="34" spans="6:24" x14ac:dyDescent="0.25">
      <c r="F34">
        <v>8</v>
      </c>
      <c r="G34" t="s">
        <v>28</v>
      </c>
      <c r="H34" t="str">
        <f t="shared" si="1"/>
        <v/>
      </c>
      <c r="I34">
        <v>2</v>
      </c>
      <c r="J34" s="2" t="str">
        <f t="shared" si="2"/>
        <v>1995-07-05</v>
      </c>
      <c r="K34" s="4" t="str">
        <f t="shared" si="3"/>
        <v>2450</v>
      </c>
      <c r="L34" s="4" t="str">
        <f t="shared" si="3"/>
        <v>800</v>
      </c>
      <c r="M34">
        <v>10</v>
      </c>
    </row>
    <row r="35" spans="6:24" ht="15.75" thickBot="1" x14ac:dyDescent="0.3">
      <c r="F35">
        <v>9</v>
      </c>
      <c r="G35" t="s">
        <v>29</v>
      </c>
      <c r="H35" t="str">
        <f t="shared" si="1"/>
        <v/>
      </c>
      <c r="I35">
        <v>8</v>
      </c>
      <c r="J35" s="2" t="str">
        <f t="shared" si="2"/>
        <v>1993-06-07</v>
      </c>
      <c r="K35" s="4" t="str">
        <f t="shared" si="3"/>
        <v>2200</v>
      </c>
      <c r="L35" s="4">
        <v>0</v>
      </c>
      <c r="M35">
        <v>20</v>
      </c>
      <c r="V35" s="13">
        <v>1</v>
      </c>
      <c r="W35" s="14" t="str">
        <f>TEXT(W6,"aaaa-mm-jj")</f>
        <v>1994-10-19</v>
      </c>
      <c r="X35" s="16">
        <v>4</v>
      </c>
    </row>
    <row r="36" spans="6:24" ht="16.5" thickTop="1" thickBot="1" x14ac:dyDescent="0.3">
      <c r="F36">
        <v>10</v>
      </c>
      <c r="G36" t="s">
        <v>31</v>
      </c>
      <c r="H36" t="str">
        <f t="shared" si="1"/>
        <v/>
      </c>
      <c r="I36">
        <v>9</v>
      </c>
      <c r="J36" s="2" t="str">
        <f t="shared" si="2"/>
        <v>1996-10-18</v>
      </c>
      <c r="K36" s="4" t="str">
        <f t="shared" si="3"/>
        <v>1000</v>
      </c>
      <c r="L36" s="4" t="str">
        <f t="shared" si="3"/>
        <v>250</v>
      </c>
      <c r="M36">
        <v>10</v>
      </c>
      <c r="V36" s="15">
        <v>1</v>
      </c>
      <c r="W36" s="14" t="str">
        <f t="shared" ref="W36:W60" si="4">TEXT(W7,"aaaa-mm-jj")</f>
        <v>1996-12-18</v>
      </c>
      <c r="X36" s="17">
        <v>1</v>
      </c>
    </row>
    <row r="37" spans="6:24" ht="16.5" thickTop="1" thickBot="1" x14ac:dyDescent="0.3">
      <c r="F37">
        <v>11</v>
      </c>
      <c r="G37" t="s">
        <v>33</v>
      </c>
      <c r="H37" t="str">
        <f t="shared" si="1"/>
        <v/>
      </c>
      <c r="I37">
        <v>2</v>
      </c>
      <c r="J37" s="2" t="str">
        <f t="shared" si="2"/>
        <v>1992-07-05</v>
      </c>
      <c r="K37" s="4" t="str">
        <f t="shared" si="3"/>
        <v>2702.5</v>
      </c>
      <c r="L37" s="4" t="str">
        <f t="shared" si="3"/>
        <v>625</v>
      </c>
      <c r="M37">
        <v>30</v>
      </c>
      <c r="V37" s="13">
        <v>2</v>
      </c>
      <c r="W37" s="14" t="str">
        <f t="shared" si="4"/>
        <v>1990-03-15</v>
      </c>
      <c r="X37" s="16">
        <v>3</v>
      </c>
    </row>
    <row r="38" spans="6:24" ht="16.5" thickTop="1" thickBot="1" x14ac:dyDescent="0.3">
      <c r="F38">
        <v>12</v>
      </c>
      <c r="G38" t="s">
        <v>35</v>
      </c>
      <c r="H38" t="str">
        <f t="shared" si="1"/>
        <v/>
      </c>
      <c r="I38">
        <v>8</v>
      </c>
      <c r="J38" s="2" t="str">
        <f t="shared" si="2"/>
        <v>2002-09-18</v>
      </c>
      <c r="K38" s="4" t="str">
        <f t="shared" si="3"/>
        <v>858</v>
      </c>
      <c r="L38" s="4" t="str">
        <f t="shared" si="3"/>
        <v>125</v>
      </c>
      <c r="M38">
        <v>20</v>
      </c>
      <c r="V38" s="15">
        <v>2</v>
      </c>
      <c r="W38" s="14" t="str">
        <f t="shared" si="4"/>
        <v>1994-10-18</v>
      </c>
      <c r="X38" s="17">
        <v>2</v>
      </c>
    </row>
    <row r="39" spans="6:24" ht="16.5" thickTop="1" thickBot="1" x14ac:dyDescent="0.3">
      <c r="F39">
        <v>13</v>
      </c>
      <c r="G39" t="s">
        <v>36</v>
      </c>
      <c r="H39" t="str">
        <f t="shared" si="1"/>
        <v/>
      </c>
      <c r="I39">
        <v>8</v>
      </c>
      <c r="J39" s="2" t="str">
        <f t="shared" si="2"/>
        <v>2001-08-16</v>
      </c>
      <c r="K39" s="4" t="str">
        <f t="shared" si="3"/>
        <v>1025</v>
      </c>
      <c r="L39" s="4" t="str">
        <f t="shared" si="3"/>
        <v>1150</v>
      </c>
      <c r="M39">
        <v>10</v>
      </c>
      <c r="V39" s="13">
        <v>3</v>
      </c>
      <c r="W39" s="14" t="str">
        <f t="shared" si="4"/>
        <v>1996-04-18</v>
      </c>
      <c r="X39" s="16">
        <v>4</v>
      </c>
    </row>
    <row r="40" spans="6:24" ht="16.5" thickTop="1" thickBot="1" x14ac:dyDescent="0.3">
      <c r="F40">
        <v>14</v>
      </c>
      <c r="G40" t="s">
        <v>37</v>
      </c>
      <c r="H40" t="str">
        <f t="shared" si="1"/>
        <v/>
      </c>
      <c r="I40">
        <v>3</v>
      </c>
      <c r="J40" s="2" t="str">
        <f t="shared" si="2"/>
        <v>1992-02-15</v>
      </c>
      <c r="K40" s="4" t="str">
        <f t="shared" si="3"/>
        <v>1225</v>
      </c>
      <c r="L40" s="4">
        <v>0</v>
      </c>
      <c r="M40">
        <v>20</v>
      </c>
      <c r="V40" s="15">
        <v>3</v>
      </c>
      <c r="W40" s="14" t="str">
        <f t="shared" si="4"/>
        <v>1998-06-18</v>
      </c>
      <c r="X40" s="17">
        <v>3</v>
      </c>
    </row>
    <row r="41" spans="6:24" ht="16.5" thickTop="1" thickBot="1" x14ac:dyDescent="0.3">
      <c r="F41">
        <v>15</v>
      </c>
      <c r="G41" t="s">
        <v>39</v>
      </c>
      <c r="H41" t="str">
        <f t="shared" si="1"/>
        <v/>
      </c>
      <c r="I41" t="s">
        <v>57</v>
      </c>
      <c r="J41" s="2" t="str">
        <f t="shared" si="2"/>
        <v>1985-01-05</v>
      </c>
      <c r="K41" s="4" t="str">
        <f t="shared" si="3"/>
        <v>4275</v>
      </c>
      <c r="L41" s="4" t="str">
        <f t="shared" si="3"/>
        <v>2000</v>
      </c>
      <c r="M41">
        <v>40</v>
      </c>
      <c r="V41" s="13">
        <v>4</v>
      </c>
      <c r="W41" s="14" t="str">
        <f t="shared" si="4"/>
        <v>1994-12-15</v>
      </c>
      <c r="X41" s="16">
        <v>4</v>
      </c>
    </row>
    <row r="42" spans="6:24" ht="16.5" thickTop="1" thickBot="1" x14ac:dyDescent="0.3">
      <c r="F42">
        <v>16</v>
      </c>
      <c r="G42" t="s">
        <v>40</v>
      </c>
      <c r="H42" t="str">
        <f t="shared" si="1"/>
        <v/>
      </c>
      <c r="I42">
        <v>2</v>
      </c>
      <c r="J42" s="2" t="str">
        <f t="shared" si="2"/>
        <v>2001-07-05</v>
      </c>
      <c r="K42" s="4" t="str">
        <f t="shared" si="3"/>
        <v>875</v>
      </c>
      <c r="L42" s="4">
        <v>0</v>
      </c>
      <c r="M42">
        <v>10</v>
      </c>
      <c r="V42" s="15">
        <v>5</v>
      </c>
      <c r="W42" s="14" t="str">
        <f t="shared" si="4"/>
        <v>1993-08-15</v>
      </c>
      <c r="X42" s="17">
        <v>4</v>
      </c>
    </row>
    <row r="43" spans="6:24" ht="16.5" thickTop="1" thickBot="1" x14ac:dyDescent="0.3">
      <c r="F43">
        <v>17</v>
      </c>
      <c r="G43" t="s">
        <v>41</v>
      </c>
      <c r="H43" t="str">
        <f t="shared" si="1"/>
        <v/>
      </c>
      <c r="I43">
        <v>2</v>
      </c>
      <c r="J43" s="2" t="str">
        <f t="shared" si="2"/>
        <v>1990-08-04</v>
      </c>
      <c r="K43" s="4" t="str">
        <f t="shared" si="3"/>
        <v>1200</v>
      </c>
      <c r="L43" s="4" t="str">
        <f t="shared" si="3"/>
        <v>250</v>
      </c>
      <c r="M43">
        <v>10</v>
      </c>
      <c r="V43" s="13">
        <v>6</v>
      </c>
      <c r="W43" s="14" t="str">
        <f t="shared" si="4"/>
        <v>2002-07-12</v>
      </c>
      <c r="X43" s="16">
        <v>2</v>
      </c>
    </row>
    <row r="44" spans="6:24" ht="16.5" thickTop="1" thickBot="1" x14ac:dyDescent="0.3">
      <c r="F44">
        <v>18</v>
      </c>
      <c r="G44" t="s">
        <v>42</v>
      </c>
      <c r="H44" t="str">
        <f t="shared" si="1"/>
        <v/>
      </c>
      <c r="I44">
        <v>3</v>
      </c>
      <c r="J44" s="2" t="str">
        <f t="shared" si="2"/>
        <v>1998-12-02</v>
      </c>
      <c r="K44" s="4" t="str">
        <f t="shared" si="3"/>
        <v>1025</v>
      </c>
      <c r="L44" s="4" t="str">
        <f t="shared" si="3"/>
        <v>55</v>
      </c>
      <c r="M44">
        <v>30</v>
      </c>
      <c r="V44" s="15">
        <v>7</v>
      </c>
      <c r="W44" s="14" t="str">
        <f t="shared" si="4"/>
        <v>1999-05-05</v>
      </c>
      <c r="X44" s="17">
        <v>7</v>
      </c>
    </row>
    <row r="45" spans="6:24" ht="16.5" thickTop="1" thickBot="1" x14ac:dyDescent="0.3">
      <c r="V45" s="13">
        <v>8</v>
      </c>
      <c r="W45" s="14" t="str">
        <f t="shared" si="4"/>
        <v>1995-07-05</v>
      </c>
      <c r="X45" s="16">
        <v>4</v>
      </c>
    </row>
    <row r="46" spans="6:24" ht="16.5" thickTop="1" thickBot="1" x14ac:dyDescent="0.3">
      <c r="F46" t="str">
        <f>"INSERT INTO `Employe` (`"&amp;$F$26&amp;"`, `"&amp;$G$26&amp;"`, `"&amp;$I$26&amp;"`, `"&amp;$J$26&amp;"`, `"&amp;$K$26&amp;"`, `"&amp;$L$26&amp;"`, `"&amp;$M$26&amp;"`  ) VALUES ('"&amp;F27&amp;"', '"&amp;G27&amp;"', "&amp;I27&amp;", '"&amp;J27&amp;"', '"&amp;K27&amp;"', '"&amp;L27&amp;"', '"&amp;M27&amp;"');"</f>
        <v>INSERT INTO `Employe` (`noemp`, `nomemp`, `noemp_1`, `datemb`, `sala`, `comm`, `nodep`  ) VALUES ('1', 'Costanza', 8, '1994-10-19', '1715', '200', '30');</v>
      </c>
      <c r="V46" s="15">
        <v>8</v>
      </c>
      <c r="W46" s="14" t="str">
        <f t="shared" si="4"/>
        <v>1997-04-15</v>
      </c>
      <c r="X46" s="17">
        <v>3</v>
      </c>
    </row>
    <row r="47" spans="6:24" ht="16.5" thickTop="1" thickBot="1" x14ac:dyDescent="0.3">
      <c r="F47" t="str">
        <f t="shared" ref="F47:F63" si="5">"INSERT INTO `Employe` (`"&amp;$F$26&amp;"`, `"&amp;$G$26&amp;"`, `"&amp;$I$26&amp;"`, `"&amp;$J$26&amp;"`, `"&amp;$K$26&amp;"`, `"&amp;$L$26&amp;"`, `"&amp;$M$26&amp;"`  ) VALUES ('"&amp;F28&amp;"', '"&amp;G28&amp;"', "&amp;I28&amp;", '"&amp;J28&amp;"', '"&amp;K28&amp;"', '"&amp;L28&amp;"', '"&amp;M28&amp;"');"</f>
        <v>INSERT INTO `Employe` (`noemp`, `nomemp`, `noemp_1`, `datemb`, `sala`, `comm`, `nodep`  ) VALUES ('2', 'Mioche', 6, '1990-03-15', '2200', '1000', '20');</v>
      </c>
      <c r="V47" s="13">
        <v>8</v>
      </c>
      <c r="W47" s="14" t="str">
        <f t="shared" si="4"/>
        <v>1999-10-18</v>
      </c>
      <c r="X47" s="16">
        <v>2</v>
      </c>
    </row>
    <row r="48" spans="6:24" ht="16.5" thickTop="1" thickBot="1" x14ac:dyDescent="0.3">
      <c r="F48" t="str">
        <f t="shared" si="5"/>
        <v>INSERT INTO `Employe` (`noemp`, `nomemp`, `noemp_1`, `datemb`, `sala`, `comm`, `nodep`  ) VALUES ('3', 'Durand', 2, '1996-04-18', '3250', '0', '10');</v>
      </c>
      <c r="V48" s="15">
        <v>10</v>
      </c>
      <c r="W48" s="14" t="str">
        <f t="shared" si="4"/>
        <v>1996-10-18</v>
      </c>
      <c r="X48" s="17">
        <v>5</v>
      </c>
    </row>
    <row r="49" spans="6:24" ht="16.5" thickTop="1" thickBot="1" x14ac:dyDescent="0.3">
      <c r="F49" t="str">
        <f t="shared" si="5"/>
        <v>INSERT INTO `Employe` (`noemp`, `nomemp`, `noemp_1`, `datemb`, `sala`, `comm`, `nodep`  ) VALUES ('4', 'Xiong', 5, '1994-12-15', '1150', '200', '30');</v>
      </c>
      <c r="V49" s="13">
        <v>11</v>
      </c>
      <c r="W49" s="14" t="str">
        <f t="shared" si="4"/>
        <v>1992-07-05</v>
      </c>
      <c r="X49" s="16">
        <v>4</v>
      </c>
    </row>
    <row r="50" spans="6:24" ht="16.5" thickTop="1" thickBot="1" x14ac:dyDescent="0.3">
      <c r="F50" t="str">
        <f t="shared" si="5"/>
        <v>INSERT INTO `Employe` (`noemp`, `nomemp`, `noemp_1`, `datemb`, `sala`, `comm`, `nodep`  ) VALUES ('5', 'Manoukian', 11, '1993-08-15', '2530', '500', '30');</v>
      </c>
      <c r="V50" s="15">
        <v>11</v>
      </c>
      <c r="W50" s="14" t="str">
        <f t="shared" si="4"/>
        <v>1995-07-15</v>
      </c>
      <c r="X50" s="17">
        <v>3</v>
      </c>
    </row>
    <row r="51" spans="6:24" ht="16.5" thickTop="1" thickBot="1" x14ac:dyDescent="0.3">
      <c r="F51" t="str">
        <f t="shared" si="5"/>
        <v>INSERT INTO `Employe` (`noemp`, `nomemp`, `noemp_1`, `datemb`, `sala`, `comm`, `nodep`  ) VALUES ('6', 'Bourdais', 15, '2002-07-12', '3550', '850', '40');</v>
      </c>
      <c r="V51" s="13">
        <v>11</v>
      </c>
      <c r="W51" s="14" t="str">
        <f t="shared" si="4"/>
        <v>1999-05-19</v>
      </c>
      <c r="X51" s="16">
        <v>6</v>
      </c>
    </row>
    <row r="52" spans="6:24" ht="16.5" thickTop="1" thickBot="1" x14ac:dyDescent="0.3">
      <c r="F52" t="str">
        <f t="shared" si="5"/>
        <v>INSERT INTO `Employe` (`noemp`, `nomemp`, `noemp_1`, `datemb`, `sala`, `comm`, `nodep`  ) VALUES ('7', 'Moreno', 3, '1999-05-05', '1075', '50', '10');</v>
      </c>
      <c r="V52" s="15">
        <v>12</v>
      </c>
      <c r="W52" s="14" t="str">
        <f t="shared" si="4"/>
        <v>2002-09-18</v>
      </c>
      <c r="X52" s="17">
        <v>7</v>
      </c>
    </row>
    <row r="53" spans="6:24" ht="16.5" thickTop="1" thickBot="1" x14ac:dyDescent="0.3">
      <c r="F53" t="str">
        <f t="shared" si="5"/>
        <v>INSERT INTO `Employe` (`noemp`, `nomemp`, `noemp_1`, `datemb`, `sala`, `comm`, `nodep`  ) VALUES ('8', 'Perou', 2, '1995-07-05', '2450', '800', '10');</v>
      </c>
      <c r="V53" s="13">
        <v>13</v>
      </c>
      <c r="W53" s="14" t="str">
        <f t="shared" si="4"/>
        <v>2001-08-16</v>
      </c>
      <c r="X53" s="16">
        <v>7</v>
      </c>
    </row>
    <row r="54" spans="6:24" ht="16.5" thickTop="1" thickBot="1" x14ac:dyDescent="0.3">
      <c r="F54" t="str">
        <f t="shared" si="5"/>
        <v>INSERT INTO `Employe` (`noemp`, `nomemp`, `noemp_1`, `datemb`, `sala`, `comm`, `nodep`  ) VALUES ('9', 'Bibaut', 8, '1993-06-07', '2200', '0', '20');</v>
      </c>
      <c r="V54" s="15">
        <v>13</v>
      </c>
      <c r="W54" s="14" t="str">
        <f t="shared" si="4"/>
        <v>2003-07-17</v>
      </c>
      <c r="X54" s="17">
        <v>5</v>
      </c>
    </row>
    <row r="55" spans="6:24" ht="16.5" thickTop="1" thickBot="1" x14ac:dyDescent="0.3">
      <c r="F55" t="str">
        <f t="shared" si="5"/>
        <v>INSERT INTO `Employe` (`noemp`, `nomemp`, `noemp_1`, `datemb`, `sala`, `comm`, `nodep`  ) VALUES ('10', 'Manian', 9, '1996-10-18', '1000', '250', '10');</v>
      </c>
      <c r="V55" s="13">
        <v>14</v>
      </c>
      <c r="W55" s="14" t="str">
        <f t="shared" si="4"/>
        <v>1992-01-02</v>
      </c>
      <c r="X55" s="16">
        <v>10</v>
      </c>
    </row>
    <row r="56" spans="6:24" ht="16.5" thickTop="1" thickBot="1" x14ac:dyDescent="0.3">
      <c r="F56" t="str">
        <f t="shared" si="5"/>
        <v>INSERT INTO `Employe` (`noemp`, `nomemp`, `noemp_1`, `datemb`, `sala`, `comm`, `nodep`  ) VALUES ('11', 'Colin', 2, '1992-07-05', '2702.5', '625', '30');</v>
      </c>
      <c r="V56" s="15">
        <v>15</v>
      </c>
      <c r="W56" s="14" t="str">
        <f t="shared" si="4"/>
        <v>1985-01-05</v>
      </c>
      <c r="X56" s="17">
        <v>2</v>
      </c>
    </row>
    <row r="57" spans="6:24" ht="16.5" thickTop="1" thickBot="1" x14ac:dyDescent="0.3">
      <c r="F57" t="str">
        <f t="shared" si="5"/>
        <v>INSERT INTO `Employe` (`noemp`, `nomemp`, `noemp_1`, `datemb`, `sala`, `comm`, `nodep`  ) VALUES ('12', 'Coulon', 8, '2002-09-18', '858', '125', '20');</v>
      </c>
      <c r="V57" s="13">
        <v>15</v>
      </c>
      <c r="W57" s="14" t="str">
        <f t="shared" si="4"/>
        <v>1995-10-05</v>
      </c>
      <c r="X57" s="16">
        <v>8</v>
      </c>
    </row>
    <row r="58" spans="6:24" ht="16.5" thickTop="1" thickBot="1" x14ac:dyDescent="0.3">
      <c r="F58" t="str">
        <f t="shared" si="5"/>
        <v>INSERT INTO `Employe` (`noemp`, `nomemp`, `noemp_1`, `datemb`, `sala`, `comm`, `nodep`  ) VALUES ('13', 'Roméo', 8, '2001-08-16', '1025', '1150', '10');</v>
      </c>
      <c r="V58" s="15">
        <v>16</v>
      </c>
      <c r="W58" s="14" t="str">
        <f t="shared" si="4"/>
        <v>2001-07-05</v>
      </c>
      <c r="X58" s="17">
        <v>7</v>
      </c>
    </row>
    <row r="59" spans="6:24" ht="16.5" thickTop="1" thickBot="1" x14ac:dyDescent="0.3">
      <c r="F59" t="str">
        <f t="shared" si="5"/>
        <v>INSERT INTO `Employe` (`noemp`, `nomemp`, `noemp_1`, `datemb`, `sala`, `comm`, `nodep`  ) VALUES ('14', 'Solal', 3, '1992-02-15', '1225', '0', '20');</v>
      </c>
      <c r="V59" s="13">
        <v>17</v>
      </c>
      <c r="W59" s="14" t="str">
        <f t="shared" si="4"/>
        <v>1990-08-04</v>
      </c>
      <c r="X59" s="16">
        <v>7</v>
      </c>
    </row>
    <row r="60" spans="6:24" ht="16.5" thickTop="1" thickBot="1" x14ac:dyDescent="0.3">
      <c r="F60" t="str">
        <f t="shared" si="5"/>
        <v>INSERT INTO `Employe` (`noemp`, `nomemp`, `noemp_1`, `datemb`, `sala`, `comm`, `nodep`  ) VALUES ('15', 'Bailly', null, '1985-01-05', '4275', '2000', '40');</v>
      </c>
      <c r="V60" s="18">
        <v>18</v>
      </c>
      <c r="W60" s="14" t="str">
        <f t="shared" si="4"/>
        <v>1998-12-02</v>
      </c>
      <c r="X60" s="19">
        <v>7</v>
      </c>
    </row>
    <row r="61" spans="6:24" ht="16.5" thickTop="1" thickBot="1" x14ac:dyDescent="0.3">
      <c r="F61" t="str">
        <f t="shared" si="5"/>
        <v>INSERT INTO `Employe` (`noemp`, `nomemp`, `noemp_1`, `datemb`, `sala`, `comm`, `nodep`  ) VALUES ('16', 'Jazarin', 2, '2001-07-05', '875', '0', '10');</v>
      </c>
      <c r="X61" s="19"/>
    </row>
    <row r="62" spans="6:24" ht="15.75" thickTop="1" x14ac:dyDescent="0.25">
      <c r="F62" t="str">
        <f t="shared" si="5"/>
        <v>INSERT INTO `Employe` (`noemp`, `nomemp`, `noemp_1`, `datemb`, `sala`, `comm`, `nodep`  ) VALUES ('17', 'Font', 2, '1990-08-04', '1200', '250', '10');</v>
      </c>
    </row>
    <row r="63" spans="6:24" x14ac:dyDescent="0.25">
      <c r="F63" t="str">
        <f t="shared" si="5"/>
        <v>INSERT INTO `Employe` (`noemp`, `nomemp`, `noemp_1`, `datemb`, `sala`, `comm`, `nodep`  ) VALUES ('18', 'Servel', 3, '1998-12-02', '1025', '55', '30');</v>
      </c>
    </row>
    <row r="66" spans="6:6" x14ac:dyDescent="0.25">
      <c r="F66" t="str">
        <f>"INSERT INTO `Departement` (`nodep`, `nomdep`, `ville`) VALUES ('"&amp;B6&amp;"', '"&amp;C6&amp;"', '"&amp;C6&amp;"' );"</f>
        <v>INSERT INTO `Departement` (`nodep`, `nomdep`, `ville`) VALUES ('10', 'Formation', 'Formation' );</v>
      </c>
    </row>
    <row r="67" spans="6:6" x14ac:dyDescent="0.25">
      <c r="F67" t="str">
        <f t="shared" ref="F67:F69" si="6">"INSERT INTO `Departement` (`nodep`, `nomdep`, `ville`) VALUES ('"&amp;B7&amp;"', '"&amp;C7&amp;"', '"&amp;C7&amp;"' );"</f>
        <v>INSERT INTO `Departement` (`nodep`, `nomdep`, `ville`) VALUES ('20', 'Ingénierie', 'Ingénierie' );</v>
      </c>
    </row>
    <row r="68" spans="6:6" x14ac:dyDescent="0.25">
      <c r="F68" t="str">
        <f t="shared" si="6"/>
        <v>INSERT INTO `Departement` (`nodep`, `nomdep`, `ville`) VALUES ('30', 'Industrie', 'Industrie' );</v>
      </c>
    </row>
    <row r="69" spans="6:6" x14ac:dyDescent="0.25">
      <c r="F69" t="str">
        <f t="shared" si="6"/>
        <v>INSERT INTO `Departement` (`nodep`, `nomdep`, `ville`) VALUES ('40', 'Direction générale', 'Direction générale' );</v>
      </c>
    </row>
    <row r="72" spans="6:6" x14ac:dyDescent="0.25">
      <c r="F72" t="str">
        <f t="shared" ref="F72:F77" si="7">"INSERT INTO `Grade` (`salmin`, `salmax`) VALUES ('"&amp;P16&amp;"', '"&amp;Q16&amp;"');"</f>
        <v>INSERT INTO `Grade` (`salmin`, `salmax`) VALUES ('0', '1000');</v>
      </c>
    </row>
    <row r="73" spans="6:6" x14ac:dyDescent="0.25">
      <c r="F73" t="str">
        <f t="shared" si="7"/>
        <v>INSERT INTO `Grade` (`salmin`, `salmax`) VALUES ('1000.01', '2000');</v>
      </c>
    </row>
    <row r="74" spans="6:6" x14ac:dyDescent="0.25">
      <c r="F74" t="str">
        <f t="shared" si="7"/>
        <v>INSERT INTO `Grade` (`salmin`, `salmax`) VALUES ('2000.01', '3000');</v>
      </c>
    </row>
    <row r="75" spans="6:6" x14ac:dyDescent="0.25">
      <c r="F75" t="str">
        <f t="shared" si="7"/>
        <v>INSERT INTO `Grade` (`salmin`, `salmax`) VALUES ('3000.01', '4000');</v>
      </c>
    </row>
    <row r="76" spans="6:6" x14ac:dyDescent="0.25">
      <c r="F76" t="str">
        <f t="shared" si="7"/>
        <v>INSERT INTO `Grade` (`salmin`, `salmax`) VALUES ('4000.01', '5000');</v>
      </c>
    </row>
    <row r="77" spans="6:6" x14ac:dyDescent="0.25">
      <c r="F77" t="str">
        <f t="shared" si="7"/>
        <v>INSERT INTO `Grade` (`salmin`, `salmax`) VALUES ('5000.01', '6000');</v>
      </c>
    </row>
    <row r="80" spans="6:6" x14ac:dyDescent="0.25">
      <c r="F80" t="str">
        <f>"INSERT INTO `Fonction` (`intitulé`) VALUES ('"&amp;T6&amp;"');"</f>
        <v>INSERT INTO `Fonction` (`intitulé`) VALUES ('psychologue');</v>
      </c>
    </row>
    <row r="81" spans="6:6" x14ac:dyDescent="0.25">
      <c r="F81" t="str">
        <f t="shared" ref="F81:F88" si="8">"INSERT INTO `Fonction` (`intitulé`) VALUES ('"&amp;T7&amp;"');"</f>
        <v>INSERT INTO `Fonction` (`intitulé`) VALUES ('directeur');</v>
      </c>
    </row>
    <row r="82" spans="6:6" x14ac:dyDescent="0.25">
      <c r="F82" t="str">
        <f t="shared" si="8"/>
        <v>INSERT INTO `Fonction` (`intitulé`) VALUES ('responsable');</v>
      </c>
    </row>
    <row r="83" spans="6:6" x14ac:dyDescent="0.25">
      <c r="F83" t="str">
        <f t="shared" si="8"/>
        <v>INSERT INTO `Fonction` (`intitulé`) VALUES ('vendeur');</v>
      </c>
    </row>
    <row r="84" spans="6:6" x14ac:dyDescent="0.25">
      <c r="F84" t="str">
        <f t="shared" si="8"/>
        <v>INSERT INTO `Fonction` (`intitulé`) VALUES ('assistant');</v>
      </c>
    </row>
    <row r="85" spans="6:6" x14ac:dyDescent="0.25">
      <c r="F85" t="str">
        <f t="shared" si="8"/>
        <v>INSERT INTO `Fonction` (`intitulé`) VALUES ('analyste');</v>
      </c>
    </row>
    <row r="86" spans="6:6" x14ac:dyDescent="0.25">
      <c r="F86" t="str">
        <f t="shared" si="8"/>
        <v>INSERT INTO `Fonction` (`intitulé`) VALUES ('ouvrier');</v>
      </c>
    </row>
    <row r="87" spans="6:6" x14ac:dyDescent="0.25">
      <c r="F87" t="str">
        <f t="shared" si="8"/>
        <v>INSERT INTO `Fonction` (`intitulé`) VALUES ('président');</v>
      </c>
    </row>
    <row r="88" spans="6:6" x14ac:dyDescent="0.25">
      <c r="F88" t="str">
        <f t="shared" si="8"/>
        <v>INSERT INTO `Fonction` (`intitulé`) VALUES ('chef de service');</v>
      </c>
    </row>
    <row r="90" spans="6:6" x14ac:dyDescent="0.25">
      <c r="F90" t="str">
        <f>"INSERT INTO `Histofonction` (`noemp`, `date_nom`, `id_Fonction`) VALUES ('"&amp;V36&amp;"', '"&amp;W36&amp;"', '"&amp;X36&amp;"' );"</f>
        <v>INSERT INTO `Histofonction` (`noemp`, `date_nom`, `id_Fonction`) VALUES ('1', '1996-12-18', '1' );</v>
      </c>
    </row>
    <row r="91" spans="6:6" x14ac:dyDescent="0.25">
      <c r="F91" t="str">
        <f t="shared" ref="F91:F114" si="9">"INSERT INTO `Histofonction` (`noemp`, `date_nom`, `id_Fonction`) VALUES ('"&amp;V37&amp;"', '"&amp;W37&amp;"', '"&amp;X37&amp;"' );"</f>
        <v>INSERT INTO `Histofonction` (`noemp`, `date_nom`, `id_Fonction`) VALUES ('2', '1990-03-15', '3' );</v>
      </c>
    </row>
    <row r="92" spans="6:6" x14ac:dyDescent="0.25">
      <c r="F92" t="str">
        <f t="shared" si="9"/>
        <v>INSERT INTO `Histofonction` (`noemp`, `date_nom`, `id_Fonction`) VALUES ('2', '1994-10-18', '2' );</v>
      </c>
    </row>
    <row r="93" spans="6:6" x14ac:dyDescent="0.25">
      <c r="F93" t="str">
        <f t="shared" si="9"/>
        <v>INSERT INTO `Histofonction` (`noemp`, `date_nom`, `id_Fonction`) VALUES ('3', '1996-04-18', '4' );</v>
      </c>
    </row>
    <row r="94" spans="6:6" x14ac:dyDescent="0.25">
      <c r="F94" t="str">
        <f t="shared" si="9"/>
        <v>INSERT INTO `Histofonction` (`noemp`, `date_nom`, `id_Fonction`) VALUES ('3', '1998-06-18', '3' );</v>
      </c>
    </row>
    <row r="95" spans="6:6" x14ac:dyDescent="0.25">
      <c r="F95" t="str">
        <f t="shared" si="9"/>
        <v>INSERT INTO `Histofonction` (`noemp`, `date_nom`, `id_Fonction`) VALUES ('4', '1994-12-15', '4' );</v>
      </c>
    </row>
    <row r="96" spans="6:6" x14ac:dyDescent="0.25">
      <c r="F96" t="str">
        <f t="shared" si="9"/>
        <v>INSERT INTO `Histofonction` (`noemp`, `date_nom`, `id_Fonction`) VALUES ('5', '1993-08-15', '4' );</v>
      </c>
    </row>
    <row r="97" spans="6:6" x14ac:dyDescent="0.25">
      <c r="F97" t="str">
        <f t="shared" si="9"/>
        <v>INSERT INTO `Histofonction` (`noemp`, `date_nom`, `id_Fonction`) VALUES ('6', '2002-07-12', '2' );</v>
      </c>
    </row>
    <row r="98" spans="6:6" x14ac:dyDescent="0.25">
      <c r="F98" t="str">
        <f t="shared" si="9"/>
        <v>INSERT INTO `Histofonction` (`noemp`, `date_nom`, `id_Fonction`) VALUES ('7', '1999-05-05', '7' );</v>
      </c>
    </row>
    <row r="99" spans="6:6" x14ac:dyDescent="0.25">
      <c r="F99" t="str">
        <f t="shared" si="9"/>
        <v>INSERT INTO `Histofonction` (`noemp`, `date_nom`, `id_Fonction`) VALUES ('8', '1995-07-05', '4' );</v>
      </c>
    </row>
    <row r="100" spans="6:6" x14ac:dyDescent="0.25">
      <c r="F100" t="str">
        <f t="shared" si="9"/>
        <v>INSERT INTO `Histofonction` (`noemp`, `date_nom`, `id_Fonction`) VALUES ('8', '1997-04-15', '3' );</v>
      </c>
    </row>
    <row r="101" spans="6:6" x14ac:dyDescent="0.25">
      <c r="F101" t="str">
        <f t="shared" si="9"/>
        <v>INSERT INTO `Histofonction` (`noemp`, `date_nom`, `id_Fonction`) VALUES ('8', '1999-10-18', '2' );</v>
      </c>
    </row>
    <row r="102" spans="6:6" x14ac:dyDescent="0.25">
      <c r="F102" t="str">
        <f t="shared" si="9"/>
        <v>INSERT INTO `Histofonction` (`noemp`, `date_nom`, `id_Fonction`) VALUES ('10', '1996-10-18', '5' );</v>
      </c>
    </row>
    <row r="103" spans="6:6" x14ac:dyDescent="0.25">
      <c r="F103" t="str">
        <f t="shared" si="9"/>
        <v>INSERT INTO `Histofonction` (`noemp`, `date_nom`, `id_Fonction`) VALUES ('11', '1992-07-05', '4' );</v>
      </c>
    </row>
    <row r="104" spans="6:6" x14ac:dyDescent="0.25">
      <c r="F104" t="str">
        <f t="shared" si="9"/>
        <v>INSERT INTO `Histofonction` (`noemp`, `date_nom`, `id_Fonction`) VALUES ('11', '1995-07-15', '3' );</v>
      </c>
    </row>
    <row r="105" spans="6:6" x14ac:dyDescent="0.25">
      <c r="F105" t="str">
        <f t="shared" si="9"/>
        <v>INSERT INTO `Histofonction` (`noemp`, `date_nom`, `id_Fonction`) VALUES ('11', '1999-05-19', '6' );</v>
      </c>
    </row>
    <row r="106" spans="6:6" x14ac:dyDescent="0.25">
      <c r="F106" t="str">
        <f t="shared" si="9"/>
        <v>INSERT INTO `Histofonction` (`noemp`, `date_nom`, `id_Fonction`) VALUES ('12', '2002-09-18', '7' );</v>
      </c>
    </row>
    <row r="107" spans="6:6" x14ac:dyDescent="0.25">
      <c r="F107" t="str">
        <f t="shared" si="9"/>
        <v>INSERT INTO `Histofonction` (`noemp`, `date_nom`, `id_Fonction`) VALUES ('13', '2001-08-16', '7' );</v>
      </c>
    </row>
    <row r="108" spans="6:6" x14ac:dyDescent="0.25">
      <c r="F108" t="str">
        <f t="shared" si="9"/>
        <v>INSERT INTO `Histofonction` (`noemp`, `date_nom`, `id_Fonction`) VALUES ('13', '2003-07-17', '5' );</v>
      </c>
    </row>
    <row r="109" spans="6:6" x14ac:dyDescent="0.25">
      <c r="F109" t="str">
        <f t="shared" si="9"/>
        <v>INSERT INTO `Histofonction` (`noemp`, `date_nom`, `id_Fonction`) VALUES ('14', '1992-01-02', '10' );</v>
      </c>
    </row>
    <row r="110" spans="6:6" x14ac:dyDescent="0.25">
      <c r="F110" t="str">
        <f t="shared" si="9"/>
        <v>INSERT INTO `Histofonction` (`noemp`, `date_nom`, `id_Fonction`) VALUES ('15', '1985-01-05', '2' );</v>
      </c>
    </row>
    <row r="111" spans="6:6" x14ac:dyDescent="0.25">
      <c r="F111" t="str">
        <f t="shared" si="9"/>
        <v>INSERT INTO `Histofonction` (`noemp`, `date_nom`, `id_Fonction`) VALUES ('15', '1995-10-05', '8' );</v>
      </c>
    </row>
    <row r="112" spans="6:6" x14ac:dyDescent="0.25">
      <c r="F112" t="str">
        <f t="shared" si="9"/>
        <v>INSERT INTO `Histofonction` (`noemp`, `date_nom`, `id_Fonction`) VALUES ('16', '2001-07-05', '7' );</v>
      </c>
    </row>
    <row r="113" spans="6:6" x14ac:dyDescent="0.25">
      <c r="F113" t="str">
        <f t="shared" si="9"/>
        <v>INSERT INTO `Histofonction` (`noemp`, `date_nom`, `id_Fonction`) VALUES ('17', '1990-08-04', '7' );</v>
      </c>
    </row>
    <row r="114" spans="6:6" x14ac:dyDescent="0.25">
      <c r="F114" t="str">
        <f t="shared" si="9"/>
        <v>INSERT INTO `Histofonction` (`noemp`, `date_nom`, `id_Fonction`) VALUES ('18', '1998-12-02', '7' );</v>
      </c>
    </row>
  </sheetData>
  <mergeCells count="5">
    <mergeCell ref="S4:T4"/>
    <mergeCell ref="B4:D4"/>
    <mergeCell ref="F4:M4"/>
    <mergeCell ref="O4:Q4"/>
    <mergeCell ref="V4:X4"/>
  </mergeCell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2023-10-25T12:51:47Z</dcterms:modified>
</cp:coreProperties>
</file>