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EigeneDateien\Laura\Studium\Master\3.semester\MaPra\binding_in_disorder\results\"/>
    </mc:Choice>
  </mc:AlternateContent>
  <xr:revisionPtr revIDLastSave="0" documentId="13_ncr:1_{17A55D0C-445E-44A8-A9E7-98A37B175B04}" xr6:coauthVersionLast="47" xr6:coauthVersionMax="47" xr10:uidLastSave="{00000000-0000-0000-0000-000000000000}"/>
  <bookViews>
    <workbookView xWindow="384" yWindow="384" windowWidth="17280" windowHeight="896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10" i="1"/>
  <c r="L10" i="1" s="1"/>
  <c r="K10" i="1"/>
  <c r="M10" i="1"/>
  <c r="N10" i="1"/>
  <c r="J9" i="1"/>
  <c r="L9" i="1" s="1"/>
  <c r="K9" i="1"/>
  <c r="M9" i="1"/>
  <c r="N9" i="1"/>
  <c r="N8" i="1"/>
  <c r="M8" i="1"/>
  <c r="L8" i="1"/>
  <c r="K8" i="1"/>
  <c r="J8" i="1"/>
  <c r="N7" i="1"/>
  <c r="M7" i="1"/>
  <c r="L7" i="1"/>
  <c r="K7" i="1"/>
  <c r="J7" i="1"/>
  <c r="N4" i="1"/>
  <c r="N5" i="1"/>
  <c r="N6" i="1"/>
  <c r="N3" i="1"/>
  <c r="M4" i="1"/>
  <c r="M5" i="1"/>
  <c r="M6" i="1"/>
  <c r="M3" i="1"/>
  <c r="L4" i="1"/>
  <c r="L5" i="1"/>
  <c r="L6" i="1"/>
  <c r="L3" i="1"/>
  <c r="K5" i="1"/>
  <c r="K4" i="1"/>
  <c r="K6" i="1"/>
  <c r="K3" i="1"/>
  <c r="J4" i="1"/>
  <c r="J5" i="1"/>
  <c r="J6" i="1"/>
</calcChain>
</file>

<file path=xl/sharedStrings.xml><?xml version="1.0" encoding="utf-8"?>
<sst xmlns="http://schemas.openxmlformats.org/spreadsheetml/2006/main" count="25" uniqueCount="22">
  <si>
    <t>Model</t>
  </si>
  <si>
    <t>Description</t>
  </si>
  <si>
    <t>cutoff</t>
  </si>
  <si>
    <t>TP</t>
  </si>
  <si>
    <t>FP</t>
  </si>
  <si>
    <t>TN</t>
  </si>
  <si>
    <t>FN</t>
  </si>
  <si>
    <t>Precision</t>
  </si>
  <si>
    <t>Recall</t>
  </si>
  <si>
    <t>F1</t>
  </si>
  <si>
    <t>MCC</t>
  </si>
  <si>
    <t>Balanced Acc</t>
  </si>
  <si>
    <t>simple CNN</t>
  </si>
  <si>
    <t>larger CNN, 5 layers</t>
  </si>
  <si>
    <t>simple FNN</t>
  </si>
  <si>
    <t>simple FNN disordered residues only</t>
  </si>
  <si>
    <t>Fold</t>
  </si>
  <si>
    <t>simple FNN, residue oversampling</t>
  </si>
  <si>
    <t>"2-1"</t>
  </si>
  <si>
    <t>"2-2"</t>
  </si>
  <si>
    <t>FNN, dropout 0.2</t>
  </si>
  <si>
    <t>FNN, dropout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</si>
</sst>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Font="1"/>
    <xf numFmtId="0" fontId="0" fillId="0" borderId="1" xfId="0" applyFont="1" applyBorder="1"/>
    <xf numFmtId="0" fontId="0" fillId="0" borderId="0" xfId="0" applyAlignment="1">
      <alignment wrapText="1"/>
    </xf>
    <xf numFmtId="16" fontId="0" fillId="0" borderId="0" xfId="0" quotePrefix="1" applyNumberFormat="1"/>
    <xf numFmtId="0" fontId="0" fillId="0" borderId="0" xfId="0" applyBorder="1"/>
    <xf numFmtId="16" fontId="1" fillId="0" borderId="0" xfId="0" quotePrefix="1" applyNumberFormat="1" applyFont="1"/>
    <xf numFmtId="164" fontId="1" fillId="0" borderId="1" xfId="0" applyNumberFormat="1" applyFont="1" applyBorder="1"/>
    <xf numFmtId="0" fontId="1" fillId="0" borderId="0" xfId="0" applyFont="1" applyAlignment="1">
      <alignment wrapText="1"/>
    </xf>
    <xf numFmtId="0" fontId="1" fillId="0" borderId="1" xfId="0" applyFont="1" applyBorder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7"/>
  <sheetViews>
    <sheetView tabSelected="1" topLeftCell="D1" workbookViewId="0">
      <selection activeCell="N6" sqref="N6"/>
    </sheetView>
  </sheetViews>
  <sheetFormatPr baseColWidth="10" defaultColWidth="8.88671875" defaultRowHeight="14.4" x14ac:dyDescent="0.3"/>
  <cols>
    <col min="3" max="3" width="30" customWidth="1"/>
    <col min="4" max="4" width="10.44140625" customWidth="1"/>
    <col min="11" max="12" width="9.44140625" bestFit="1" customWidth="1"/>
  </cols>
  <sheetData>
    <row r="2" spans="2:18" x14ac:dyDescent="0.3">
      <c r="B2" s="1" t="s">
        <v>0</v>
      </c>
      <c r="C2" s="1" t="s">
        <v>1</v>
      </c>
      <c r="D2" s="1" t="s">
        <v>16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spans="2:18" ht="15.6" x14ac:dyDescent="0.3">
      <c r="B3" s="2">
        <v>0</v>
      </c>
      <c r="C3" t="s">
        <v>12</v>
      </c>
      <c r="D3">
        <v>0</v>
      </c>
      <c r="E3" s="4">
        <v>0.315</v>
      </c>
      <c r="F3" s="6">
        <v>5240</v>
      </c>
      <c r="G3" s="6">
        <v>7212</v>
      </c>
      <c r="H3" s="6">
        <v>38591</v>
      </c>
      <c r="I3" s="7">
        <v>124</v>
      </c>
      <c r="J3" s="3">
        <f>F3/(F3+G3)</f>
        <v>0.42081593318342436</v>
      </c>
      <c r="K3" s="3">
        <f>F3/(F3+I3)</f>
        <v>0.97688292319164804</v>
      </c>
      <c r="L3" s="3">
        <f>2*((J3*K3)/(J3+K3))</f>
        <v>0.58823529411764708</v>
      </c>
      <c r="M3" s="3">
        <f>(H3*F3-G3*I3)/SQRT((H3+I3)*(G3+F3)*(H3+G3)*(I3+F3))</f>
        <v>0.58498117758637802</v>
      </c>
      <c r="N3" s="3">
        <f>(K3+(H3/(H3+G3)))/2</f>
        <v>0.90971299402819739</v>
      </c>
    </row>
    <row r="4" spans="2:18" ht="15.6" x14ac:dyDescent="0.3">
      <c r="B4" s="2">
        <v>1</v>
      </c>
      <c r="C4" t="s">
        <v>13</v>
      </c>
      <c r="D4">
        <v>4</v>
      </c>
      <c r="E4" s="5">
        <v>0.01</v>
      </c>
      <c r="F4" s="6">
        <v>5300</v>
      </c>
      <c r="G4" s="6">
        <v>6245</v>
      </c>
      <c r="H4" s="6">
        <v>41256</v>
      </c>
      <c r="I4" s="7">
        <v>390</v>
      </c>
      <c r="J4" s="3">
        <f t="shared" ref="J4:J8" si="0">F4/(F4+G4)</f>
        <v>0.45907319185794715</v>
      </c>
      <c r="K4" s="3">
        <f t="shared" ref="K4:K8" si="1">F4/(F4+I4)</f>
        <v>0.93145869947275928</v>
      </c>
      <c r="L4" s="3">
        <f t="shared" ref="L4:L8" si="2">2*((J4*K4)/(J4+K4))</f>
        <v>0.615027560197273</v>
      </c>
      <c r="M4" s="3">
        <f t="shared" ref="M4:M8" si="3">(H4*F4-G4*I4)/SQRT((H4+I4)*(G4+F4)*(H4+G4)*(I4+F4))</f>
        <v>0.59980108664280196</v>
      </c>
      <c r="N4" s="3">
        <f t="shared" ref="N4:N8" si="4">(K4+(H4/(H4+G4)))/2</f>
        <v>0.89999389153549969</v>
      </c>
    </row>
    <row r="5" spans="2:18" ht="15.6" x14ac:dyDescent="0.3">
      <c r="B5" s="2">
        <v>2</v>
      </c>
      <c r="C5" t="s">
        <v>14</v>
      </c>
      <c r="D5">
        <v>0</v>
      </c>
      <c r="E5" s="5">
        <v>0.06</v>
      </c>
      <c r="F5" s="6">
        <v>5099</v>
      </c>
      <c r="G5" s="6">
        <v>6064</v>
      </c>
      <c r="H5" s="6">
        <v>39739</v>
      </c>
      <c r="I5" s="7">
        <v>265</v>
      </c>
      <c r="J5" s="3">
        <f t="shared" si="0"/>
        <v>0.4567768521006898</v>
      </c>
      <c r="K5" s="3">
        <f>F5/(F5+I5)</f>
        <v>0.95059656972408646</v>
      </c>
      <c r="L5" s="3">
        <f t="shared" si="2"/>
        <v>0.61705088642826889</v>
      </c>
      <c r="M5" s="3">
        <f t="shared" si="3"/>
        <v>0.60689073208504563</v>
      </c>
      <c r="N5" s="3">
        <f t="shared" si="4"/>
        <v>0.90910174751732775</v>
      </c>
    </row>
    <row r="6" spans="2:18" ht="15.6" x14ac:dyDescent="0.3">
      <c r="B6" s="2">
        <v>3</v>
      </c>
      <c r="C6" t="s">
        <v>15</v>
      </c>
      <c r="D6">
        <v>4</v>
      </c>
      <c r="E6" s="5">
        <v>0.5</v>
      </c>
      <c r="F6" s="6">
        <v>4570</v>
      </c>
      <c r="G6" s="6">
        <v>3929</v>
      </c>
      <c r="H6" s="6">
        <v>3001</v>
      </c>
      <c r="I6" s="7">
        <v>1120</v>
      </c>
      <c r="J6" s="3">
        <f t="shared" si="0"/>
        <v>0.53771031886104248</v>
      </c>
      <c r="K6" s="3">
        <f t="shared" si="1"/>
        <v>0.80316344463971878</v>
      </c>
      <c r="L6" s="3">
        <f t="shared" si="2"/>
        <v>0.64416096976531112</v>
      </c>
      <c r="M6" s="3">
        <f t="shared" si="3"/>
        <v>0.25062965582900498</v>
      </c>
      <c r="N6" s="3">
        <f t="shared" si="4"/>
        <v>0.6181040888422259</v>
      </c>
    </row>
    <row r="7" spans="2:18" x14ac:dyDescent="0.3">
      <c r="B7" s="11" t="s">
        <v>18</v>
      </c>
      <c r="C7" s="1" t="s">
        <v>17</v>
      </c>
      <c r="D7" s="1">
        <v>0</v>
      </c>
      <c r="E7" s="12">
        <v>0.05</v>
      </c>
      <c r="F7" s="13">
        <v>53886</v>
      </c>
      <c r="G7" s="1">
        <v>5881</v>
      </c>
      <c r="H7" s="1">
        <v>39922</v>
      </c>
      <c r="I7" s="14">
        <v>641</v>
      </c>
      <c r="J7" s="15">
        <f t="shared" si="0"/>
        <v>0.90160121806347981</v>
      </c>
      <c r="K7" s="15">
        <f t="shared" si="1"/>
        <v>0.98824435600711569</v>
      </c>
      <c r="L7" s="15">
        <f t="shared" si="2"/>
        <v>0.94293663709381059</v>
      </c>
      <c r="M7" s="15">
        <f t="shared" si="3"/>
        <v>0.87272618564319926</v>
      </c>
      <c r="N7" s="15">
        <f t="shared" si="4"/>
        <v>0.92992332639995112</v>
      </c>
      <c r="R7" s="10"/>
    </row>
    <row r="8" spans="2:18" x14ac:dyDescent="0.3">
      <c r="B8" s="9" t="s">
        <v>18</v>
      </c>
      <c r="C8" t="s">
        <v>17</v>
      </c>
      <c r="D8">
        <v>4</v>
      </c>
      <c r="E8" s="5">
        <v>0.75</v>
      </c>
      <c r="F8" s="8">
        <v>57604</v>
      </c>
      <c r="G8">
        <v>7009</v>
      </c>
      <c r="H8">
        <v>40492</v>
      </c>
      <c r="I8" s="4">
        <v>60</v>
      </c>
      <c r="J8" s="3">
        <f t="shared" si="0"/>
        <v>0.89152337764846079</v>
      </c>
      <c r="K8" s="3">
        <f t="shared" si="1"/>
        <v>0.99895948945615987</v>
      </c>
      <c r="L8" s="3">
        <f t="shared" si="2"/>
        <v>0.94218863727438518</v>
      </c>
      <c r="M8" s="3">
        <f t="shared" si="3"/>
        <v>0.87050989197507322</v>
      </c>
      <c r="N8" s="3">
        <f t="shared" si="4"/>
        <v>0.92570235056795691</v>
      </c>
      <c r="R8" s="10"/>
    </row>
    <row r="9" spans="2:18" x14ac:dyDescent="0.3">
      <c r="B9" t="s">
        <v>19</v>
      </c>
      <c r="C9" t="s">
        <v>20</v>
      </c>
      <c r="D9">
        <v>0</v>
      </c>
      <c r="E9" s="5">
        <v>0.4</v>
      </c>
      <c r="F9" s="8">
        <v>53646</v>
      </c>
      <c r="G9">
        <v>6347</v>
      </c>
      <c r="H9">
        <v>39456</v>
      </c>
      <c r="I9" s="4">
        <v>881</v>
      </c>
      <c r="J9" s="3">
        <f t="shared" ref="J9" si="5">F9/(F9+G9)</f>
        <v>0.89420432383778103</v>
      </c>
      <c r="K9" s="3">
        <f t="shared" ref="K9" si="6">F9/(F9+I9)</f>
        <v>0.98384286683661304</v>
      </c>
      <c r="L9" s="3">
        <f t="shared" ref="L9" si="7">2*((J9*K9)/(J9+K9))</f>
        <v>0.93688438700663634</v>
      </c>
      <c r="M9" s="3">
        <f t="shared" ref="M9" si="8">(H9*F9-G9*I9)/SQRT((H9+I9)*(G9+F9)*(H9+G9)*(I9+F9))</f>
        <v>0.85871040828181366</v>
      </c>
      <c r="N9" s="3">
        <f t="shared" ref="N9" si="9">(K9+(H9/(H9+G9)))/2</f>
        <v>0.92263557877996405</v>
      </c>
    </row>
    <row r="10" spans="2:18" x14ac:dyDescent="0.3">
      <c r="B10" t="s">
        <v>19</v>
      </c>
      <c r="C10" t="s">
        <v>21</v>
      </c>
      <c r="D10">
        <v>4</v>
      </c>
      <c r="E10" s="5">
        <v>0.75</v>
      </c>
      <c r="F10" s="8">
        <v>57500</v>
      </c>
      <c r="G10">
        <v>6979</v>
      </c>
      <c r="H10">
        <v>40522</v>
      </c>
      <c r="I10" s="4">
        <v>164</v>
      </c>
      <c r="J10" s="3">
        <f t="shared" ref="J10" si="10">F10/(F10+G10)</f>
        <v>0.89176320972719803</v>
      </c>
      <c r="K10" s="3">
        <f t="shared" ref="K10" si="11">F10/(F10+I10)</f>
        <v>0.99715593784683687</v>
      </c>
      <c r="L10" s="3">
        <f t="shared" ref="L10" si="12">2*((J10*K10)/(J10+K10))</f>
        <v>0.9415193666440157</v>
      </c>
      <c r="M10" s="3">
        <f t="shared" ref="M10" si="13">(H10*F10-G10*I10)/SQRT((H10+I10)*(G10+F10)*(H10+G10)*(I10+F10))</f>
        <v>0.86878022368895469</v>
      </c>
      <c r="N10" s="3">
        <f t="shared" ref="N10" si="14">(K10+(H10/(H10+G10)))/2</f>
        <v>0.92511635758892019</v>
      </c>
    </row>
    <row r="11" spans="2:18" x14ac:dyDescent="0.3">
      <c r="E11" s="4"/>
      <c r="I11" s="4"/>
    </row>
    <row r="12" spans="2:18" x14ac:dyDescent="0.3">
      <c r="E12" s="4"/>
      <c r="I12" s="4"/>
      <c r="N12" s="10"/>
    </row>
    <row r="13" spans="2:18" x14ac:dyDescent="0.3">
      <c r="E13" s="4"/>
      <c r="I13" s="4"/>
    </row>
    <row r="14" spans="2:18" x14ac:dyDescent="0.3">
      <c r="E14" s="4"/>
      <c r="I14" s="4"/>
    </row>
    <row r="15" spans="2:18" x14ac:dyDescent="0.3">
      <c r="E15" s="4"/>
      <c r="I15" s="4"/>
    </row>
    <row r="16" spans="2:18" x14ac:dyDescent="0.3">
      <c r="E16" s="4"/>
      <c r="I16" s="4"/>
    </row>
    <row r="17" spans="5:9" x14ac:dyDescent="0.3">
      <c r="E17" s="4"/>
      <c r="I17" s="4"/>
    </row>
  </sheetData>
  <phoneticPr fontId="3" type="noConversion"/>
  <conditionalFormatting sqref="F3:I5">
    <cfRule type="colorScale" priority="8">
      <colorScale>
        <cfvo type="min"/>
        <cfvo type="max"/>
        <color rgb="FFFCFCFF"/>
        <color rgb="FF63BE7B"/>
      </colorScale>
    </cfRule>
  </conditionalFormatting>
  <conditionalFormatting sqref="F6:I6">
    <cfRule type="colorScale" priority="7">
      <colorScale>
        <cfvo type="min"/>
        <cfvo type="max"/>
        <color rgb="FFFCFCFF"/>
        <color rgb="FF63BE7B"/>
      </colorScale>
    </cfRule>
  </conditionalFormatting>
  <conditionalFormatting sqref="J3:N10">
    <cfRule type="colorScale" priority="6">
      <colorScale>
        <cfvo type="min"/>
        <cfvo type="max"/>
        <color rgb="FFFCFCFF"/>
        <color rgb="FFF8696B"/>
      </colorScale>
    </cfRule>
  </conditionalFormatting>
  <conditionalFormatting sqref="F7:I7">
    <cfRule type="colorScale" priority="5">
      <colorScale>
        <cfvo type="min"/>
        <cfvo type="max"/>
        <color rgb="FFFCFCFF"/>
        <color rgb="FF63BE7B"/>
      </colorScale>
    </cfRule>
  </conditionalFormatting>
  <conditionalFormatting sqref="F8:I8">
    <cfRule type="colorScale" priority="4">
      <colorScale>
        <cfvo type="min"/>
        <cfvo type="max"/>
        <color rgb="FFFCFCFF"/>
        <color rgb="FF63BE7B"/>
      </colorScale>
    </cfRule>
  </conditionalFormatting>
  <conditionalFormatting sqref="F9:I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2015-06-05T18:19:34Z</dcterms:created>
  <dcterms:modified xsi:type="dcterms:W3CDTF">2022-06-20T12:18:38Z</dcterms:modified>
</cp:coreProperties>
</file>