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\Documents\"/>
    </mc:Choice>
  </mc:AlternateContent>
  <xr:revisionPtr revIDLastSave="0" documentId="8_{855A1A44-D1BB-4175-B0A5-E8A08EB47DEC}" xr6:coauthVersionLast="47" xr6:coauthVersionMax="47" xr10:uidLastSave="{00000000-0000-0000-0000-000000000000}"/>
  <bookViews>
    <workbookView xWindow="-108" yWindow="-108" windowWidth="23256" windowHeight="12456" firstSheet="4" activeTab="4" xr2:uid="{85FAF19A-B1F3-43CE-BE85-946E174E1547}"/>
  </bookViews>
  <sheets>
    <sheet name="Dane" sheetId="1" r:id="rId1"/>
    <sheet name="Euler" sheetId="3" r:id="rId2"/>
    <sheet name="Euler 0,1s" sheetId="5" r:id="rId3"/>
    <sheet name="Euler 0,05s" sheetId="10" r:id="rId4"/>
    <sheet name="Ulepszony" sheetId="7" r:id="rId5"/>
    <sheet name="Ulepszony 0,1s" sheetId="8" r:id="rId6"/>
    <sheet name="Ulepszony 0,05s" sheetId="9" r:id="rId7"/>
  </sheets>
  <definedNames>
    <definedName name="_d">Dane!$D$8</definedName>
    <definedName name="_r">Dane!$D$14</definedName>
    <definedName name="alfa">Dane!$D$7</definedName>
    <definedName name="asmk">Dane!$D$20</definedName>
    <definedName name="dt">Dane!$D$11</definedName>
    <definedName name="g">Dane!$D$19</definedName>
    <definedName name="h">Dane!$D$5</definedName>
    <definedName name="Ik">Dane!$D$17</definedName>
    <definedName name="len">Dane!$D$9</definedName>
    <definedName name="m">Dane!$D$13</definedName>
    <definedName name="step" localSheetId="1">Euler!$M$2</definedName>
    <definedName name="step" localSheetId="3">'Euler 0,05s'!$M$2</definedName>
    <definedName name="step" localSheetId="2">'Euler 0,1s'!$M$2</definedName>
    <definedName name="step" localSheetId="4">Ulepszony!$N$2</definedName>
    <definedName name="step" localSheetId="6">'Ulepszony 0,05s'!$N$2</definedName>
    <definedName name="step" localSheetId="5">'Ulepszony 0,1s'!$N$2</definedName>
    <definedName name="step">#REF!</definedName>
    <definedName name="x_sm" localSheetId="1">Euler!$Y$4</definedName>
    <definedName name="x_sm" localSheetId="3">'Euler 0,05s'!$Y$4</definedName>
    <definedName name="x_sm" localSheetId="2">'Euler 0,1s'!$Y$4</definedName>
    <definedName name="x_sm" localSheetId="4">Ulepszony!$AA$4</definedName>
    <definedName name="x_sm" localSheetId="6">'Ulepszony 0,05s'!$AA$4</definedName>
    <definedName name="x_sm" localSheetId="5">'Ulepszony 0,1s'!$AA$4</definedName>
    <definedName name="x_sm">#REF!</definedName>
    <definedName name="y_sm" localSheetId="1">Euler!$Z$4</definedName>
    <definedName name="y_sm" localSheetId="3">'Euler 0,05s'!$Z$4</definedName>
    <definedName name="y_sm" localSheetId="2">'Euler 0,1s'!$Z$4</definedName>
    <definedName name="y_sm" localSheetId="4">Ulepszony!$AB$4</definedName>
    <definedName name="y_sm" localSheetId="6">'Ulepszony 0,05s'!$AB$4</definedName>
    <definedName name="y_sm" localSheetId="5">'Ulepszony 0,1s'!$AB$4</definedName>
    <definedName name="y_s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0" l="1"/>
  <c r="Y16" i="10" s="1"/>
  <c r="Y17" i="10" s="1"/>
  <c r="G4" i="10"/>
  <c r="AA15" i="9"/>
  <c r="G4" i="9"/>
  <c r="AA15" i="8"/>
  <c r="AA16" i="8" s="1"/>
  <c r="G4" i="8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AA15" i="7"/>
  <c r="AA16" i="7" s="1"/>
  <c r="E15" i="7"/>
  <c r="E14" i="7"/>
  <c r="E13" i="7"/>
  <c r="E12" i="7"/>
  <c r="E11" i="7"/>
  <c r="C11" i="7"/>
  <c r="T11" i="7" s="1"/>
  <c r="T10" i="7"/>
  <c r="E10" i="7"/>
  <c r="G4" i="7"/>
  <c r="Y18" i="10" l="1"/>
  <c r="AA16" i="9"/>
  <c r="AA17" i="8"/>
  <c r="C12" i="7"/>
  <c r="T12" i="7" s="1"/>
  <c r="AA17" i="7"/>
  <c r="Y15" i="5"/>
  <c r="Y16" i="5" s="1"/>
  <c r="G4" i="5"/>
  <c r="Y19" i="10" l="1"/>
  <c r="AA17" i="9"/>
  <c r="AA18" i="8"/>
  <c r="C13" i="7"/>
  <c r="T13" i="7" s="1"/>
  <c r="AA18" i="7"/>
  <c r="Y17" i="5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44" i="3"/>
  <c r="E45" i="3"/>
  <c r="E46" i="3"/>
  <c r="E47" i="3"/>
  <c r="E48" i="3"/>
  <c r="E49" i="3"/>
  <c r="E50" i="3"/>
  <c r="E51" i="3"/>
  <c r="E52" i="3"/>
  <c r="E53" i="3"/>
  <c r="E54" i="3"/>
  <c r="E55" i="3"/>
  <c r="Y20" i="10" l="1"/>
  <c r="AA18" i="9"/>
  <c r="C14" i="7"/>
  <c r="T14" i="7" s="1"/>
  <c r="AA19" i="8"/>
  <c r="AA19" i="7"/>
  <c r="Y18" i="5"/>
  <c r="Y21" i="10" l="1"/>
  <c r="AA19" i="9"/>
  <c r="C15" i="7"/>
  <c r="T15" i="7" s="1"/>
  <c r="AA20" i="8"/>
  <c r="AA20" i="7"/>
  <c r="Y19" i="5"/>
  <c r="Y22" i="10" l="1"/>
  <c r="AA20" i="9"/>
  <c r="C16" i="7"/>
  <c r="T16" i="7" s="1"/>
  <c r="AA21" i="8"/>
  <c r="AA21" i="7"/>
  <c r="Y20" i="5"/>
  <c r="Y23" i="10" l="1"/>
  <c r="AA21" i="9"/>
  <c r="C17" i="7"/>
  <c r="T17" i="7" s="1"/>
  <c r="AA22" i="8"/>
  <c r="AA22" i="7"/>
  <c r="Y21" i="5"/>
  <c r="Y24" i="10" l="1"/>
  <c r="AA22" i="9"/>
  <c r="C18" i="7"/>
  <c r="C19" i="7" s="1"/>
  <c r="AA23" i="8"/>
  <c r="AA23" i="7"/>
  <c r="Y22" i="5"/>
  <c r="Y25" i="10" l="1"/>
  <c r="AA23" i="9"/>
  <c r="T18" i="7"/>
  <c r="AA24" i="8"/>
  <c r="AA24" i="7"/>
  <c r="T19" i="7"/>
  <c r="C20" i="7"/>
  <c r="Y23" i="5"/>
  <c r="Y26" i="10" l="1"/>
  <c r="AA24" i="9"/>
  <c r="AA25" i="8"/>
  <c r="AA25" i="7"/>
  <c r="T20" i="7"/>
  <c r="C21" i="7"/>
  <c r="Y24" i="5"/>
  <c r="Y27" i="10" l="1"/>
  <c r="AA25" i="9"/>
  <c r="AA26" i="8"/>
  <c r="AA26" i="7"/>
  <c r="T21" i="7"/>
  <c r="C22" i="7"/>
  <c r="Y25" i="5"/>
  <c r="Y28" i="10" l="1"/>
  <c r="AA26" i="9"/>
  <c r="AA27" i="8"/>
  <c r="T22" i="7"/>
  <c r="C23" i="7"/>
  <c r="AA27" i="7"/>
  <c r="Y26" i="5"/>
  <c r="Y29" i="10" l="1"/>
  <c r="AA27" i="9"/>
  <c r="AA28" i="8"/>
  <c r="T23" i="7"/>
  <c r="C24" i="7"/>
  <c r="AA28" i="7"/>
  <c r="Y27" i="5"/>
  <c r="Y30" i="10" l="1"/>
  <c r="AA28" i="9"/>
  <c r="AA29" i="8"/>
  <c r="T24" i="7"/>
  <c r="C25" i="7"/>
  <c r="AA29" i="7"/>
  <c r="Y28" i="5"/>
  <c r="Y31" i="10" l="1"/>
  <c r="AA29" i="9"/>
  <c r="AA30" i="8"/>
  <c r="T25" i="7"/>
  <c r="C26" i="7"/>
  <c r="AA30" i="7"/>
  <c r="Y29" i="5"/>
  <c r="Y32" i="10" l="1"/>
  <c r="AA30" i="9"/>
  <c r="AA31" i="8"/>
  <c r="T26" i="7"/>
  <c r="C27" i="7"/>
  <c r="AA31" i="7"/>
  <c r="Y30" i="5"/>
  <c r="Y33" i="10" l="1"/>
  <c r="AA31" i="9"/>
  <c r="AA32" i="8"/>
  <c r="T27" i="7"/>
  <c r="C28" i="7"/>
  <c r="AA32" i="7"/>
  <c r="Y31" i="5"/>
  <c r="Y34" i="10" l="1"/>
  <c r="AA32" i="9"/>
  <c r="AA33" i="8"/>
  <c r="AA33" i="7"/>
  <c r="T28" i="7"/>
  <c r="C29" i="7"/>
  <c r="Y32" i="5"/>
  <c r="Y35" i="10" l="1"/>
  <c r="AA33" i="9"/>
  <c r="AA34" i="8"/>
  <c r="T29" i="7"/>
  <c r="C30" i="7"/>
  <c r="AA34" i="7"/>
  <c r="Y33" i="5"/>
  <c r="Y36" i="10" l="1"/>
  <c r="AA34" i="9"/>
  <c r="AA35" i="8"/>
  <c r="AA35" i="7"/>
  <c r="T30" i="7"/>
  <c r="C31" i="7"/>
  <c r="Y34" i="5"/>
  <c r="Y37" i="10" l="1"/>
  <c r="AA35" i="9"/>
  <c r="AA36" i="8"/>
  <c r="T31" i="7"/>
  <c r="C32" i="7"/>
  <c r="AA36" i="7"/>
  <c r="Y35" i="5"/>
  <c r="Y38" i="10" l="1"/>
  <c r="AA36" i="9"/>
  <c r="AA37" i="8"/>
  <c r="T32" i="7"/>
  <c r="C33" i="7"/>
  <c r="AA37" i="7"/>
  <c r="Y36" i="5"/>
  <c r="Y39" i="10" l="1"/>
  <c r="AA37" i="9"/>
  <c r="AA38" i="8"/>
  <c r="T33" i="7"/>
  <c r="C34" i="7"/>
  <c r="AA38" i="7"/>
  <c r="Y37" i="5"/>
  <c r="Y40" i="10" l="1"/>
  <c r="AA38" i="9"/>
  <c r="AA39" i="8"/>
  <c r="C35" i="7"/>
  <c r="T34" i="7"/>
  <c r="AA39" i="7"/>
  <c r="Y38" i="5"/>
  <c r="Y41" i="10" l="1"/>
  <c r="AA39" i="9"/>
  <c r="AA40" i="8"/>
  <c r="AA40" i="7"/>
  <c r="T35" i="7"/>
  <c r="C36" i="7"/>
  <c r="Y39" i="5"/>
  <c r="Y42" i="10" l="1"/>
  <c r="AA40" i="9"/>
  <c r="AA41" i="8"/>
  <c r="T36" i="7"/>
  <c r="C37" i="7"/>
  <c r="AA41" i="7"/>
  <c r="Y40" i="5"/>
  <c r="Y43" i="10" l="1"/>
  <c r="AA41" i="9"/>
  <c r="AA42" i="8"/>
  <c r="AA42" i="7"/>
  <c r="C38" i="7"/>
  <c r="T37" i="7"/>
  <c r="Y41" i="5"/>
  <c r="Y44" i="10" l="1"/>
  <c r="AA42" i="9"/>
  <c r="AA43" i="8"/>
  <c r="T38" i="7"/>
  <c r="C39" i="7"/>
  <c r="AA43" i="7"/>
  <c r="Y42" i="5"/>
  <c r="Y45" i="10" l="1"/>
  <c r="AA43" i="9"/>
  <c r="AA44" i="8"/>
  <c r="AA44" i="7"/>
  <c r="T39" i="7"/>
  <c r="C40" i="7"/>
  <c r="Y43" i="5"/>
  <c r="Y46" i="10" l="1"/>
  <c r="AA44" i="9"/>
  <c r="AA45" i="8"/>
  <c r="T40" i="7"/>
  <c r="C41" i="7"/>
  <c r="AA45" i="7"/>
  <c r="Y44" i="5"/>
  <c r="Y47" i="10" l="1"/>
  <c r="AA45" i="9"/>
  <c r="AA46" i="8"/>
  <c r="C42" i="7"/>
  <c r="T41" i="7"/>
  <c r="AA46" i="7"/>
  <c r="Y45" i="5"/>
  <c r="Y48" i="10" l="1"/>
  <c r="AA46" i="9"/>
  <c r="AA47" i="8"/>
  <c r="AA47" i="7"/>
  <c r="T42" i="7"/>
  <c r="C43" i="7"/>
  <c r="Y46" i="5"/>
  <c r="Y49" i="10" l="1"/>
  <c r="AA47" i="9"/>
  <c r="AA48" i="8"/>
  <c r="T43" i="7"/>
  <c r="C44" i="7"/>
  <c r="AA48" i="7"/>
  <c r="Y47" i="5"/>
  <c r="Y50" i="10" l="1"/>
  <c r="AA48" i="9"/>
  <c r="AA49" i="8"/>
  <c r="T44" i="7"/>
  <c r="C45" i="7"/>
  <c r="AA49" i="7"/>
  <c r="Y48" i="5"/>
  <c r="Y51" i="10" l="1"/>
  <c r="AA49" i="9"/>
  <c r="AA50" i="8"/>
  <c r="C46" i="7"/>
  <c r="T45" i="7"/>
  <c r="AA50" i="7"/>
  <c r="Y49" i="5"/>
  <c r="Y52" i="10" l="1"/>
  <c r="AA50" i="9"/>
  <c r="AA51" i="8"/>
  <c r="AA51" i="7"/>
  <c r="C47" i="7"/>
  <c r="T46" i="7"/>
  <c r="Y50" i="5"/>
  <c r="Y53" i="10" l="1"/>
  <c r="AA51" i="9"/>
  <c r="AA52" i="8"/>
  <c r="AA53" i="8" s="1"/>
  <c r="AA54" i="8" s="1"/>
  <c r="C48" i="7"/>
  <c r="T47" i="7"/>
  <c r="AA52" i="7"/>
  <c r="Y51" i="5"/>
  <c r="Y54" i="10" l="1"/>
  <c r="AA52" i="9"/>
  <c r="AA53" i="7"/>
  <c r="C49" i="7"/>
  <c r="T48" i="7"/>
  <c r="Y52" i="5"/>
  <c r="Y55" i="10" l="1"/>
  <c r="AA53" i="9"/>
  <c r="C50" i="7"/>
  <c r="T49" i="7"/>
  <c r="AA54" i="7"/>
  <c r="Y53" i="5"/>
  <c r="Y56" i="10" l="1"/>
  <c r="AA54" i="9"/>
  <c r="AA55" i="7"/>
  <c r="C51" i="7"/>
  <c r="T50" i="7"/>
  <c r="Y54" i="5"/>
  <c r="Y57" i="10" l="1"/>
  <c r="AA55" i="9"/>
  <c r="C52" i="7"/>
  <c r="T51" i="7"/>
  <c r="AA56" i="7"/>
  <c r="Y55" i="5"/>
  <c r="Y58" i="10" l="1"/>
  <c r="AA56" i="9"/>
  <c r="AA57" i="7"/>
  <c r="C53" i="7"/>
  <c r="T52" i="7"/>
  <c r="Y59" i="10" l="1"/>
  <c r="AA57" i="9"/>
  <c r="AA58" i="7"/>
  <c r="C54" i="7"/>
  <c r="T53" i="7"/>
  <c r="Y60" i="10" l="1"/>
  <c r="AA58" i="9"/>
  <c r="C55" i="7"/>
  <c r="T54" i="7"/>
  <c r="AA59" i="7"/>
  <c r="Y61" i="10" l="1"/>
  <c r="AA59" i="9"/>
  <c r="AA60" i="7"/>
  <c r="C56" i="7"/>
  <c r="T55" i="7"/>
  <c r="Y62" i="10" l="1"/>
  <c r="AA60" i="9"/>
  <c r="C57" i="7"/>
  <c r="T56" i="7"/>
  <c r="AA61" i="7"/>
  <c r="Y63" i="10" l="1"/>
  <c r="AA61" i="9"/>
  <c r="AA62" i="7"/>
  <c r="C58" i="7"/>
  <c r="T57" i="7"/>
  <c r="Y64" i="10" l="1"/>
  <c r="AA62" i="9"/>
  <c r="AA63" i="7"/>
  <c r="C59" i="7"/>
  <c r="T58" i="7"/>
  <c r="Y65" i="10" l="1"/>
  <c r="AA63" i="9"/>
  <c r="C60" i="7"/>
  <c r="T59" i="7"/>
  <c r="AA64" i="7"/>
  <c r="Y66" i="10" l="1"/>
  <c r="AA64" i="9"/>
  <c r="AA65" i="7"/>
  <c r="C61" i="7"/>
  <c r="T60" i="7"/>
  <c r="Y67" i="10" l="1"/>
  <c r="AA65" i="9"/>
  <c r="C62" i="7"/>
  <c r="T61" i="7"/>
  <c r="AA66" i="7"/>
  <c r="Y68" i="10" l="1"/>
  <c r="AA66" i="9"/>
  <c r="AA67" i="7"/>
  <c r="C63" i="7"/>
  <c r="T62" i="7"/>
  <c r="Y69" i="10" l="1"/>
  <c r="AA67" i="9"/>
  <c r="C64" i="7"/>
  <c r="T63" i="7"/>
  <c r="AA68" i="7"/>
  <c r="Y70" i="10" l="1"/>
  <c r="AA68" i="9"/>
  <c r="AA69" i="7"/>
  <c r="C65" i="7"/>
  <c r="T64" i="7"/>
  <c r="Y71" i="10" l="1"/>
  <c r="AA69" i="9"/>
  <c r="C66" i="7"/>
  <c r="T65" i="7"/>
  <c r="AA70" i="7"/>
  <c r="Y72" i="10" l="1"/>
  <c r="AA70" i="9"/>
  <c r="AA71" i="7"/>
  <c r="C67" i="7"/>
  <c r="T66" i="7"/>
  <c r="Y73" i="10" l="1"/>
  <c r="AA71" i="9"/>
  <c r="AA72" i="7"/>
  <c r="T67" i="7"/>
  <c r="C68" i="7"/>
  <c r="Y74" i="10" l="1"/>
  <c r="AA72" i="9"/>
  <c r="T68" i="7"/>
  <c r="C69" i="7"/>
  <c r="AA73" i="7"/>
  <c r="Y75" i="10" l="1"/>
  <c r="AA73" i="9"/>
  <c r="T69" i="7"/>
  <c r="C70" i="7"/>
  <c r="AA74" i="7"/>
  <c r="Y76" i="10" l="1"/>
  <c r="AA74" i="9"/>
  <c r="AA75" i="7"/>
  <c r="T70" i="7"/>
  <c r="C71" i="7"/>
  <c r="Y77" i="10" l="1"/>
  <c r="AA75" i="9"/>
  <c r="T71" i="7"/>
  <c r="C72" i="7"/>
  <c r="AA76" i="7"/>
  <c r="Y78" i="10" l="1"/>
  <c r="AA76" i="9"/>
  <c r="AA77" i="7"/>
  <c r="T72" i="7"/>
  <c r="C73" i="7"/>
  <c r="Y79" i="10" l="1"/>
  <c r="AA77" i="9"/>
  <c r="T73" i="7"/>
  <c r="C74" i="7"/>
  <c r="AA78" i="7"/>
  <c r="Y80" i="10" l="1"/>
  <c r="AA78" i="9"/>
  <c r="AA79" i="7"/>
  <c r="T74" i="7"/>
  <c r="C75" i="7"/>
  <c r="Y81" i="10" l="1"/>
  <c r="AA79" i="9"/>
  <c r="T75" i="7"/>
  <c r="C76" i="7"/>
  <c r="AA80" i="7"/>
  <c r="Y82" i="10" l="1"/>
  <c r="AA80" i="9"/>
  <c r="T76" i="7"/>
  <c r="C77" i="7"/>
  <c r="AA81" i="7"/>
  <c r="Y83" i="10" l="1"/>
  <c r="AA81" i="9"/>
  <c r="AA82" i="7"/>
  <c r="T77" i="7"/>
  <c r="C78" i="7"/>
  <c r="Y84" i="10" l="1"/>
  <c r="AA82" i="9"/>
  <c r="T78" i="7"/>
  <c r="C79" i="7"/>
  <c r="AA83" i="7"/>
  <c r="Y85" i="10" l="1"/>
  <c r="AA83" i="9"/>
  <c r="AA84" i="7"/>
  <c r="T79" i="7"/>
  <c r="C80" i="7"/>
  <c r="Y86" i="10" l="1"/>
  <c r="AA84" i="9"/>
  <c r="T80" i="7"/>
  <c r="C81" i="7"/>
  <c r="AA85" i="7"/>
  <c r="Y87" i="10" l="1"/>
  <c r="AA85" i="9"/>
  <c r="AA86" i="7"/>
  <c r="T81" i="7"/>
  <c r="C82" i="7"/>
  <c r="Y88" i="10" l="1"/>
  <c r="AA86" i="9"/>
  <c r="T82" i="7"/>
  <c r="C83" i="7"/>
  <c r="AA87" i="7"/>
  <c r="Y89" i="10" l="1"/>
  <c r="AA87" i="9"/>
  <c r="AA88" i="7"/>
  <c r="T83" i="7"/>
  <c r="C84" i="7"/>
  <c r="Y90" i="10" l="1"/>
  <c r="AA88" i="9"/>
  <c r="T84" i="7"/>
  <c r="C85" i="7"/>
  <c r="AA89" i="7"/>
  <c r="Y91" i="10" l="1"/>
  <c r="AA89" i="9"/>
  <c r="AA90" i="7"/>
  <c r="T85" i="7"/>
  <c r="C86" i="7"/>
  <c r="Y92" i="10" l="1"/>
  <c r="AA90" i="9"/>
  <c r="T86" i="7"/>
  <c r="C87" i="7"/>
  <c r="AA91" i="7"/>
  <c r="Y93" i="10" l="1"/>
  <c r="AA91" i="9"/>
  <c r="AA92" i="7"/>
  <c r="T87" i="7"/>
  <c r="C88" i="7"/>
  <c r="AA92" i="9" l="1"/>
  <c r="T88" i="7"/>
  <c r="C89" i="7"/>
  <c r="AA93" i="7"/>
  <c r="AA93" i="9" l="1"/>
  <c r="AA94" i="7"/>
  <c r="T89" i="7"/>
  <c r="C90" i="7"/>
  <c r="AA94" i="9" l="1"/>
  <c r="T90" i="7"/>
  <c r="C91" i="7"/>
  <c r="AA95" i="7"/>
  <c r="AA95" i="9" l="1"/>
  <c r="AA96" i="7"/>
  <c r="T91" i="7"/>
  <c r="C92" i="7"/>
  <c r="T92" i="7" l="1"/>
  <c r="C93" i="7"/>
  <c r="AA97" i="7"/>
  <c r="AA98" i="7" l="1"/>
  <c r="T93" i="7"/>
  <c r="C94" i="7"/>
  <c r="T94" i="7" l="1"/>
  <c r="C95" i="7"/>
  <c r="AA99" i="7"/>
  <c r="T95" i="7" l="1"/>
  <c r="C96" i="7"/>
  <c r="AA100" i="7"/>
  <c r="T96" i="7" l="1"/>
  <c r="C97" i="7"/>
  <c r="AA101" i="7"/>
  <c r="T97" i="7" l="1"/>
  <c r="C98" i="7"/>
  <c r="AA102" i="7"/>
  <c r="T98" i="7" l="1"/>
  <c r="C99" i="7"/>
  <c r="AA103" i="7"/>
  <c r="T99" i="7" l="1"/>
  <c r="C100" i="7"/>
  <c r="AA104" i="7"/>
  <c r="T100" i="7" l="1"/>
  <c r="C101" i="7"/>
  <c r="AA105" i="7"/>
  <c r="T101" i="7" l="1"/>
  <c r="C102" i="7"/>
  <c r="AA106" i="7"/>
  <c r="AA107" i="7" l="1"/>
  <c r="T102" i="7"/>
  <c r="C103" i="7"/>
  <c r="T103" i="7" l="1"/>
  <c r="C104" i="7"/>
  <c r="AA108" i="7"/>
  <c r="AA109" i="7" l="1"/>
  <c r="T104" i="7"/>
  <c r="C105" i="7"/>
  <c r="T105" i="7" l="1"/>
  <c r="C106" i="7"/>
  <c r="AA110" i="7"/>
  <c r="T106" i="7" l="1"/>
  <c r="C107" i="7"/>
  <c r="AA111" i="7"/>
  <c r="AA112" i="7" l="1"/>
  <c r="T107" i="7"/>
  <c r="C108" i="7"/>
  <c r="T108" i="7" l="1"/>
  <c r="C109" i="7"/>
  <c r="AA113" i="7"/>
  <c r="AA114" i="7" l="1"/>
  <c r="T109" i="7"/>
  <c r="C110" i="7"/>
  <c r="T110" i="7" l="1"/>
  <c r="C111" i="7"/>
  <c r="AA115" i="7"/>
  <c r="AA116" i="7" l="1"/>
  <c r="T111" i="7"/>
  <c r="C112" i="7"/>
  <c r="T112" i="7" l="1"/>
  <c r="C113" i="7"/>
  <c r="AA117" i="7"/>
  <c r="AA118" i="7" l="1"/>
  <c r="T113" i="7"/>
  <c r="C114" i="7"/>
  <c r="T114" i="7" l="1"/>
  <c r="C115" i="7"/>
  <c r="AA119" i="7"/>
  <c r="AA120" i="7" l="1"/>
  <c r="T115" i="7"/>
  <c r="C116" i="7"/>
  <c r="T116" i="7" l="1"/>
  <c r="C117" i="7"/>
  <c r="AA121" i="7"/>
  <c r="AA122" i="7" l="1"/>
  <c r="T117" i="7"/>
  <c r="C118" i="7"/>
  <c r="T118" i="7" l="1"/>
  <c r="C119" i="7"/>
  <c r="AA123" i="7"/>
  <c r="AA124" i="7" l="1"/>
  <c r="T119" i="7"/>
  <c r="C120" i="7"/>
  <c r="T120" i="7" l="1"/>
  <c r="C121" i="7"/>
  <c r="AA125" i="7"/>
  <c r="AA126" i="7" l="1"/>
  <c r="T121" i="7"/>
  <c r="C122" i="7"/>
  <c r="T122" i="7" l="1"/>
  <c r="C123" i="7"/>
  <c r="AA127" i="7"/>
  <c r="AA128" i="7" l="1"/>
  <c r="T123" i="7"/>
  <c r="C124" i="7"/>
  <c r="T124" i="7" l="1"/>
  <c r="C125" i="7"/>
  <c r="AA129" i="7"/>
  <c r="AA130" i="7" l="1"/>
  <c r="T125" i="7"/>
  <c r="C126" i="7"/>
  <c r="T126" i="7" l="1"/>
  <c r="C127" i="7"/>
  <c r="AA131" i="7"/>
  <c r="AA132" i="7" l="1"/>
  <c r="T127" i="7"/>
  <c r="C128" i="7"/>
  <c r="T128" i="7" l="1"/>
  <c r="C129" i="7"/>
  <c r="AA133" i="7"/>
  <c r="AA134" i="7" l="1"/>
  <c r="T129" i="7"/>
  <c r="C130" i="7"/>
  <c r="T130" i="7" l="1"/>
  <c r="C131" i="7"/>
  <c r="AA135" i="7"/>
  <c r="AA136" i="7" l="1"/>
  <c r="T131" i="7"/>
  <c r="C132" i="7"/>
  <c r="T132" i="7" l="1"/>
  <c r="C133" i="7"/>
  <c r="AA137" i="7"/>
  <c r="AA138" i="7" l="1"/>
  <c r="T133" i="7"/>
  <c r="C134" i="7"/>
  <c r="T134" i="7" l="1"/>
  <c r="C135" i="7"/>
  <c r="AA139" i="7"/>
  <c r="AA140" i="7" l="1"/>
  <c r="T135" i="7"/>
  <c r="C136" i="7"/>
  <c r="C137" i="7" l="1"/>
  <c r="T136" i="7"/>
  <c r="AA141" i="7"/>
  <c r="AA142" i="7" l="1"/>
  <c r="C138" i="7"/>
  <c r="T137" i="7"/>
  <c r="C139" i="7" l="1"/>
  <c r="T138" i="7"/>
  <c r="AA143" i="7"/>
  <c r="AA144" i="7" l="1"/>
  <c r="C140" i="7"/>
  <c r="T139" i="7"/>
  <c r="AA145" i="7" l="1"/>
  <c r="C141" i="7"/>
  <c r="T140" i="7"/>
  <c r="C142" i="7" l="1"/>
  <c r="T141" i="7"/>
  <c r="AA146" i="7"/>
  <c r="AA147" i="7" l="1"/>
  <c r="C143" i="7"/>
  <c r="T142" i="7"/>
  <c r="AA148" i="7" l="1"/>
  <c r="C144" i="7"/>
  <c r="T143" i="7"/>
  <c r="C145" i="7" l="1"/>
  <c r="T144" i="7"/>
  <c r="AA149" i="7"/>
  <c r="AA150" i="7" l="1"/>
  <c r="C146" i="7"/>
  <c r="T145" i="7"/>
  <c r="AA151" i="7" l="1"/>
  <c r="C147" i="7"/>
  <c r="T146" i="7"/>
  <c r="C148" i="7" l="1"/>
  <c r="T147" i="7"/>
  <c r="AA152" i="7"/>
  <c r="AA153" i="7" l="1"/>
  <c r="C149" i="7"/>
  <c r="T148" i="7"/>
  <c r="AA154" i="7" l="1"/>
  <c r="C150" i="7"/>
  <c r="T149" i="7"/>
  <c r="C151" i="7" l="1"/>
  <c r="T150" i="7"/>
  <c r="AA155" i="7"/>
  <c r="AA156" i="7" l="1"/>
  <c r="C152" i="7"/>
  <c r="T151" i="7"/>
  <c r="C153" i="7" l="1"/>
  <c r="T152" i="7"/>
  <c r="AA157" i="7"/>
  <c r="AA158" i="7" l="1"/>
  <c r="C154" i="7"/>
  <c r="T153" i="7"/>
  <c r="AA159" i="7" l="1"/>
  <c r="C155" i="7"/>
  <c r="T154" i="7"/>
  <c r="C156" i="7" l="1"/>
  <c r="T155" i="7"/>
  <c r="AA160" i="7"/>
  <c r="C157" i="7" l="1"/>
  <c r="T156" i="7"/>
  <c r="AA161" i="7"/>
  <c r="C158" i="7" l="1"/>
  <c r="T157" i="7"/>
  <c r="AA162" i="7"/>
  <c r="AA163" i="7" l="1"/>
  <c r="C159" i="7"/>
  <c r="T158" i="7"/>
  <c r="C160" i="7" l="1"/>
  <c r="T159" i="7"/>
  <c r="AA164" i="7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Y15" i="3"/>
  <c r="Y16" i="3" s="1"/>
  <c r="E15" i="3"/>
  <c r="E14" i="3"/>
  <c r="E13" i="3"/>
  <c r="E12" i="3"/>
  <c r="E11" i="3"/>
  <c r="C11" i="3"/>
  <c r="R11" i="3" s="1"/>
  <c r="R10" i="3"/>
  <c r="N10" i="3"/>
  <c r="K11" i="3" s="1"/>
  <c r="G10" i="3"/>
  <c r="D11" i="3" s="1"/>
  <c r="E10" i="3"/>
  <c r="G4" i="3"/>
  <c r="AA165" i="7" l="1"/>
  <c r="C161" i="7"/>
  <c r="T160" i="7"/>
  <c r="Y17" i="3"/>
  <c r="C12" i="3"/>
  <c r="R12" i="3" s="1"/>
  <c r="C162" i="7" l="1"/>
  <c r="T161" i="7"/>
  <c r="AA166" i="7"/>
  <c r="C13" i="3"/>
  <c r="R13" i="3" s="1"/>
  <c r="Y18" i="3"/>
  <c r="AA167" i="7" l="1"/>
  <c r="C163" i="7"/>
  <c r="T162" i="7"/>
  <c r="Y19" i="3"/>
  <c r="C14" i="3"/>
  <c r="R14" i="3" s="1"/>
  <c r="C164" i="7" l="1"/>
  <c r="T163" i="7"/>
  <c r="AA168" i="7"/>
  <c r="Y20" i="3"/>
  <c r="C15" i="3"/>
  <c r="R15" i="3" s="1"/>
  <c r="AA169" i="7" l="1"/>
  <c r="C165" i="7"/>
  <c r="T164" i="7"/>
  <c r="C16" i="3"/>
  <c r="R16" i="3" s="1"/>
  <c r="Y21" i="3"/>
  <c r="C166" i="7" l="1"/>
  <c r="T165" i="7"/>
  <c r="AA170" i="7"/>
  <c r="C17" i="3"/>
  <c r="R17" i="3" s="1"/>
  <c r="Y22" i="3"/>
  <c r="AA171" i="7" l="1"/>
  <c r="C167" i="7"/>
  <c r="T166" i="7"/>
  <c r="Y23" i="3"/>
  <c r="C18" i="3"/>
  <c r="R18" i="3" s="1"/>
  <c r="C168" i="7" l="1"/>
  <c r="T167" i="7"/>
  <c r="AA172" i="7"/>
  <c r="C19" i="3"/>
  <c r="R19" i="3" s="1"/>
  <c r="Y24" i="3"/>
  <c r="AA173" i="7" l="1"/>
  <c r="C169" i="7"/>
  <c r="T168" i="7"/>
  <c r="C20" i="3"/>
  <c r="R20" i="3" s="1"/>
  <c r="Y25" i="3"/>
  <c r="C170" i="7" l="1"/>
  <c r="T169" i="7"/>
  <c r="AA174" i="7"/>
  <c r="Y26" i="3"/>
  <c r="C21" i="3"/>
  <c r="R21" i="3" s="1"/>
  <c r="AA175" i="7" l="1"/>
  <c r="C171" i="7"/>
  <c r="T170" i="7"/>
  <c r="C22" i="3"/>
  <c r="R22" i="3" s="1"/>
  <c r="Y27" i="3"/>
  <c r="C172" i="7" l="1"/>
  <c r="T171" i="7"/>
  <c r="AA176" i="7"/>
  <c r="Y28" i="3"/>
  <c r="C23" i="3"/>
  <c r="R23" i="3" s="1"/>
  <c r="C173" i="7" l="1"/>
  <c r="T172" i="7"/>
  <c r="AA177" i="7"/>
  <c r="C24" i="3"/>
  <c r="R24" i="3" s="1"/>
  <c r="Y29" i="3"/>
  <c r="C174" i="7" l="1"/>
  <c r="T173" i="7"/>
  <c r="AA178" i="7"/>
  <c r="C25" i="3"/>
  <c r="R25" i="3" s="1"/>
  <c r="Y30" i="3"/>
  <c r="C175" i="7" l="1"/>
  <c r="T174" i="7"/>
  <c r="AA179" i="7"/>
  <c r="Y31" i="3"/>
  <c r="C26" i="3"/>
  <c r="R26" i="3" s="1"/>
  <c r="T175" i="7" l="1"/>
  <c r="C176" i="7"/>
  <c r="AA180" i="7"/>
  <c r="C27" i="3"/>
  <c r="R27" i="3" s="1"/>
  <c r="Y32" i="3"/>
  <c r="AA181" i="7" l="1"/>
  <c r="C177" i="7"/>
  <c r="T176" i="7"/>
  <c r="C28" i="3"/>
  <c r="R28" i="3" s="1"/>
  <c r="Y33" i="3"/>
  <c r="T177" i="7" l="1"/>
  <c r="C178" i="7"/>
  <c r="AA182" i="7"/>
  <c r="Y34" i="3"/>
  <c r="C29" i="3"/>
  <c r="R29" i="3" s="1"/>
  <c r="AA183" i="7" l="1"/>
  <c r="T178" i="7"/>
  <c r="C179" i="7"/>
  <c r="Y35" i="3"/>
  <c r="C30" i="3"/>
  <c r="R30" i="3" s="1"/>
  <c r="T179" i="7" l="1"/>
  <c r="C180" i="7"/>
  <c r="AA184" i="7"/>
  <c r="C31" i="3"/>
  <c r="R31" i="3" s="1"/>
  <c r="Y36" i="3"/>
  <c r="AA185" i="7" l="1"/>
  <c r="T180" i="7"/>
  <c r="C181" i="7"/>
  <c r="Y37" i="3"/>
  <c r="C32" i="3"/>
  <c r="R32" i="3" s="1"/>
  <c r="T181" i="7" l="1"/>
  <c r="C182" i="7"/>
  <c r="AA186" i="7"/>
  <c r="C33" i="3"/>
  <c r="R33" i="3" s="1"/>
  <c r="Y38" i="3"/>
  <c r="AA187" i="7" l="1"/>
  <c r="T182" i="7"/>
  <c r="C183" i="7"/>
  <c r="Y39" i="3"/>
  <c r="C34" i="3"/>
  <c r="R34" i="3" s="1"/>
  <c r="T183" i="7" l="1"/>
  <c r="C184" i="7"/>
  <c r="AA188" i="7"/>
  <c r="C35" i="3"/>
  <c r="R35" i="3" s="1"/>
  <c r="Y40" i="3"/>
  <c r="AA189" i="7" l="1"/>
  <c r="T184" i="7"/>
  <c r="C185" i="7"/>
  <c r="Y41" i="3"/>
  <c r="C36" i="3"/>
  <c r="R36" i="3" s="1"/>
  <c r="T185" i="7" l="1"/>
  <c r="C186" i="7"/>
  <c r="AA190" i="7"/>
  <c r="C37" i="3"/>
  <c r="R37" i="3" s="1"/>
  <c r="Y42" i="3"/>
  <c r="T186" i="7" l="1"/>
  <c r="C187" i="7"/>
  <c r="AA191" i="7"/>
  <c r="C38" i="3"/>
  <c r="R38" i="3" s="1"/>
  <c r="Y43" i="3"/>
  <c r="T187" i="7" l="1"/>
  <c r="C188" i="7"/>
  <c r="AA192" i="7"/>
  <c r="Y44" i="3"/>
  <c r="C39" i="3"/>
  <c r="R39" i="3" s="1"/>
  <c r="AA193" i="7" l="1"/>
  <c r="T188" i="7"/>
  <c r="C189" i="7"/>
  <c r="C40" i="3"/>
  <c r="R40" i="3" s="1"/>
  <c r="Y45" i="3"/>
  <c r="T189" i="7" l="1"/>
  <c r="C190" i="7"/>
  <c r="AA194" i="7"/>
  <c r="Y46" i="3"/>
  <c r="C41" i="3"/>
  <c r="R41" i="3" s="1"/>
  <c r="AA195" i="7" l="1"/>
  <c r="T190" i="7"/>
  <c r="C191" i="7"/>
  <c r="Y47" i="3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C42" i="3"/>
  <c r="R42" i="3" s="1"/>
  <c r="T191" i="7" l="1"/>
  <c r="C192" i="7"/>
  <c r="AA196" i="7"/>
  <c r="Y226" i="3"/>
  <c r="C43" i="3"/>
  <c r="T192" i="7" l="1"/>
  <c r="C193" i="7"/>
  <c r="AA197" i="7"/>
  <c r="Y227" i="3"/>
  <c r="R43" i="3"/>
  <c r="C44" i="3"/>
  <c r="AA198" i="7" l="1"/>
  <c r="T193" i="7"/>
  <c r="C194" i="7"/>
  <c r="Y228" i="3"/>
  <c r="R44" i="3"/>
  <c r="C45" i="3"/>
  <c r="AA199" i="7" l="1"/>
  <c r="T194" i="7"/>
  <c r="C195" i="7"/>
  <c r="Y229" i="3"/>
  <c r="R45" i="3"/>
  <c r="C46" i="3"/>
  <c r="T195" i="7" l="1"/>
  <c r="C196" i="7"/>
  <c r="AA200" i="7"/>
  <c r="Y230" i="3"/>
  <c r="R46" i="3"/>
  <c r="C47" i="3"/>
  <c r="T196" i="7" l="1"/>
  <c r="C197" i="7"/>
  <c r="AA201" i="7"/>
  <c r="Y231" i="3"/>
  <c r="R47" i="3"/>
  <c r="C48" i="3"/>
  <c r="T197" i="7" l="1"/>
  <c r="C198" i="7"/>
  <c r="AA202" i="7"/>
  <c r="Y232" i="3"/>
  <c r="C49" i="3"/>
  <c r="R48" i="3"/>
  <c r="AA203" i="7" l="1"/>
  <c r="T198" i="7"/>
  <c r="C199" i="7"/>
  <c r="Y233" i="3"/>
  <c r="R49" i="3"/>
  <c r="C50" i="3"/>
  <c r="T199" i="7" l="1"/>
  <c r="C200" i="7"/>
  <c r="AA204" i="7"/>
  <c r="Y234" i="3"/>
  <c r="C51" i="3"/>
  <c r="R50" i="3"/>
  <c r="T200" i="7" l="1"/>
  <c r="C201" i="7"/>
  <c r="AA205" i="7"/>
  <c r="Y235" i="3"/>
  <c r="C52" i="3"/>
  <c r="R51" i="3"/>
  <c r="T201" i="7" l="1"/>
  <c r="C202" i="7"/>
  <c r="AA206" i="7"/>
  <c r="Y236" i="3"/>
  <c r="R52" i="3"/>
  <c r="C53" i="3"/>
  <c r="AA207" i="7" l="1"/>
  <c r="T202" i="7"/>
  <c r="C203" i="7"/>
  <c r="Y237" i="3"/>
  <c r="C54" i="3"/>
  <c r="R53" i="3"/>
  <c r="AA208" i="7" l="1"/>
  <c r="T203" i="7"/>
  <c r="C204" i="7"/>
  <c r="Y238" i="3"/>
  <c r="R54" i="3"/>
  <c r="C55" i="3"/>
  <c r="AA209" i="7" l="1"/>
  <c r="T204" i="7"/>
  <c r="C205" i="7"/>
  <c r="Y239" i="3"/>
  <c r="R55" i="3"/>
  <c r="C56" i="3"/>
  <c r="T205" i="7" l="1"/>
  <c r="C206" i="7"/>
  <c r="AA210" i="7"/>
  <c r="Y240" i="3"/>
  <c r="R56" i="3"/>
  <c r="C57" i="3"/>
  <c r="T206" i="7" l="1"/>
  <c r="C207" i="7"/>
  <c r="AA211" i="7"/>
  <c r="Y241" i="3"/>
  <c r="C58" i="3"/>
  <c r="R57" i="3"/>
  <c r="T207" i="7" l="1"/>
  <c r="C208" i="7"/>
  <c r="AA212" i="7"/>
  <c r="Y242" i="3"/>
  <c r="R58" i="3"/>
  <c r="C59" i="3"/>
  <c r="AA213" i="7" l="1"/>
  <c r="T208" i="7"/>
  <c r="C209" i="7"/>
  <c r="Y243" i="3"/>
  <c r="R59" i="3"/>
  <c r="C60" i="3"/>
  <c r="AA214" i="7" l="1"/>
  <c r="T209" i="7"/>
  <c r="C210" i="7"/>
  <c r="Y244" i="3"/>
  <c r="R60" i="3"/>
  <c r="C61" i="3"/>
  <c r="T210" i="7" l="1"/>
  <c r="C211" i="7"/>
  <c r="AA215" i="7"/>
  <c r="Y245" i="3"/>
  <c r="R61" i="3"/>
  <c r="C62" i="3"/>
  <c r="AA216" i="7" l="1"/>
  <c r="T211" i="7"/>
  <c r="C212" i="7"/>
  <c r="Y246" i="3"/>
  <c r="R62" i="3"/>
  <c r="C63" i="3"/>
  <c r="AA217" i="7" l="1"/>
  <c r="T212" i="7"/>
  <c r="C213" i="7"/>
  <c r="Y247" i="3"/>
  <c r="R63" i="3"/>
  <c r="C64" i="3"/>
  <c r="T213" i="7" l="1"/>
  <c r="C214" i="7"/>
  <c r="AA218" i="7"/>
  <c r="Y248" i="3"/>
  <c r="R64" i="3"/>
  <c r="C65" i="3"/>
  <c r="T214" i="7" l="1"/>
  <c r="C215" i="7"/>
  <c r="AA219" i="7"/>
  <c r="Y249" i="3"/>
  <c r="R65" i="3"/>
  <c r="C66" i="3"/>
  <c r="T215" i="7" l="1"/>
  <c r="C216" i="7"/>
  <c r="AA220" i="7"/>
  <c r="Y250" i="3"/>
  <c r="R66" i="3"/>
  <c r="C67" i="3"/>
  <c r="T216" i="7" l="1"/>
  <c r="C217" i="7"/>
  <c r="AA221" i="7"/>
  <c r="Y251" i="3"/>
  <c r="C68" i="3"/>
  <c r="R67" i="3"/>
  <c r="AA222" i="7" l="1"/>
  <c r="T217" i="7"/>
  <c r="C218" i="7"/>
  <c r="Y252" i="3"/>
  <c r="C69" i="3"/>
  <c r="R68" i="3"/>
  <c r="T218" i="7" l="1"/>
  <c r="C219" i="7"/>
  <c r="AA223" i="7"/>
  <c r="Y253" i="3"/>
  <c r="C70" i="3"/>
  <c r="R69" i="3"/>
  <c r="C220" i="7" l="1"/>
  <c r="T219" i="7"/>
  <c r="AA224" i="7"/>
  <c r="Y254" i="3"/>
  <c r="C71" i="3"/>
  <c r="R70" i="3"/>
  <c r="AA225" i="7" l="1"/>
  <c r="C221" i="7"/>
  <c r="T220" i="7"/>
  <c r="Y255" i="3"/>
  <c r="R71" i="3"/>
  <c r="C72" i="3"/>
  <c r="AA226" i="7" l="1"/>
  <c r="C222" i="7"/>
  <c r="T221" i="7"/>
  <c r="Y256" i="3"/>
  <c r="C73" i="3"/>
  <c r="R72" i="3"/>
  <c r="C223" i="7" l="1"/>
  <c r="T222" i="7"/>
  <c r="AA227" i="7"/>
  <c r="Y257" i="3"/>
  <c r="R73" i="3"/>
  <c r="C74" i="3"/>
  <c r="AA228" i="7" l="1"/>
  <c r="C224" i="7"/>
  <c r="T223" i="7"/>
  <c r="R74" i="3"/>
  <c r="C75" i="3"/>
  <c r="Y258" i="3"/>
  <c r="C225" i="7" l="1"/>
  <c r="T224" i="7"/>
  <c r="AA229" i="7"/>
  <c r="C76" i="3"/>
  <c r="R75" i="3"/>
  <c r="Y259" i="3"/>
  <c r="AA230" i="7" l="1"/>
  <c r="C226" i="7"/>
  <c r="T225" i="7"/>
  <c r="R76" i="3"/>
  <c r="C77" i="3"/>
  <c r="Y260" i="3"/>
  <c r="C227" i="7" l="1"/>
  <c r="T226" i="7"/>
  <c r="AA231" i="7"/>
  <c r="C78" i="3"/>
  <c r="R77" i="3"/>
  <c r="Y261" i="3"/>
  <c r="AA232" i="7" l="1"/>
  <c r="C228" i="7"/>
  <c r="T227" i="7"/>
  <c r="R78" i="3"/>
  <c r="C79" i="3"/>
  <c r="Y262" i="3"/>
  <c r="C229" i="7" l="1"/>
  <c r="T228" i="7"/>
  <c r="AA233" i="7"/>
  <c r="R79" i="3"/>
  <c r="C80" i="3"/>
  <c r="Y263" i="3"/>
  <c r="AA234" i="7" l="1"/>
  <c r="C230" i="7"/>
  <c r="T229" i="7"/>
  <c r="C81" i="3"/>
  <c r="R80" i="3"/>
  <c r="Y264" i="3"/>
  <c r="C231" i="7" l="1"/>
  <c r="T230" i="7"/>
  <c r="AA235" i="7"/>
  <c r="C82" i="3"/>
  <c r="R81" i="3"/>
  <c r="Y265" i="3"/>
  <c r="AA236" i="7" l="1"/>
  <c r="C232" i="7"/>
  <c r="T231" i="7"/>
  <c r="R82" i="3"/>
  <c r="C83" i="3"/>
  <c r="Y266" i="3"/>
  <c r="C233" i="7" l="1"/>
  <c r="T232" i="7"/>
  <c r="AA237" i="7"/>
  <c r="R83" i="3"/>
  <c r="C84" i="3"/>
  <c r="Y267" i="3"/>
  <c r="AA238" i="7" l="1"/>
  <c r="C234" i="7"/>
  <c r="T233" i="7"/>
  <c r="C85" i="3"/>
  <c r="R84" i="3"/>
  <c r="Y268" i="3"/>
  <c r="C235" i="7" l="1"/>
  <c r="T234" i="7"/>
  <c r="AA239" i="7"/>
  <c r="C86" i="3"/>
  <c r="R85" i="3"/>
  <c r="Y269" i="3"/>
  <c r="AA240" i="7" l="1"/>
  <c r="C236" i="7"/>
  <c r="T235" i="7"/>
  <c r="C87" i="3"/>
  <c r="R86" i="3"/>
  <c r="Y270" i="3"/>
  <c r="T236" i="7" l="1"/>
  <c r="C237" i="7"/>
  <c r="AA241" i="7"/>
  <c r="R87" i="3"/>
  <c r="C88" i="3"/>
  <c r="Y271" i="3"/>
  <c r="AA242" i="7" l="1"/>
  <c r="T237" i="7"/>
  <c r="C238" i="7"/>
  <c r="R88" i="3"/>
  <c r="C89" i="3"/>
  <c r="Y272" i="3"/>
  <c r="T238" i="7" l="1"/>
  <c r="C239" i="7"/>
  <c r="AA243" i="7"/>
  <c r="C90" i="3"/>
  <c r="R89" i="3"/>
  <c r="Y273" i="3"/>
  <c r="T239" i="7" l="1"/>
  <c r="C240" i="7"/>
  <c r="AA244" i="7"/>
  <c r="R90" i="3"/>
  <c r="C91" i="3"/>
  <c r="Y274" i="3"/>
  <c r="T240" i="7" l="1"/>
  <c r="C241" i="7"/>
  <c r="AA245" i="7"/>
  <c r="C92" i="3"/>
  <c r="R91" i="3"/>
  <c r="Y275" i="3"/>
  <c r="AA246" i="7" l="1"/>
  <c r="T241" i="7"/>
  <c r="C242" i="7"/>
  <c r="R92" i="3"/>
  <c r="C93" i="3"/>
  <c r="Y276" i="3"/>
  <c r="T242" i="7" l="1"/>
  <c r="C243" i="7"/>
  <c r="AA247" i="7"/>
  <c r="C94" i="3"/>
  <c r="R93" i="3"/>
  <c r="Y277" i="3"/>
  <c r="AA248" i="7" l="1"/>
  <c r="T243" i="7"/>
  <c r="C244" i="7"/>
  <c r="R94" i="3"/>
  <c r="C95" i="3"/>
  <c r="Y278" i="3"/>
  <c r="T244" i="7" l="1"/>
  <c r="C245" i="7"/>
  <c r="AA249" i="7"/>
  <c r="C96" i="3"/>
  <c r="R95" i="3"/>
  <c r="Y279" i="3"/>
  <c r="AA250" i="7" l="1"/>
  <c r="T245" i="7"/>
  <c r="C246" i="7"/>
  <c r="C97" i="3"/>
  <c r="R96" i="3"/>
  <c r="Y280" i="3"/>
  <c r="T246" i="7" l="1"/>
  <c r="C247" i="7"/>
  <c r="AA251" i="7"/>
  <c r="R97" i="3"/>
  <c r="C98" i="3"/>
  <c r="Y281" i="3"/>
  <c r="AA252" i="7" l="1"/>
  <c r="T247" i="7"/>
  <c r="C248" i="7"/>
  <c r="R98" i="3"/>
  <c r="C99" i="3"/>
  <c r="Y282" i="3"/>
  <c r="AA253" i="7" l="1"/>
  <c r="T248" i="7"/>
  <c r="C249" i="7"/>
  <c r="C100" i="3"/>
  <c r="R99" i="3"/>
  <c r="Y283" i="3"/>
  <c r="AA254" i="7" l="1"/>
  <c r="T249" i="7"/>
  <c r="C250" i="7"/>
  <c r="C101" i="3"/>
  <c r="R100" i="3"/>
  <c r="Y284" i="3"/>
  <c r="AA255" i="7" l="1"/>
  <c r="T250" i="7"/>
  <c r="C251" i="7"/>
  <c r="R101" i="3"/>
  <c r="C102" i="3"/>
  <c r="Y285" i="3"/>
  <c r="T251" i="7" l="1"/>
  <c r="C252" i="7"/>
  <c r="AA256" i="7"/>
  <c r="R102" i="3"/>
  <c r="C103" i="3"/>
  <c r="Y286" i="3"/>
  <c r="AA257" i="7" l="1"/>
  <c r="T252" i="7"/>
  <c r="C253" i="7"/>
  <c r="C104" i="3"/>
  <c r="R103" i="3"/>
  <c r="Y287" i="3"/>
  <c r="T253" i="7" l="1"/>
  <c r="C254" i="7"/>
  <c r="AA258" i="7"/>
  <c r="R104" i="3"/>
  <c r="C105" i="3"/>
  <c r="Y288" i="3"/>
  <c r="AA259" i="7" l="1"/>
  <c r="T254" i="7"/>
  <c r="C255" i="7"/>
  <c r="R105" i="3"/>
  <c r="C106" i="3"/>
  <c r="Y289" i="3"/>
  <c r="T255" i="7" l="1"/>
  <c r="C256" i="7"/>
  <c r="AA260" i="7"/>
  <c r="R106" i="3"/>
  <c r="C107" i="3"/>
  <c r="Y290" i="3"/>
  <c r="AA261" i="7" l="1"/>
  <c r="T256" i="7"/>
  <c r="C257" i="7"/>
  <c r="R107" i="3"/>
  <c r="C108" i="3"/>
  <c r="Y291" i="3"/>
  <c r="T257" i="7" l="1"/>
  <c r="C258" i="7"/>
  <c r="AA262" i="7"/>
  <c r="R108" i="3"/>
  <c r="C109" i="3"/>
  <c r="Y292" i="3"/>
  <c r="AA263" i="7" l="1"/>
  <c r="T258" i="7"/>
  <c r="C259" i="7"/>
  <c r="C110" i="3"/>
  <c r="R109" i="3"/>
  <c r="Y293" i="3"/>
  <c r="T259" i="7" l="1"/>
  <c r="C260" i="7"/>
  <c r="AA264" i="7"/>
  <c r="C111" i="3"/>
  <c r="R110" i="3"/>
  <c r="Y294" i="3"/>
  <c r="AA265" i="7" l="1"/>
  <c r="T260" i="7"/>
  <c r="C261" i="7"/>
  <c r="R111" i="3"/>
  <c r="C112" i="3"/>
  <c r="Y295" i="3"/>
  <c r="C262" i="7" l="1"/>
  <c r="T261" i="7"/>
  <c r="AA266" i="7"/>
  <c r="C113" i="3"/>
  <c r="R112" i="3"/>
  <c r="Y296" i="3"/>
  <c r="AA267" i="7" l="1"/>
  <c r="T262" i="7"/>
  <c r="C263" i="7"/>
  <c r="C114" i="3"/>
  <c r="R113" i="3"/>
  <c r="Y297" i="3"/>
  <c r="C264" i="7" l="1"/>
  <c r="T263" i="7"/>
  <c r="AA268" i="7"/>
  <c r="C115" i="3"/>
  <c r="R114" i="3"/>
  <c r="Y298" i="3"/>
  <c r="AA269" i="7" l="1"/>
  <c r="T264" i="7"/>
  <c r="C265" i="7"/>
  <c r="R115" i="3"/>
  <c r="C116" i="3"/>
  <c r="Y299" i="3"/>
  <c r="T265" i="7" l="1"/>
  <c r="C266" i="7"/>
  <c r="AA270" i="7"/>
  <c r="R116" i="3"/>
  <c r="C117" i="3"/>
  <c r="Y300" i="3"/>
  <c r="AA271" i="7" l="1"/>
  <c r="C267" i="7"/>
  <c r="T266" i="7"/>
  <c r="R117" i="3"/>
  <c r="C118" i="3"/>
  <c r="Y301" i="3"/>
  <c r="C268" i="7" l="1"/>
  <c r="T267" i="7"/>
  <c r="AA272" i="7"/>
  <c r="R118" i="3"/>
  <c r="C119" i="3"/>
  <c r="Y302" i="3"/>
  <c r="AA273" i="7" l="1"/>
  <c r="C269" i="7"/>
  <c r="T268" i="7"/>
  <c r="R119" i="3"/>
  <c r="C120" i="3"/>
  <c r="Y303" i="3"/>
  <c r="C270" i="7" l="1"/>
  <c r="T269" i="7"/>
  <c r="AA274" i="7"/>
  <c r="C121" i="3"/>
  <c r="R120" i="3"/>
  <c r="Y304" i="3"/>
  <c r="AA275" i="7" l="1"/>
  <c r="C271" i="7"/>
  <c r="T270" i="7"/>
  <c r="R121" i="3"/>
  <c r="C122" i="3"/>
  <c r="Y305" i="3"/>
  <c r="C272" i="7" l="1"/>
  <c r="T271" i="7"/>
  <c r="AA276" i="7"/>
  <c r="C123" i="3"/>
  <c r="R122" i="3"/>
  <c r="Y306" i="3"/>
  <c r="AA277" i="7" l="1"/>
  <c r="C273" i="7"/>
  <c r="T272" i="7"/>
  <c r="C124" i="3"/>
  <c r="R123" i="3"/>
  <c r="Y307" i="3"/>
  <c r="AA278" i="7" l="1"/>
  <c r="C274" i="7"/>
  <c r="T273" i="7"/>
  <c r="C125" i="3"/>
  <c r="R124" i="3"/>
  <c r="Y308" i="3"/>
  <c r="C275" i="7" l="1"/>
  <c r="T274" i="7"/>
  <c r="AA279" i="7"/>
  <c r="R125" i="3"/>
  <c r="C126" i="3"/>
  <c r="Y309" i="3"/>
  <c r="AA280" i="7" l="1"/>
  <c r="C276" i="7"/>
  <c r="T275" i="7"/>
  <c r="R126" i="3"/>
  <c r="C127" i="3"/>
  <c r="Y310" i="3"/>
  <c r="C277" i="7" l="1"/>
  <c r="T276" i="7"/>
  <c r="AA281" i="7"/>
  <c r="C128" i="3"/>
  <c r="R127" i="3"/>
  <c r="Y311" i="3"/>
  <c r="AA282" i="7" l="1"/>
  <c r="C278" i="7"/>
  <c r="T277" i="7"/>
  <c r="C129" i="3"/>
  <c r="R128" i="3"/>
  <c r="Y312" i="3"/>
  <c r="AA283" i="7" l="1"/>
  <c r="C279" i="7"/>
  <c r="T278" i="7"/>
  <c r="R129" i="3"/>
  <c r="C130" i="3"/>
  <c r="Y313" i="3"/>
  <c r="C280" i="7" l="1"/>
  <c r="T279" i="7"/>
  <c r="AA284" i="7"/>
  <c r="C131" i="3"/>
  <c r="R130" i="3"/>
  <c r="Y314" i="3"/>
  <c r="AA285" i="7" l="1"/>
  <c r="C281" i="7"/>
  <c r="T280" i="7"/>
  <c r="C132" i="3"/>
  <c r="R131" i="3"/>
  <c r="AA286" i="7" l="1"/>
  <c r="C282" i="7"/>
  <c r="T281" i="7"/>
  <c r="C133" i="3"/>
  <c r="R132" i="3"/>
  <c r="C283" i="7" l="1"/>
  <c r="T282" i="7"/>
  <c r="AA287" i="7"/>
  <c r="C134" i="3"/>
  <c r="R133" i="3"/>
  <c r="AA288" i="7" l="1"/>
  <c r="C284" i="7"/>
  <c r="T283" i="7"/>
  <c r="R134" i="3"/>
  <c r="C135" i="3"/>
  <c r="C285" i="7" l="1"/>
  <c r="T284" i="7"/>
  <c r="AA289" i="7"/>
  <c r="R135" i="3"/>
  <c r="C136" i="3"/>
  <c r="AA290" i="7" l="1"/>
  <c r="C286" i="7"/>
  <c r="T285" i="7"/>
  <c r="R136" i="3"/>
  <c r="C137" i="3"/>
  <c r="T286" i="7" l="1"/>
  <c r="C287" i="7"/>
  <c r="AA291" i="7"/>
  <c r="R137" i="3"/>
  <c r="C138" i="3"/>
  <c r="T287" i="7" l="1"/>
  <c r="C288" i="7"/>
  <c r="AA292" i="7"/>
  <c r="R138" i="3"/>
  <c r="C139" i="3"/>
  <c r="T288" i="7" l="1"/>
  <c r="C289" i="7"/>
  <c r="AA293" i="7"/>
  <c r="C140" i="3"/>
  <c r="R139" i="3"/>
  <c r="T289" i="7" l="1"/>
  <c r="C290" i="7"/>
  <c r="AA294" i="7"/>
  <c r="C141" i="3"/>
  <c r="R140" i="3"/>
  <c r="T290" i="7" l="1"/>
  <c r="C291" i="7"/>
  <c r="AA295" i="7"/>
  <c r="C142" i="3"/>
  <c r="R141" i="3"/>
  <c r="T291" i="7" l="1"/>
  <c r="C292" i="7"/>
  <c r="AA296" i="7"/>
  <c r="R142" i="3"/>
  <c r="C143" i="3"/>
  <c r="AA297" i="7" l="1"/>
  <c r="T292" i="7"/>
  <c r="C293" i="7"/>
  <c r="C144" i="3"/>
  <c r="R143" i="3"/>
  <c r="T293" i="7" l="1"/>
  <c r="C294" i="7"/>
  <c r="AA298" i="7"/>
  <c r="R144" i="3"/>
  <c r="C145" i="3"/>
  <c r="T294" i="7" l="1"/>
  <c r="C295" i="7"/>
  <c r="AA299" i="7"/>
  <c r="R145" i="3"/>
  <c r="C146" i="3"/>
  <c r="T295" i="7" l="1"/>
  <c r="C296" i="7"/>
  <c r="AA300" i="7"/>
  <c r="C147" i="3"/>
  <c r="R146" i="3"/>
  <c r="T296" i="7" l="1"/>
  <c r="C297" i="7"/>
  <c r="AA301" i="7"/>
  <c r="C148" i="3"/>
  <c r="R147" i="3"/>
  <c r="T297" i="7" l="1"/>
  <c r="C298" i="7"/>
  <c r="AA302" i="7"/>
  <c r="C149" i="3"/>
  <c r="R148" i="3"/>
  <c r="T298" i="7" l="1"/>
  <c r="C299" i="7"/>
  <c r="AA303" i="7"/>
  <c r="C150" i="3"/>
  <c r="R149" i="3"/>
  <c r="T299" i="7" l="1"/>
  <c r="C300" i="7"/>
  <c r="AA304" i="7"/>
  <c r="R150" i="3"/>
  <c r="C151" i="3"/>
  <c r="T300" i="7" l="1"/>
  <c r="C301" i="7"/>
  <c r="AA305" i="7"/>
  <c r="R151" i="3"/>
  <c r="C152" i="3"/>
  <c r="T301" i="7" l="1"/>
  <c r="C302" i="7"/>
  <c r="AA306" i="7"/>
  <c r="R152" i="3"/>
  <c r="C153" i="3"/>
  <c r="T302" i="7" l="1"/>
  <c r="C303" i="7"/>
  <c r="AA307" i="7"/>
  <c r="C154" i="3"/>
  <c r="R153" i="3"/>
  <c r="T303" i="7" l="1"/>
  <c r="C304" i="7"/>
  <c r="AA308" i="7"/>
  <c r="R154" i="3"/>
  <c r="C155" i="3"/>
  <c r="T304" i="7" l="1"/>
  <c r="C305" i="7"/>
  <c r="AA309" i="7"/>
  <c r="C156" i="3"/>
  <c r="R155" i="3"/>
  <c r="T305" i="7" l="1"/>
  <c r="C306" i="7"/>
  <c r="AA310" i="7"/>
  <c r="R156" i="3"/>
  <c r="C157" i="3"/>
  <c r="T306" i="7" l="1"/>
  <c r="C307" i="7"/>
  <c r="AA311" i="7"/>
  <c r="C158" i="3"/>
  <c r="R157" i="3"/>
  <c r="T307" i="7" l="1"/>
  <c r="C308" i="7"/>
  <c r="AA312" i="7"/>
  <c r="C159" i="3"/>
  <c r="R158" i="3"/>
  <c r="T308" i="7" l="1"/>
  <c r="C309" i="7"/>
  <c r="AA313" i="7"/>
  <c r="R159" i="3"/>
  <c r="C160" i="3"/>
  <c r="T309" i="7" l="1"/>
  <c r="C310" i="7"/>
  <c r="AA314" i="7"/>
  <c r="C161" i="3"/>
  <c r="R160" i="3"/>
  <c r="T310" i="7" l="1"/>
  <c r="C311" i="7"/>
  <c r="R161" i="3"/>
  <c r="C162" i="3"/>
  <c r="T311" i="7" l="1"/>
  <c r="C312" i="7"/>
  <c r="C163" i="3"/>
  <c r="R162" i="3"/>
  <c r="T312" i="7" l="1"/>
  <c r="C313" i="7"/>
  <c r="C164" i="3"/>
  <c r="R163" i="3"/>
  <c r="T313" i="7" l="1"/>
  <c r="C314" i="7"/>
  <c r="T314" i="7" s="1"/>
  <c r="R164" i="3"/>
  <c r="C165" i="3"/>
  <c r="R165" i="3" l="1"/>
  <c r="C166" i="3"/>
  <c r="C167" i="3" l="1"/>
  <c r="R166" i="3"/>
  <c r="C168" i="3" l="1"/>
  <c r="R167" i="3"/>
  <c r="R168" i="3" l="1"/>
  <c r="C169" i="3"/>
  <c r="C170" i="3" l="1"/>
  <c r="R169" i="3"/>
  <c r="R170" i="3" l="1"/>
  <c r="C171" i="3"/>
  <c r="R171" i="3" l="1"/>
  <c r="C172" i="3"/>
  <c r="R172" i="3" l="1"/>
  <c r="C173" i="3"/>
  <c r="R173" i="3" l="1"/>
  <c r="C174" i="3"/>
  <c r="R174" i="3" l="1"/>
  <c r="C175" i="3"/>
  <c r="C176" i="3" l="1"/>
  <c r="R175" i="3"/>
  <c r="R176" i="3" l="1"/>
  <c r="C177" i="3"/>
  <c r="C178" i="3" l="1"/>
  <c r="R177" i="3"/>
  <c r="C179" i="3" l="1"/>
  <c r="R178" i="3"/>
  <c r="C180" i="3" l="1"/>
  <c r="R179" i="3"/>
  <c r="R180" i="3" l="1"/>
  <c r="C181" i="3"/>
  <c r="R181" i="3" l="1"/>
  <c r="C182" i="3"/>
  <c r="R182" i="3" l="1"/>
  <c r="C183" i="3"/>
  <c r="R183" i="3" l="1"/>
  <c r="C184" i="3"/>
  <c r="C185" i="3" l="1"/>
  <c r="R184" i="3"/>
  <c r="C186" i="3" l="1"/>
  <c r="R185" i="3"/>
  <c r="C187" i="3" l="1"/>
  <c r="R186" i="3"/>
  <c r="C188" i="3" l="1"/>
  <c r="R187" i="3"/>
  <c r="R188" i="3" l="1"/>
  <c r="C189" i="3"/>
  <c r="C190" i="3" l="1"/>
  <c r="R189" i="3"/>
  <c r="C191" i="3" l="1"/>
  <c r="R190" i="3"/>
  <c r="C192" i="3" l="1"/>
  <c r="R191" i="3"/>
  <c r="C193" i="3" l="1"/>
  <c r="R192" i="3"/>
  <c r="R193" i="3" l="1"/>
  <c r="C194" i="3"/>
  <c r="C195" i="3" l="1"/>
  <c r="R194" i="3"/>
  <c r="C196" i="3" l="1"/>
  <c r="R195" i="3"/>
  <c r="C197" i="3" l="1"/>
  <c r="R196" i="3"/>
  <c r="C198" i="3" l="1"/>
  <c r="R197" i="3"/>
  <c r="C199" i="3" l="1"/>
  <c r="R198" i="3"/>
  <c r="C200" i="3" l="1"/>
  <c r="R199" i="3"/>
  <c r="C201" i="3" l="1"/>
  <c r="R200" i="3"/>
  <c r="C202" i="3" l="1"/>
  <c r="R201" i="3"/>
  <c r="C203" i="3" l="1"/>
  <c r="R202" i="3"/>
  <c r="R203" i="3" l="1"/>
  <c r="C204" i="3"/>
  <c r="R204" i="3" l="1"/>
  <c r="C205" i="3"/>
  <c r="R205" i="3" l="1"/>
  <c r="C206" i="3"/>
  <c r="R206" i="3" l="1"/>
  <c r="C207" i="3"/>
  <c r="C208" i="3" l="1"/>
  <c r="R207" i="3"/>
  <c r="R208" i="3" l="1"/>
  <c r="C209" i="3"/>
  <c r="C210" i="3" l="1"/>
  <c r="R209" i="3"/>
  <c r="R210" i="3" l="1"/>
  <c r="C211" i="3"/>
  <c r="C212" i="3" l="1"/>
  <c r="R211" i="3"/>
  <c r="R212" i="3" l="1"/>
  <c r="C213" i="3"/>
  <c r="C214" i="3" l="1"/>
  <c r="R213" i="3"/>
  <c r="R214" i="3" l="1"/>
  <c r="C215" i="3"/>
  <c r="C216" i="3" l="1"/>
  <c r="R215" i="3"/>
  <c r="R216" i="3" l="1"/>
  <c r="C217" i="3"/>
  <c r="C218" i="3" l="1"/>
  <c r="R217" i="3"/>
  <c r="R218" i="3" l="1"/>
  <c r="C219" i="3"/>
  <c r="R219" i="3" l="1"/>
  <c r="C220" i="3"/>
  <c r="R220" i="3" l="1"/>
  <c r="C221" i="3"/>
  <c r="R221" i="3" l="1"/>
  <c r="C222" i="3"/>
  <c r="C223" i="3" l="1"/>
  <c r="R222" i="3"/>
  <c r="R223" i="3" l="1"/>
  <c r="C224" i="3"/>
  <c r="R224" i="3" l="1"/>
  <c r="C225" i="3"/>
  <c r="C226" i="3" l="1"/>
  <c r="R225" i="3"/>
  <c r="C227" i="3" l="1"/>
  <c r="R226" i="3"/>
  <c r="R227" i="3" l="1"/>
  <c r="C228" i="3"/>
  <c r="C229" i="3" l="1"/>
  <c r="R228" i="3"/>
  <c r="C230" i="3" l="1"/>
  <c r="R229" i="3"/>
  <c r="C231" i="3" l="1"/>
  <c r="R230" i="3"/>
  <c r="R231" i="3" l="1"/>
  <c r="C232" i="3"/>
  <c r="C233" i="3" l="1"/>
  <c r="R232" i="3"/>
  <c r="R233" i="3" l="1"/>
  <c r="C234" i="3"/>
  <c r="C235" i="3" l="1"/>
  <c r="R234" i="3"/>
  <c r="R235" i="3" l="1"/>
  <c r="C236" i="3"/>
  <c r="R236" i="3" l="1"/>
  <c r="C237" i="3"/>
  <c r="R237" i="3" l="1"/>
  <c r="C238" i="3"/>
  <c r="R238" i="3" l="1"/>
  <c r="C239" i="3"/>
  <c r="R239" i="3" l="1"/>
  <c r="C240" i="3"/>
  <c r="R240" i="3" l="1"/>
  <c r="C241" i="3"/>
  <c r="C242" i="3" l="1"/>
  <c r="R241" i="3"/>
  <c r="C243" i="3" l="1"/>
  <c r="R242" i="3"/>
  <c r="R243" i="3" l="1"/>
  <c r="C244" i="3"/>
  <c r="C245" i="3" l="1"/>
  <c r="R244" i="3"/>
  <c r="C246" i="3" l="1"/>
  <c r="R245" i="3"/>
  <c r="R246" i="3" l="1"/>
  <c r="C247" i="3"/>
  <c r="C248" i="3" l="1"/>
  <c r="R247" i="3"/>
  <c r="C249" i="3" l="1"/>
  <c r="R248" i="3"/>
  <c r="R249" i="3" l="1"/>
  <c r="C250" i="3"/>
  <c r="R250" i="3" l="1"/>
  <c r="C251" i="3"/>
  <c r="C252" i="3" l="1"/>
  <c r="R251" i="3"/>
  <c r="R252" i="3" l="1"/>
  <c r="C253" i="3"/>
  <c r="C254" i="3" l="1"/>
  <c r="R253" i="3"/>
  <c r="R254" i="3" l="1"/>
  <c r="C255" i="3"/>
  <c r="C256" i="3" l="1"/>
  <c r="R255" i="3"/>
  <c r="C257" i="3" l="1"/>
  <c r="R256" i="3"/>
  <c r="R257" i="3" l="1"/>
  <c r="C258" i="3"/>
  <c r="R258" i="3" l="1"/>
  <c r="C259" i="3"/>
  <c r="C260" i="3" l="1"/>
  <c r="R259" i="3"/>
  <c r="C261" i="3" l="1"/>
  <c r="R260" i="3"/>
  <c r="R261" i="3" l="1"/>
  <c r="C262" i="3"/>
  <c r="C263" i="3" l="1"/>
  <c r="R262" i="3"/>
  <c r="C264" i="3" l="1"/>
  <c r="R263" i="3"/>
  <c r="R264" i="3" l="1"/>
  <c r="C265" i="3"/>
  <c r="R265" i="3" l="1"/>
  <c r="C266" i="3"/>
  <c r="C267" i="3" l="1"/>
  <c r="R266" i="3"/>
  <c r="C268" i="3" l="1"/>
  <c r="R267" i="3"/>
  <c r="R268" i="3" l="1"/>
  <c r="C269" i="3"/>
  <c r="R269" i="3" l="1"/>
  <c r="C270" i="3"/>
  <c r="C271" i="3" l="1"/>
  <c r="R270" i="3"/>
  <c r="R271" i="3" l="1"/>
  <c r="C272" i="3"/>
  <c r="C273" i="3" l="1"/>
  <c r="R272" i="3"/>
  <c r="C274" i="3" l="1"/>
  <c r="R273" i="3"/>
  <c r="R274" i="3" l="1"/>
  <c r="C275" i="3"/>
  <c r="C276" i="3" l="1"/>
  <c r="R275" i="3"/>
  <c r="C277" i="3" l="1"/>
  <c r="R276" i="3"/>
  <c r="C278" i="3" l="1"/>
  <c r="R277" i="3"/>
  <c r="R278" i="3" l="1"/>
  <c r="C279" i="3"/>
  <c r="C280" i="3" l="1"/>
  <c r="R279" i="3"/>
  <c r="R280" i="3" l="1"/>
  <c r="C281" i="3"/>
  <c r="R281" i="3" l="1"/>
  <c r="C282" i="3"/>
  <c r="R282" i="3" l="1"/>
  <c r="C283" i="3"/>
  <c r="R283" i="3" l="1"/>
  <c r="C284" i="3"/>
  <c r="C285" i="3" l="1"/>
  <c r="R284" i="3"/>
  <c r="C286" i="3" l="1"/>
  <c r="R285" i="3"/>
  <c r="C287" i="3" l="1"/>
  <c r="R286" i="3"/>
  <c r="R287" i="3" l="1"/>
  <c r="C288" i="3"/>
  <c r="R288" i="3" l="1"/>
  <c r="C289" i="3"/>
  <c r="C290" i="3" l="1"/>
  <c r="R289" i="3"/>
  <c r="C291" i="3" l="1"/>
  <c r="R290" i="3"/>
  <c r="R291" i="3" l="1"/>
  <c r="C292" i="3"/>
  <c r="R292" i="3" l="1"/>
  <c r="C293" i="3"/>
  <c r="C294" i="3" l="1"/>
  <c r="R293" i="3"/>
  <c r="C295" i="3" l="1"/>
  <c r="R294" i="3"/>
  <c r="C296" i="3" l="1"/>
  <c r="R295" i="3"/>
  <c r="C297" i="3" l="1"/>
  <c r="R296" i="3"/>
  <c r="R297" i="3" l="1"/>
  <c r="C298" i="3"/>
  <c r="C299" i="3" l="1"/>
  <c r="R298" i="3"/>
  <c r="R299" i="3" l="1"/>
  <c r="C300" i="3"/>
  <c r="R300" i="3" l="1"/>
  <c r="C301" i="3"/>
  <c r="R301" i="3" l="1"/>
  <c r="C302" i="3"/>
  <c r="R302" i="3" l="1"/>
  <c r="C303" i="3"/>
  <c r="C304" i="3" l="1"/>
  <c r="R303" i="3"/>
  <c r="C305" i="3" l="1"/>
  <c r="R304" i="3"/>
  <c r="R305" i="3" l="1"/>
  <c r="C306" i="3"/>
  <c r="C307" i="3" l="1"/>
  <c r="R306" i="3"/>
  <c r="R307" i="3" l="1"/>
  <c r="C308" i="3"/>
  <c r="C309" i="3" l="1"/>
  <c r="R308" i="3"/>
  <c r="R309" i="3" l="1"/>
  <c r="C310" i="3"/>
  <c r="R310" i="3" l="1"/>
  <c r="C311" i="3"/>
  <c r="R311" i="3" l="1"/>
  <c r="C312" i="3"/>
  <c r="C313" i="3" l="1"/>
  <c r="R312" i="3"/>
  <c r="R313" i="3" l="1"/>
  <c r="C314" i="3"/>
  <c r="R314" i="3" s="1"/>
  <c r="D16" i="1" l="1"/>
  <c r="D17" i="1"/>
  <c r="B2" i="1"/>
  <c r="D7" i="1"/>
  <c r="D9" i="1" l="1"/>
  <c r="H3" i="10" s="1"/>
  <c r="K10" i="7"/>
  <c r="J10" i="7"/>
  <c r="R10" i="7" s="1"/>
  <c r="J10" i="3"/>
  <c r="I10" i="3"/>
  <c r="P10" i="3" s="1"/>
  <c r="I11" i="3"/>
  <c r="P11" i="3" s="1"/>
  <c r="J11" i="3"/>
  <c r="H3" i="8"/>
  <c r="H3" i="9"/>
  <c r="V10" i="7"/>
  <c r="H3" i="7"/>
  <c r="H3" i="5"/>
  <c r="T10" i="3"/>
  <c r="H3" i="3"/>
  <c r="D20" i="1"/>
  <c r="D8" i="1"/>
  <c r="Q11" i="3" l="1"/>
  <c r="S11" i="3"/>
  <c r="S10" i="3"/>
  <c r="U10" i="3" s="1"/>
  <c r="Q10" i="3"/>
  <c r="S10" i="7"/>
  <c r="U10" i="7"/>
  <c r="W10" i="7" s="1"/>
  <c r="I15" i="7"/>
  <c r="I23" i="7"/>
  <c r="I31" i="7"/>
  <c r="I39" i="7"/>
  <c r="I47" i="7"/>
  <c r="I55" i="7"/>
  <c r="I63" i="7"/>
  <c r="I71" i="7"/>
  <c r="I79" i="7"/>
  <c r="I87" i="7"/>
  <c r="I95" i="7"/>
  <c r="I103" i="7"/>
  <c r="I111" i="7"/>
  <c r="I119" i="7"/>
  <c r="I127" i="7"/>
  <c r="I135" i="7"/>
  <c r="I143" i="7"/>
  <c r="I151" i="7"/>
  <c r="I159" i="7"/>
  <c r="I167" i="7"/>
  <c r="I175" i="7"/>
  <c r="I183" i="7"/>
  <c r="I191" i="7"/>
  <c r="I199" i="7"/>
  <c r="I207" i="7"/>
  <c r="I215" i="7"/>
  <c r="I223" i="7"/>
  <c r="I231" i="7"/>
  <c r="I239" i="7"/>
  <c r="I247" i="7"/>
  <c r="I255" i="7"/>
  <c r="I263" i="7"/>
  <c r="I271" i="7"/>
  <c r="I279" i="7"/>
  <c r="I287" i="7"/>
  <c r="I295" i="7"/>
  <c r="I303" i="7"/>
  <c r="I311" i="7"/>
  <c r="I256" i="7"/>
  <c r="I304" i="7"/>
  <c r="I70" i="7"/>
  <c r="I158" i="7"/>
  <c r="I222" i="7"/>
  <c r="I286" i="7"/>
  <c r="I16" i="7"/>
  <c r="I24" i="7"/>
  <c r="I32" i="7"/>
  <c r="I40" i="7"/>
  <c r="I48" i="7"/>
  <c r="I56" i="7"/>
  <c r="I64" i="7"/>
  <c r="I72" i="7"/>
  <c r="I80" i="7"/>
  <c r="I88" i="7"/>
  <c r="I96" i="7"/>
  <c r="I104" i="7"/>
  <c r="I112" i="7"/>
  <c r="I120" i="7"/>
  <c r="I128" i="7"/>
  <c r="I136" i="7"/>
  <c r="I144" i="7"/>
  <c r="I152" i="7"/>
  <c r="I160" i="7"/>
  <c r="I168" i="7"/>
  <c r="I176" i="7"/>
  <c r="I184" i="7"/>
  <c r="I192" i="7"/>
  <c r="I200" i="7"/>
  <c r="I208" i="7"/>
  <c r="I216" i="7"/>
  <c r="I224" i="7"/>
  <c r="I232" i="7"/>
  <c r="I240" i="7"/>
  <c r="I248" i="7"/>
  <c r="I264" i="7"/>
  <c r="I272" i="7"/>
  <c r="I280" i="7"/>
  <c r="I288" i="7"/>
  <c r="I296" i="7"/>
  <c r="I312" i="7"/>
  <c r="I46" i="7"/>
  <c r="I110" i="7"/>
  <c r="I166" i="7"/>
  <c r="I214" i="7"/>
  <c r="I254" i="7"/>
  <c r="I310" i="7"/>
  <c r="I17" i="7"/>
  <c r="I25" i="7"/>
  <c r="I33" i="7"/>
  <c r="I41" i="7"/>
  <c r="I49" i="7"/>
  <c r="I57" i="7"/>
  <c r="I65" i="7"/>
  <c r="I73" i="7"/>
  <c r="I81" i="7"/>
  <c r="I89" i="7"/>
  <c r="I97" i="7"/>
  <c r="I105" i="7"/>
  <c r="I113" i="7"/>
  <c r="I121" i="7"/>
  <c r="I129" i="7"/>
  <c r="I137" i="7"/>
  <c r="I145" i="7"/>
  <c r="I153" i="7"/>
  <c r="I161" i="7"/>
  <c r="I169" i="7"/>
  <c r="I177" i="7"/>
  <c r="I185" i="7"/>
  <c r="I193" i="7"/>
  <c r="I201" i="7"/>
  <c r="I209" i="7"/>
  <c r="I217" i="7"/>
  <c r="I225" i="7"/>
  <c r="I233" i="7"/>
  <c r="I241" i="7"/>
  <c r="I249" i="7"/>
  <c r="I257" i="7"/>
  <c r="I265" i="7"/>
  <c r="I273" i="7"/>
  <c r="I281" i="7"/>
  <c r="I289" i="7"/>
  <c r="I297" i="7"/>
  <c r="I305" i="7"/>
  <c r="I313" i="7"/>
  <c r="I54" i="7"/>
  <c r="I102" i="7"/>
  <c r="I150" i="7"/>
  <c r="I206" i="7"/>
  <c r="I262" i="7"/>
  <c r="I18" i="7"/>
  <c r="I26" i="7"/>
  <c r="I34" i="7"/>
  <c r="I42" i="7"/>
  <c r="I50" i="7"/>
  <c r="I58" i="7"/>
  <c r="I66" i="7"/>
  <c r="I74" i="7"/>
  <c r="I82" i="7"/>
  <c r="I90" i="7"/>
  <c r="I98" i="7"/>
  <c r="I106" i="7"/>
  <c r="I114" i="7"/>
  <c r="I122" i="7"/>
  <c r="I130" i="7"/>
  <c r="I138" i="7"/>
  <c r="I146" i="7"/>
  <c r="I154" i="7"/>
  <c r="I162" i="7"/>
  <c r="I170" i="7"/>
  <c r="I178" i="7"/>
  <c r="I186" i="7"/>
  <c r="I194" i="7"/>
  <c r="I202" i="7"/>
  <c r="I210" i="7"/>
  <c r="I218" i="7"/>
  <c r="I226" i="7"/>
  <c r="I234" i="7"/>
  <c r="I242" i="7"/>
  <c r="I250" i="7"/>
  <c r="I258" i="7"/>
  <c r="I266" i="7"/>
  <c r="I274" i="7"/>
  <c r="I282" i="7"/>
  <c r="I290" i="7"/>
  <c r="I298" i="7"/>
  <c r="I306" i="7"/>
  <c r="I314" i="7"/>
  <c r="I14" i="7"/>
  <c r="I62" i="7"/>
  <c r="I118" i="7"/>
  <c r="I174" i="7"/>
  <c r="I238" i="7"/>
  <c r="I302" i="7"/>
  <c r="I11" i="7"/>
  <c r="I19" i="7"/>
  <c r="I27" i="7"/>
  <c r="I35" i="7"/>
  <c r="I43" i="7"/>
  <c r="I51" i="7"/>
  <c r="I59" i="7"/>
  <c r="I67" i="7"/>
  <c r="I75" i="7"/>
  <c r="I83" i="7"/>
  <c r="I91" i="7"/>
  <c r="I99" i="7"/>
  <c r="I107" i="7"/>
  <c r="I115" i="7"/>
  <c r="I123" i="7"/>
  <c r="I131" i="7"/>
  <c r="I139" i="7"/>
  <c r="I147" i="7"/>
  <c r="I155" i="7"/>
  <c r="I163" i="7"/>
  <c r="I171" i="7"/>
  <c r="I179" i="7"/>
  <c r="I187" i="7"/>
  <c r="I195" i="7"/>
  <c r="I203" i="7"/>
  <c r="I211" i="7"/>
  <c r="I219" i="7"/>
  <c r="I227" i="7"/>
  <c r="I235" i="7"/>
  <c r="I243" i="7"/>
  <c r="I251" i="7"/>
  <c r="I259" i="7"/>
  <c r="I267" i="7"/>
  <c r="I275" i="7"/>
  <c r="I283" i="7"/>
  <c r="I291" i="7"/>
  <c r="I299" i="7"/>
  <c r="I307" i="7"/>
  <c r="I10" i="7"/>
  <c r="I30" i="7"/>
  <c r="I94" i="7"/>
  <c r="I142" i="7"/>
  <c r="I198" i="7"/>
  <c r="I270" i="7"/>
  <c r="I12" i="7"/>
  <c r="I20" i="7"/>
  <c r="I28" i="7"/>
  <c r="I36" i="7"/>
  <c r="I44" i="7"/>
  <c r="I52" i="7"/>
  <c r="I60" i="7"/>
  <c r="I68" i="7"/>
  <c r="I76" i="7"/>
  <c r="I84" i="7"/>
  <c r="I92" i="7"/>
  <c r="I100" i="7"/>
  <c r="I108" i="7"/>
  <c r="I116" i="7"/>
  <c r="I124" i="7"/>
  <c r="I132" i="7"/>
  <c r="I140" i="7"/>
  <c r="I148" i="7"/>
  <c r="I156" i="7"/>
  <c r="I164" i="7"/>
  <c r="I172" i="7"/>
  <c r="I180" i="7"/>
  <c r="I188" i="7"/>
  <c r="I196" i="7"/>
  <c r="I204" i="7"/>
  <c r="I212" i="7"/>
  <c r="I220" i="7"/>
  <c r="I228" i="7"/>
  <c r="I236" i="7"/>
  <c r="I244" i="7"/>
  <c r="I252" i="7"/>
  <c r="I260" i="7"/>
  <c r="I268" i="7"/>
  <c r="I276" i="7"/>
  <c r="I284" i="7"/>
  <c r="I292" i="7"/>
  <c r="I300" i="7"/>
  <c r="I308" i="7"/>
  <c r="I22" i="7"/>
  <c r="I78" i="7"/>
  <c r="I126" i="7"/>
  <c r="I190" i="7"/>
  <c r="I246" i="7"/>
  <c r="I294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8" i="7"/>
  <c r="I86" i="7"/>
  <c r="I134" i="7"/>
  <c r="I182" i="7"/>
  <c r="I230" i="7"/>
  <c r="I278" i="7"/>
  <c r="N308" i="7"/>
  <c r="Q308" i="7" s="1"/>
  <c r="N300" i="7"/>
  <c r="Q300" i="7" s="1"/>
  <c r="N292" i="7"/>
  <c r="Q292" i="7" s="1"/>
  <c r="N310" i="7"/>
  <c r="Q310" i="7" s="1"/>
  <c r="N302" i="7"/>
  <c r="Q302" i="7" s="1"/>
  <c r="N294" i="7"/>
  <c r="Q294" i="7" s="1"/>
  <c r="N311" i="7"/>
  <c r="Q311" i="7" s="1"/>
  <c r="N303" i="7"/>
  <c r="Q303" i="7" s="1"/>
  <c r="N295" i="7"/>
  <c r="Q295" i="7" s="1"/>
  <c r="N287" i="7"/>
  <c r="Q287" i="7" s="1"/>
  <c r="N312" i="7"/>
  <c r="Q312" i="7" s="1"/>
  <c r="N304" i="7"/>
  <c r="Q304" i="7" s="1"/>
  <c r="N296" i="7"/>
  <c r="Q296" i="7" s="1"/>
  <c r="N288" i="7"/>
  <c r="Q288" i="7" s="1"/>
  <c r="N279" i="7"/>
  <c r="Q279" i="7" s="1"/>
  <c r="N278" i="7"/>
  <c r="Q278" i="7" s="1"/>
  <c r="N314" i="7"/>
  <c r="Q314" i="7" s="1"/>
  <c r="N313" i="7"/>
  <c r="Q313" i="7" s="1"/>
  <c r="N306" i="7"/>
  <c r="Q306" i="7" s="1"/>
  <c r="N305" i="7"/>
  <c r="Q305" i="7" s="1"/>
  <c r="N298" i="7"/>
  <c r="Q298" i="7" s="1"/>
  <c r="N297" i="7"/>
  <c r="Q297" i="7" s="1"/>
  <c r="N290" i="7"/>
  <c r="Q290" i="7" s="1"/>
  <c r="N289" i="7"/>
  <c r="Q289" i="7" s="1"/>
  <c r="N280" i="7"/>
  <c r="Q280" i="7" s="1"/>
  <c r="N274" i="7"/>
  <c r="Q274" i="7" s="1"/>
  <c r="N273" i="7"/>
  <c r="Q273" i="7" s="1"/>
  <c r="N272" i="7"/>
  <c r="Q272" i="7" s="1"/>
  <c r="N271" i="7"/>
  <c r="Q271" i="7" s="1"/>
  <c r="N270" i="7"/>
  <c r="Q270" i="7" s="1"/>
  <c r="N269" i="7"/>
  <c r="Q269" i="7" s="1"/>
  <c r="N268" i="7"/>
  <c r="Q268" i="7" s="1"/>
  <c r="N267" i="7"/>
  <c r="Q267" i="7" s="1"/>
  <c r="N266" i="7"/>
  <c r="Q266" i="7" s="1"/>
  <c r="N265" i="7"/>
  <c r="Q265" i="7" s="1"/>
  <c r="N264" i="7"/>
  <c r="Q264" i="7" s="1"/>
  <c r="N263" i="7"/>
  <c r="Q263" i="7" s="1"/>
  <c r="N307" i="7"/>
  <c r="Q307" i="7" s="1"/>
  <c r="N299" i="7"/>
  <c r="Q299" i="7" s="1"/>
  <c r="N291" i="7"/>
  <c r="Q291" i="7" s="1"/>
  <c r="N281" i="7"/>
  <c r="Q281" i="7" s="1"/>
  <c r="N277" i="7"/>
  <c r="Q277" i="7" s="1"/>
  <c r="N275" i="7"/>
  <c r="Q275" i="7" s="1"/>
  <c r="N309" i="7"/>
  <c r="Q309" i="7" s="1"/>
  <c r="N301" i="7"/>
  <c r="Q301" i="7" s="1"/>
  <c r="N293" i="7"/>
  <c r="Q293" i="7" s="1"/>
  <c r="N286" i="7"/>
  <c r="Q286" i="7" s="1"/>
  <c r="N284" i="7"/>
  <c r="Q284" i="7" s="1"/>
  <c r="N282" i="7"/>
  <c r="Q282" i="7" s="1"/>
  <c r="N260" i="7"/>
  <c r="Q260" i="7" s="1"/>
  <c r="N285" i="7"/>
  <c r="Q285" i="7" s="1"/>
  <c r="N276" i="7"/>
  <c r="Q276" i="7" s="1"/>
  <c r="N261" i="7"/>
  <c r="Q261" i="7" s="1"/>
  <c r="N283" i="7"/>
  <c r="Q283" i="7" s="1"/>
  <c r="N258" i="7"/>
  <c r="Q258" i="7" s="1"/>
  <c r="N250" i="7"/>
  <c r="Q250" i="7" s="1"/>
  <c r="N244" i="7"/>
  <c r="Q244" i="7" s="1"/>
  <c r="N257" i="7"/>
  <c r="Q257" i="7" s="1"/>
  <c r="N249" i="7"/>
  <c r="Q249" i="7" s="1"/>
  <c r="N245" i="7"/>
  <c r="Q245" i="7" s="1"/>
  <c r="N243" i="7"/>
  <c r="Q243" i="7" s="1"/>
  <c r="N239" i="7"/>
  <c r="Q239" i="7" s="1"/>
  <c r="N256" i="7"/>
  <c r="Q256" i="7" s="1"/>
  <c r="N248" i="7"/>
  <c r="Q248" i="7" s="1"/>
  <c r="N246" i="7"/>
  <c r="Q246" i="7" s="1"/>
  <c r="N255" i="7"/>
  <c r="Q255" i="7" s="1"/>
  <c r="N242" i="7"/>
  <c r="Q242" i="7" s="1"/>
  <c r="N238" i="7"/>
  <c r="Q238" i="7" s="1"/>
  <c r="N254" i="7"/>
  <c r="Q254" i="7" s="1"/>
  <c r="N231" i="7"/>
  <c r="Q231" i="7" s="1"/>
  <c r="N221" i="7"/>
  <c r="Q221" i="7" s="1"/>
  <c r="N262" i="7"/>
  <c r="Q262" i="7" s="1"/>
  <c r="N230" i="7"/>
  <c r="Q230" i="7" s="1"/>
  <c r="N217" i="7"/>
  <c r="Q217" i="7" s="1"/>
  <c r="N216" i="7"/>
  <c r="Q216" i="7" s="1"/>
  <c r="N215" i="7"/>
  <c r="Q215" i="7" s="1"/>
  <c r="N214" i="7"/>
  <c r="Q214" i="7" s="1"/>
  <c r="N213" i="7"/>
  <c r="Q213" i="7" s="1"/>
  <c r="N212" i="7"/>
  <c r="Q212" i="7" s="1"/>
  <c r="N211" i="7"/>
  <c r="Q211" i="7" s="1"/>
  <c r="N210" i="7"/>
  <c r="Q210" i="7" s="1"/>
  <c r="N209" i="7"/>
  <c r="Q209" i="7" s="1"/>
  <c r="N208" i="7"/>
  <c r="Q208" i="7" s="1"/>
  <c r="N207" i="7"/>
  <c r="Q207" i="7" s="1"/>
  <c r="N206" i="7"/>
  <c r="Q206" i="7" s="1"/>
  <c r="N205" i="7"/>
  <c r="Q205" i="7" s="1"/>
  <c r="N204" i="7"/>
  <c r="Q204" i="7" s="1"/>
  <c r="N203" i="7"/>
  <c r="Q203" i="7" s="1"/>
  <c r="N202" i="7"/>
  <c r="Q202" i="7" s="1"/>
  <c r="N201" i="7"/>
  <c r="Q201" i="7" s="1"/>
  <c r="N200" i="7"/>
  <c r="Q200" i="7" s="1"/>
  <c r="N199" i="7"/>
  <c r="Q199" i="7" s="1"/>
  <c r="N198" i="7"/>
  <c r="Q198" i="7" s="1"/>
  <c r="N197" i="7"/>
  <c r="Q197" i="7" s="1"/>
  <c r="N196" i="7"/>
  <c r="Q196" i="7" s="1"/>
  <c r="N195" i="7"/>
  <c r="Q195" i="7" s="1"/>
  <c r="N194" i="7"/>
  <c r="Q194" i="7" s="1"/>
  <c r="N193" i="7"/>
  <c r="Q193" i="7" s="1"/>
  <c r="N192" i="7"/>
  <c r="Q192" i="7" s="1"/>
  <c r="N191" i="7"/>
  <c r="Q191" i="7" s="1"/>
  <c r="N190" i="7"/>
  <c r="Q190" i="7" s="1"/>
  <c r="N189" i="7"/>
  <c r="Q189" i="7" s="1"/>
  <c r="N188" i="7"/>
  <c r="Q188" i="7" s="1"/>
  <c r="N187" i="7"/>
  <c r="Q187" i="7" s="1"/>
  <c r="N186" i="7"/>
  <c r="Q186" i="7" s="1"/>
  <c r="N185" i="7"/>
  <c r="Q185" i="7" s="1"/>
  <c r="N184" i="7"/>
  <c r="Q184" i="7" s="1"/>
  <c r="N183" i="7"/>
  <c r="Q183" i="7" s="1"/>
  <c r="N182" i="7"/>
  <c r="Q182" i="7" s="1"/>
  <c r="N181" i="7"/>
  <c r="Q181" i="7" s="1"/>
  <c r="N180" i="7"/>
  <c r="Q180" i="7" s="1"/>
  <c r="N179" i="7"/>
  <c r="Q179" i="7" s="1"/>
  <c r="N178" i="7"/>
  <c r="Q178" i="7" s="1"/>
  <c r="N252" i="7"/>
  <c r="Q252" i="7" s="1"/>
  <c r="N229" i="7"/>
  <c r="Q229" i="7" s="1"/>
  <c r="N220" i="7"/>
  <c r="Q220" i="7" s="1"/>
  <c r="N218" i="7"/>
  <c r="Q218" i="7" s="1"/>
  <c r="N228" i="7"/>
  <c r="Q228" i="7" s="1"/>
  <c r="N237" i="7"/>
  <c r="Q237" i="7" s="1"/>
  <c r="N235" i="7"/>
  <c r="Q235" i="7" s="1"/>
  <c r="N227" i="7"/>
  <c r="Q227" i="7" s="1"/>
  <c r="N253" i="7"/>
  <c r="Q253" i="7" s="1"/>
  <c r="N236" i="7"/>
  <c r="Q236" i="7" s="1"/>
  <c r="N234" i="7"/>
  <c r="Q234" i="7" s="1"/>
  <c r="N226" i="7"/>
  <c r="Q226" i="7" s="1"/>
  <c r="N223" i="7"/>
  <c r="Q223" i="7" s="1"/>
  <c r="N219" i="7"/>
  <c r="Q219" i="7" s="1"/>
  <c r="N241" i="7"/>
  <c r="Q241" i="7" s="1"/>
  <c r="N225" i="7"/>
  <c r="Q225" i="7" s="1"/>
  <c r="N176" i="7"/>
  <c r="Q176" i="7" s="1"/>
  <c r="N259" i="7"/>
  <c r="Q259" i="7" s="1"/>
  <c r="N251" i="7"/>
  <c r="Q251" i="7" s="1"/>
  <c r="N247" i="7"/>
  <c r="Q247" i="7" s="1"/>
  <c r="N232" i="7"/>
  <c r="Q232" i="7" s="1"/>
  <c r="N240" i="7"/>
  <c r="Q240" i="7" s="1"/>
  <c r="N224" i="7"/>
  <c r="Q224" i="7" s="1"/>
  <c r="N177" i="7"/>
  <c r="Q177" i="7" s="1"/>
  <c r="N175" i="7"/>
  <c r="Q175" i="7" s="1"/>
  <c r="N173" i="7"/>
  <c r="Q173" i="7" s="1"/>
  <c r="N165" i="7"/>
  <c r="Q165" i="7" s="1"/>
  <c r="N157" i="7"/>
  <c r="Q157" i="7" s="1"/>
  <c r="N168" i="7"/>
  <c r="Q168" i="7" s="1"/>
  <c r="N160" i="7"/>
  <c r="Q160" i="7" s="1"/>
  <c r="N152" i="7"/>
  <c r="Q152" i="7" s="1"/>
  <c r="N171" i="7"/>
  <c r="Q171" i="7" s="1"/>
  <c r="N163" i="7"/>
  <c r="Q163" i="7" s="1"/>
  <c r="N155" i="7"/>
  <c r="Q155" i="7" s="1"/>
  <c r="N147" i="7"/>
  <c r="Q147" i="7" s="1"/>
  <c r="N146" i="7"/>
  <c r="Q146" i="7" s="1"/>
  <c r="N145" i="7"/>
  <c r="Q145" i="7" s="1"/>
  <c r="N144" i="7"/>
  <c r="Q144" i="7" s="1"/>
  <c r="N143" i="7"/>
  <c r="Q143" i="7" s="1"/>
  <c r="N142" i="7"/>
  <c r="Q142" i="7" s="1"/>
  <c r="N141" i="7"/>
  <c r="Q141" i="7" s="1"/>
  <c r="N140" i="7"/>
  <c r="Q140" i="7" s="1"/>
  <c r="N139" i="7"/>
  <c r="Q139" i="7" s="1"/>
  <c r="N174" i="7"/>
  <c r="Q174" i="7" s="1"/>
  <c r="N166" i="7"/>
  <c r="Q166" i="7" s="1"/>
  <c r="N158" i="7"/>
  <c r="Q158" i="7" s="1"/>
  <c r="N150" i="7"/>
  <c r="Q150" i="7" s="1"/>
  <c r="N138" i="7"/>
  <c r="Q138" i="7" s="1"/>
  <c r="N169" i="7"/>
  <c r="Q169" i="7" s="1"/>
  <c r="N161" i="7"/>
  <c r="Q161" i="7" s="1"/>
  <c r="N153" i="7"/>
  <c r="Q153" i="7" s="1"/>
  <c r="N135" i="7"/>
  <c r="Q135" i="7" s="1"/>
  <c r="N134" i="7"/>
  <c r="Q134" i="7" s="1"/>
  <c r="N133" i="7"/>
  <c r="Q133" i="7" s="1"/>
  <c r="N132" i="7"/>
  <c r="Q132" i="7" s="1"/>
  <c r="N131" i="7"/>
  <c r="Q131" i="7" s="1"/>
  <c r="N130" i="7"/>
  <c r="Q130" i="7" s="1"/>
  <c r="N129" i="7"/>
  <c r="Q129" i="7" s="1"/>
  <c r="N128" i="7"/>
  <c r="Q128" i="7" s="1"/>
  <c r="N127" i="7"/>
  <c r="Q127" i="7" s="1"/>
  <c r="N126" i="7"/>
  <c r="Q126" i="7" s="1"/>
  <c r="N125" i="7"/>
  <c r="Q125" i="7" s="1"/>
  <c r="N124" i="7"/>
  <c r="Q124" i="7" s="1"/>
  <c r="N123" i="7"/>
  <c r="Q123" i="7" s="1"/>
  <c r="N122" i="7"/>
  <c r="Q122" i="7" s="1"/>
  <c r="N121" i="7"/>
  <c r="Q121" i="7" s="1"/>
  <c r="N120" i="7"/>
  <c r="Q120" i="7" s="1"/>
  <c r="N119" i="7"/>
  <c r="Q119" i="7" s="1"/>
  <c r="N118" i="7"/>
  <c r="Q118" i="7" s="1"/>
  <c r="N117" i="7"/>
  <c r="Q117" i="7" s="1"/>
  <c r="N116" i="7"/>
  <c r="Q116" i="7" s="1"/>
  <c r="N115" i="7"/>
  <c r="Q115" i="7" s="1"/>
  <c r="N114" i="7"/>
  <c r="Q114" i="7" s="1"/>
  <c r="N113" i="7"/>
  <c r="Q113" i="7" s="1"/>
  <c r="N112" i="7"/>
  <c r="Q112" i="7" s="1"/>
  <c r="N111" i="7"/>
  <c r="Q111" i="7" s="1"/>
  <c r="N110" i="7"/>
  <c r="Q110" i="7" s="1"/>
  <c r="N109" i="7"/>
  <c r="Q109" i="7" s="1"/>
  <c r="N233" i="7"/>
  <c r="Q233" i="7" s="1"/>
  <c r="N172" i="7"/>
  <c r="Q172" i="7" s="1"/>
  <c r="N164" i="7"/>
  <c r="Q164" i="7" s="1"/>
  <c r="N156" i="7"/>
  <c r="Q156" i="7" s="1"/>
  <c r="N148" i="7"/>
  <c r="Q148" i="7" s="1"/>
  <c r="N137" i="7"/>
  <c r="Q137" i="7" s="1"/>
  <c r="N222" i="7"/>
  <c r="Q222" i="7" s="1"/>
  <c r="N167" i="7"/>
  <c r="Q167" i="7" s="1"/>
  <c r="N159" i="7"/>
  <c r="Q159" i="7" s="1"/>
  <c r="N151" i="7"/>
  <c r="Q151" i="7" s="1"/>
  <c r="N170" i="7"/>
  <c r="Q170" i="7" s="1"/>
  <c r="N154" i="7"/>
  <c r="Q154" i="7" s="1"/>
  <c r="N136" i="7"/>
  <c r="Q136" i="7" s="1"/>
  <c r="N105" i="7"/>
  <c r="Q105" i="7" s="1"/>
  <c r="N104" i="7"/>
  <c r="Q104" i="7" s="1"/>
  <c r="N103" i="7"/>
  <c r="Q103" i="7" s="1"/>
  <c r="N102" i="7"/>
  <c r="Q102" i="7" s="1"/>
  <c r="N101" i="7"/>
  <c r="Q101" i="7" s="1"/>
  <c r="N100" i="7"/>
  <c r="Q100" i="7" s="1"/>
  <c r="N99" i="7"/>
  <c r="Q99" i="7" s="1"/>
  <c r="N98" i="7"/>
  <c r="Q98" i="7" s="1"/>
  <c r="N97" i="7"/>
  <c r="Q97" i="7" s="1"/>
  <c r="N96" i="7"/>
  <c r="Q96" i="7" s="1"/>
  <c r="N95" i="7"/>
  <c r="Q95" i="7" s="1"/>
  <c r="N94" i="7"/>
  <c r="Q94" i="7" s="1"/>
  <c r="N93" i="7"/>
  <c r="Q93" i="7" s="1"/>
  <c r="N92" i="7"/>
  <c r="Q92" i="7" s="1"/>
  <c r="N91" i="7"/>
  <c r="Q91" i="7" s="1"/>
  <c r="N90" i="7"/>
  <c r="Q90" i="7" s="1"/>
  <c r="N89" i="7"/>
  <c r="Q89" i="7" s="1"/>
  <c r="N88" i="7"/>
  <c r="Q88" i="7" s="1"/>
  <c r="N87" i="7"/>
  <c r="Q87" i="7" s="1"/>
  <c r="N86" i="7"/>
  <c r="Q86" i="7" s="1"/>
  <c r="N85" i="7"/>
  <c r="Q85" i="7" s="1"/>
  <c r="N84" i="7"/>
  <c r="Q84" i="7" s="1"/>
  <c r="N83" i="7"/>
  <c r="Q83" i="7" s="1"/>
  <c r="N82" i="7"/>
  <c r="Q82" i="7" s="1"/>
  <c r="N81" i="7"/>
  <c r="Q81" i="7" s="1"/>
  <c r="N80" i="7"/>
  <c r="Q80" i="7" s="1"/>
  <c r="N79" i="7"/>
  <c r="Q79" i="7" s="1"/>
  <c r="N78" i="7"/>
  <c r="Q78" i="7" s="1"/>
  <c r="N77" i="7"/>
  <c r="Q77" i="7" s="1"/>
  <c r="N76" i="7"/>
  <c r="Q76" i="7" s="1"/>
  <c r="N75" i="7"/>
  <c r="Q75" i="7" s="1"/>
  <c r="N162" i="7"/>
  <c r="Q162" i="7" s="1"/>
  <c r="N149" i="7"/>
  <c r="Q149" i="7" s="1"/>
  <c r="N106" i="7"/>
  <c r="Q106" i="7" s="1"/>
  <c r="N69" i="7"/>
  <c r="Q69" i="7" s="1"/>
  <c r="N108" i="7"/>
  <c r="Q108" i="7" s="1"/>
  <c r="N107" i="7"/>
  <c r="Q107" i="7" s="1"/>
  <c r="N71" i="7"/>
  <c r="Q71" i="7" s="1"/>
  <c r="N73" i="7"/>
  <c r="Q73" i="7" s="1"/>
  <c r="N42" i="7"/>
  <c r="Q42" i="7" s="1"/>
  <c r="N38" i="7"/>
  <c r="Q38" i="7" s="1"/>
  <c r="N74" i="7"/>
  <c r="Q74" i="7" s="1"/>
  <c r="N70" i="7"/>
  <c r="Q70" i="7" s="1"/>
  <c r="N66" i="7"/>
  <c r="Q66" i="7" s="1"/>
  <c r="N65" i="7"/>
  <c r="Q65" i="7" s="1"/>
  <c r="N64" i="7"/>
  <c r="Q64" i="7" s="1"/>
  <c r="N63" i="7"/>
  <c r="Q63" i="7" s="1"/>
  <c r="N62" i="7"/>
  <c r="Q62" i="7" s="1"/>
  <c r="N61" i="7"/>
  <c r="Q61" i="7" s="1"/>
  <c r="N60" i="7"/>
  <c r="Q60" i="7" s="1"/>
  <c r="N59" i="7"/>
  <c r="Q59" i="7" s="1"/>
  <c r="N58" i="7"/>
  <c r="Q58" i="7" s="1"/>
  <c r="N57" i="7"/>
  <c r="Q57" i="7" s="1"/>
  <c r="N56" i="7"/>
  <c r="Q56" i="7" s="1"/>
  <c r="N55" i="7"/>
  <c r="Q55" i="7" s="1"/>
  <c r="N54" i="7"/>
  <c r="Q54" i="7" s="1"/>
  <c r="N53" i="7"/>
  <c r="Q53" i="7" s="1"/>
  <c r="N52" i="7"/>
  <c r="Q52" i="7" s="1"/>
  <c r="N51" i="7"/>
  <c r="Q51" i="7" s="1"/>
  <c r="N50" i="7"/>
  <c r="Q50" i="7" s="1"/>
  <c r="N49" i="7"/>
  <c r="Q49" i="7" s="1"/>
  <c r="N48" i="7"/>
  <c r="Q48" i="7" s="1"/>
  <c r="N47" i="7"/>
  <c r="Q47" i="7" s="1"/>
  <c r="N46" i="7"/>
  <c r="Q46" i="7" s="1"/>
  <c r="N45" i="7"/>
  <c r="Q45" i="7" s="1"/>
  <c r="N41" i="7"/>
  <c r="Q41" i="7" s="1"/>
  <c r="N37" i="7"/>
  <c r="Q37" i="7" s="1"/>
  <c r="N14" i="7"/>
  <c r="Q14" i="7" s="1"/>
  <c r="N34" i="7"/>
  <c r="Q34" i="7" s="1"/>
  <c r="N33" i="7"/>
  <c r="Q33" i="7" s="1"/>
  <c r="N32" i="7"/>
  <c r="Q32" i="7" s="1"/>
  <c r="N31" i="7"/>
  <c r="Q31" i="7" s="1"/>
  <c r="N30" i="7"/>
  <c r="Q30" i="7" s="1"/>
  <c r="N29" i="7"/>
  <c r="Q29" i="7" s="1"/>
  <c r="N28" i="7"/>
  <c r="Q28" i="7" s="1"/>
  <c r="N27" i="7"/>
  <c r="Q27" i="7" s="1"/>
  <c r="N26" i="7"/>
  <c r="Q26" i="7" s="1"/>
  <c r="N25" i="7"/>
  <c r="Q25" i="7" s="1"/>
  <c r="N24" i="7"/>
  <c r="Q24" i="7" s="1"/>
  <c r="N23" i="7"/>
  <c r="Q23" i="7" s="1"/>
  <c r="N22" i="7"/>
  <c r="Q22" i="7" s="1"/>
  <c r="N21" i="7"/>
  <c r="Q21" i="7" s="1"/>
  <c r="N20" i="7"/>
  <c r="Q20" i="7" s="1"/>
  <c r="N19" i="7"/>
  <c r="Q19" i="7" s="1"/>
  <c r="N18" i="7"/>
  <c r="Q18" i="7" s="1"/>
  <c r="N17" i="7"/>
  <c r="Q17" i="7" s="1"/>
  <c r="N16" i="7"/>
  <c r="Q16" i="7" s="1"/>
  <c r="N15" i="7"/>
  <c r="Q15" i="7" s="1"/>
  <c r="G10" i="7"/>
  <c r="N68" i="7"/>
  <c r="Q68" i="7" s="1"/>
  <c r="N44" i="7"/>
  <c r="Q44" i="7" s="1"/>
  <c r="N40" i="7"/>
  <c r="Q40" i="7" s="1"/>
  <c r="N36" i="7"/>
  <c r="Q36" i="7" s="1"/>
  <c r="N12" i="7"/>
  <c r="Q12" i="7" s="1"/>
  <c r="N72" i="7"/>
  <c r="Q72" i="7" s="1"/>
  <c r="N67" i="7"/>
  <c r="Q67" i="7" s="1"/>
  <c r="N43" i="7"/>
  <c r="Q43" i="7" s="1"/>
  <c r="N39" i="7"/>
  <c r="Q39" i="7" s="1"/>
  <c r="N35" i="7"/>
  <c r="Q35" i="7" s="1"/>
  <c r="N10" i="7"/>
  <c r="N13" i="7"/>
  <c r="Q13" i="7" s="1"/>
  <c r="N11" i="7"/>
  <c r="Q11" i="7" s="1"/>
  <c r="H76" i="3"/>
  <c r="M84" i="3"/>
  <c r="O84" i="3" s="1"/>
  <c r="M93" i="3"/>
  <c r="O93" i="3" s="1"/>
  <c r="H107" i="3"/>
  <c r="M116" i="3"/>
  <c r="O116" i="3" s="1"/>
  <c r="H130" i="3"/>
  <c r="M139" i="3"/>
  <c r="O139" i="3" s="1"/>
  <c r="H144" i="3"/>
  <c r="M148" i="3"/>
  <c r="O148" i="3" s="1"/>
  <c r="H153" i="3"/>
  <c r="M171" i="3"/>
  <c r="O171" i="3" s="1"/>
  <c r="M180" i="3"/>
  <c r="O180" i="3" s="1"/>
  <c r="H189" i="3"/>
  <c r="M203" i="3"/>
  <c r="O203" i="3" s="1"/>
  <c r="H80" i="3"/>
  <c r="H89" i="3"/>
  <c r="H98" i="3"/>
  <c r="M107" i="3"/>
  <c r="O107" i="3" s="1"/>
  <c r="H112" i="3"/>
  <c r="H121" i="3"/>
  <c r="M130" i="3"/>
  <c r="O130" i="3" s="1"/>
  <c r="H135" i="3"/>
  <c r="M144" i="3"/>
  <c r="O144" i="3" s="1"/>
  <c r="M153" i="3"/>
  <c r="O153" i="3" s="1"/>
  <c r="H158" i="3"/>
  <c r="H167" i="3"/>
  <c r="H176" i="3"/>
  <c r="M189" i="3"/>
  <c r="O189" i="3" s="1"/>
  <c r="H194" i="3"/>
  <c r="H209" i="3"/>
  <c r="M76" i="3"/>
  <c r="O76" i="3" s="1"/>
  <c r="M80" i="3"/>
  <c r="O80" i="3" s="1"/>
  <c r="H85" i="3"/>
  <c r="M89" i="3"/>
  <c r="O89" i="3" s="1"/>
  <c r="H94" i="3"/>
  <c r="M98" i="3"/>
  <c r="O98" i="3" s="1"/>
  <c r="H103" i="3"/>
  <c r="M112" i="3"/>
  <c r="O112" i="3" s="1"/>
  <c r="H117" i="3"/>
  <c r="M121" i="3"/>
  <c r="O121" i="3" s="1"/>
  <c r="H126" i="3"/>
  <c r="M135" i="3"/>
  <c r="O135" i="3" s="1"/>
  <c r="H140" i="3"/>
  <c r="M85" i="3"/>
  <c r="O85" i="3" s="1"/>
  <c r="M94" i="3"/>
  <c r="O94" i="3" s="1"/>
  <c r="M103" i="3"/>
  <c r="O103" i="3" s="1"/>
  <c r="H108" i="3"/>
  <c r="M117" i="3"/>
  <c r="O117" i="3" s="1"/>
  <c r="M126" i="3"/>
  <c r="O126" i="3" s="1"/>
  <c r="H131" i="3"/>
  <c r="M140" i="3"/>
  <c r="O140" i="3" s="1"/>
  <c r="H99" i="3"/>
  <c r="M108" i="3"/>
  <c r="O108" i="3" s="1"/>
  <c r="M131" i="3"/>
  <c r="O131" i="3" s="1"/>
  <c r="H136" i="3"/>
  <c r="H81" i="3"/>
  <c r="H90" i="3"/>
  <c r="M99" i="3"/>
  <c r="O99" i="3" s="1"/>
  <c r="H104" i="3"/>
  <c r="H113" i="3"/>
  <c r="H122" i="3"/>
  <c r="H127" i="3"/>
  <c r="M136" i="3"/>
  <c r="O136" i="3" s="1"/>
  <c r="M145" i="3"/>
  <c r="O145" i="3" s="1"/>
  <c r="H150" i="3"/>
  <c r="M154" i="3"/>
  <c r="O154" i="3" s="1"/>
  <c r="M159" i="3"/>
  <c r="O159" i="3" s="1"/>
  <c r="H168" i="3"/>
  <c r="H177" i="3"/>
  <c r="H186" i="3"/>
  <c r="M195" i="3"/>
  <c r="O195" i="3" s="1"/>
  <c r="H205" i="3"/>
  <c r="M210" i="3"/>
  <c r="O210" i="3" s="1"/>
  <c r="H77" i="3"/>
  <c r="M81" i="3"/>
  <c r="O81" i="3" s="1"/>
  <c r="H86" i="3"/>
  <c r="M90" i="3"/>
  <c r="O90" i="3" s="1"/>
  <c r="H95" i="3"/>
  <c r="M104" i="3"/>
  <c r="O104" i="3" s="1"/>
  <c r="H109" i="3"/>
  <c r="M113" i="3"/>
  <c r="O113" i="3" s="1"/>
  <c r="H118" i="3"/>
  <c r="M122" i="3"/>
  <c r="O122" i="3" s="1"/>
  <c r="M77" i="3"/>
  <c r="O77" i="3" s="1"/>
  <c r="M86" i="3"/>
  <c r="O86" i="3" s="1"/>
  <c r="M95" i="3"/>
  <c r="O95" i="3" s="1"/>
  <c r="H100" i="3"/>
  <c r="M109" i="3"/>
  <c r="O109" i="3" s="1"/>
  <c r="M118" i="3"/>
  <c r="O118" i="3" s="1"/>
  <c r="M132" i="3"/>
  <c r="O132" i="3" s="1"/>
  <c r="M141" i="3"/>
  <c r="O141" i="3" s="1"/>
  <c r="M100" i="3"/>
  <c r="O100" i="3" s="1"/>
  <c r="H105" i="3"/>
  <c r="H123" i="3"/>
  <c r="H128" i="3"/>
  <c r="H137" i="3"/>
  <c r="H146" i="3"/>
  <c r="M155" i="3"/>
  <c r="O155" i="3" s="1"/>
  <c r="M160" i="3"/>
  <c r="O160" i="3" s="1"/>
  <c r="H75" i="3"/>
  <c r="H78" i="3"/>
  <c r="H82" i="3"/>
  <c r="H91" i="3"/>
  <c r="H96" i="3"/>
  <c r="M105" i="3"/>
  <c r="O105" i="3" s="1"/>
  <c r="H114" i="3"/>
  <c r="M123" i="3"/>
  <c r="O123" i="3" s="1"/>
  <c r="M128" i="3"/>
  <c r="O128" i="3" s="1"/>
  <c r="H133" i="3"/>
  <c r="M137" i="3"/>
  <c r="O137" i="3" s="1"/>
  <c r="H142" i="3"/>
  <c r="M146" i="3"/>
  <c r="O146" i="3" s="1"/>
  <c r="H151" i="3"/>
  <c r="H165" i="3"/>
  <c r="H169" i="3"/>
  <c r="M178" i="3"/>
  <c r="O178" i="3" s="1"/>
  <c r="M187" i="3"/>
  <c r="O187" i="3" s="1"/>
  <c r="H201" i="3"/>
  <c r="M206" i="3"/>
  <c r="O206" i="3" s="1"/>
  <c r="M78" i="3"/>
  <c r="O78" i="3" s="1"/>
  <c r="M82" i="3"/>
  <c r="O82" i="3" s="1"/>
  <c r="H87" i="3"/>
  <c r="M91" i="3"/>
  <c r="O91" i="3" s="1"/>
  <c r="M96" i="3"/>
  <c r="O96" i="3" s="1"/>
  <c r="M87" i="3"/>
  <c r="O87" i="3" s="1"/>
  <c r="M101" i="3"/>
  <c r="O101" i="3" s="1"/>
  <c r="M110" i="3"/>
  <c r="O110" i="3" s="1"/>
  <c r="M119" i="3"/>
  <c r="O119" i="3" s="1"/>
  <c r="H124" i="3"/>
  <c r="M75" i="3"/>
  <c r="O75" i="3" s="1"/>
  <c r="H83" i="3"/>
  <c r="H92" i="3"/>
  <c r="H106" i="3"/>
  <c r="H115" i="3"/>
  <c r="M124" i="3"/>
  <c r="O124" i="3" s="1"/>
  <c r="H129" i="3"/>
  <c r="H138" i="3"/>
  <c r="H84" i="3"/>
  <c r="H93" i="3"/>
  <c r="M102" i="3"/>
  <c r="O102" i="3" s="1"/>
  <c r="M111" i="3"/>
  <c r="O111" i="3" s="1"/>
  <c r="H116" i="3"/>
  <c r="M125" i="3"/>
  <c r="O125" i="3" s="1"/>
  <c r="H139" i="3"/>
  <c r="H148" i="3"/>
  <c r="M157" i="3"/>
  <c r="O157" i="3" s="1"/>
  <c r="M162" i="3"/>
  <c r="O162" i="3" s="1"/>
  <c r="H171" i="3"/>
  <c r="M175" i="3"/>
  <c r="O175" i="3" s="1"/>
  <c r="H180" i="3"/>
  <c r="M184" i="3"/>
  <c r="O184" i="3" s="1"/>
  <c r="M193" i="3"/>
  <c r="O193" i="3" s="1"/>
  <c r="M198" i="3"/>
  <c r="O198" i="3" s="1"/>
  <c r="H203" i="3"/>
  <c r="M88" i="3"/>
  <c r="O88" i="3" s="1"/>
  <c r="M147" i="3"/>
  <c r="O147" i="3" s="1"/>
  <c r="H166" i="3"/>
  <c r="M172" i="3"/>
  <c r="O172" i="3" s="1"/>
  <c r="H178" i="3"/>
  <c r="M183" i="3"/>
  <c r="O183" i="3" s="1"/>
  <c r="H195" i="3"/>
  <c r="M200" i="3"/>
  <c r="O200" i="3" s="1"/>
  <c r="M207" i="3"/>
  <c r="O207" i="3" s="1"/>
  <c r="H213" i="3"/>
  <c r="M217" i="3"/>
  <c r="O217" i="3" s="1"/>
  <c r="H226" i="3"/>
  <c r="M235" i="3"/>
  <c r="O235" i="3" s="1"/>
  <c r="H244" i="3"/>
  <c r="M253" i="3"/>
  <c r="O253" i="3" s="1"/>
  <c r="M258" i="3"/>
  <c r="O258" i="3" s="1"/>
  <c r="H263" i="3"/>
  <c r="H268" i="3"/>
  <c r="M272" i="3"/>
  <c r="O272" i="3" s="1"/>
  <c r="H281" i="3"/>
  <c r="M290" i="3"/>
  <c r="O290" i="3" s="1"/>
  <c r="M299" i="3"/>
  <c r="O299" i="3" s="1"/>
  <c r="H304" i="3"/>
  <c r="M308" i="3"/>
  <c r="O308" i="3" s="1"/>
  <c r="H313" i="3"/>
  <c r="M63" i="3"/>
  <c r="O63" i="3" s="1"/>
  <c r="M46" i="3"/>
  <c r="O46" i="3" s="1"/>
  <c r="H101" i="3"/>
  <c r="H111" i="3"/>
  <c r="H132" i="3"/>
  <c r="H141" i="3"/>
  <c r="H161" i="3"/>
  <c r="M166" i="3"/>
  <c r="O166" i="3" s="1"/>
  <c r="M213" i="3"/>
  <c r="O213" i="3" s="1"/>
  <c r="M226" i="3"/>
  <c r="O226" i="3" s="1"/>
  <c r="H231" i="3"/>
  <c r="H240" i="3"/>
  <c r="M244" i="3"/>
  <c r="O244" i="3" s="1"/>
  <c r="H249" i="3"/>
  <c r="M263" i="3"/>
  <c r="O263" i="3" s="1"/>
  <c r="M268" i="3"/>
  <c r="O268" i="3" s="1"/>
  <c r="H277" i="3"/>
  <c r="M281" i="3"/>
  <c r="O281" i="3" s="1"/>
  <c r="H286" i="3"/>
  <c r="H295" i="3"/>
  <c r="M304" i="3"/>
  <c r="O304" i="3" s="1"/>
  <c r="M313" i="3"/>
  <c r="O313" i="3" s="1"/>
  <c r="H59" i="3"/>
  <c r="H68" i="3"/>
  <c r="H73" i="3"/>
  <c r="H51" i="3"/>
  <c r="H154" i="3"/>
  <c r="M161" i="3"/>
  <c r="O161" i="3" s="1"/>
  <c r="H173" i="3"/>
  <c r="H179" i="3"/>
  <c r="H190" i="3"/>
  <c r="H196" i="3"/>
  <c r="M201" i="3"/>
  <c r="O201" i="3" s="1"/>
  <c r="H208" i="3"/>
  <c r="H222" i="3"/>
  <c r="M231" i="3"/>
  <c r="O231" i="3" s="1"/>
  <c r="H236" i="3"/>
  <c r="M240" i="3"/>
  <c r="O240" i="3" s="1"/>
  <c r="M249" i="3"/>
  <c r="O249" i="3" s="1"/>
  <c r="H254" i="3"/>
  <c r="M277" i="3"/>
  <c r="O277" i="3" s="1"/>
  <c r="M286" i="3"/>
  <c r="O286" i="3" s="1"/>
  <c r="M295" i="3"/>
  <c r="O295" i="3" s="1"/>
  <c r="M59" i="3"/>
  <c r="O59" i="3" s="1"/>
  <c r="H64" i="3"/>
  <c r="M68" i="3"/>
  <c r="O68" i="3" s="1"/>
  <c r="M73" i="3"/>
  <c r="O73" i="3" s="1"/>
  <c r="H47" i="3"/>
  <c r="M51" i="3"/>
  <c r="O51" i="3" s="1"/>
  <c r="H79" i="3"/>
  <c r="H102" i="3"/>
  <c r="M133" i="3"/>
  <c r="O133" i="3" s="1"/>
  <c r="M142" i="3"/>
  <c r="O142" i="3" s="1"/>
  <c r="M167" i="3"/>
  <c r="O167" i="3" s="1"/>
  <c r="M173" i="3"/>
  <c r="O173" i="3" s="1"/>
  <c r="M179" i="3"/>
  <c r="O179" i="3" s="1"/>
  <c r="H184" i="3"/>
  <c r="M190" i="3"/>
  <c r="O190" i="3" s="1"/>
  <c r="M196" i="3"/>
  <c r="O196" i="3" s="1"/>
  <c r="M208" i="3"/>
  <c r="O208" i="3" s="1"/>
  <c r="H214" i="3"/>
  <c r="H218" i="3"/>
  <c r="M222" i="3"/>
  <c r="O222" i="3" s="1"/>
  <c r="M236" i="3"/>
  <c r="O236" i="3" s="1"/>
  <c r="H245" i="3"/>
  <c r="M254" i="3"/>
  <c r="O254" i="3" s="1"/>
  <c r="H259" i="3"/>
  <c r="H264" i="3"/>
  <c r="H273" i="3"/>
  <c r="H282" i="3"/>
  <c r="H291" i="3"/>
  <c r="H300" i="3"/>
  <c r="H309" i="3"/>
  <c r="M64" i="3"/>
  <c r="O64" i="3" s="1"/>
  <c r="M47" i="3"/>
  <c r="O47" i="3" s="1"/>
  <c r="M50" i="3"/>
  <c r="O50" i="3" s="1"/>
  <c r="H253" i="3"/>
  <c r="H290" i="3"/>
  <c r="M79" i="3"/>
  <c r="O79" i="3" s="1"/>
  <c r="H149" i="3"/>
  <c r="H155" i="3"/>
  <c r="H162" i="3"/>
  <c r="H202" i="3"/>
  <c r="M214" i="3"/>
  <c r="O214" i="3" s="1"/>
  <c r="M218" i="3"/>
  <c r="O218" i="3" s="1"/>
  <c r="H227" i="3"/>
  <c r="H232" i="3"/>
  <c r="H241" i="3"/>
  <c r="M245" i="3"/>
  <c r="O245" i="3" s="1"/>
  <c r="H250" i="3"/>
  <c r="M259" i="3"/>
  <c r="O259" i="3" s="1"/>
  <c r="M264" i="3"/>
  <c r="O264" i="3" s="1"/>
  <c r="H269" i="3"/>
  <c r="M273" i="3"/>
  <c r="O273" i="3" s="1"/>
  <c r="M282" i="3"/>
  <c r="O282" i="3" s="1"/>
  <c r="H287" i="3"/>
  <c r="M291" i="3"/>
  <c r="O291" i="3" s="1"/>
  <c r="H296" i="3"/>
  <c r="M300" i="3"/>
  <c r="O300" i="3" s="1"/>
  <c r="H305" i="3"/>
  <c r="M309" i="3"/>
  <c r="O309" i="3" s="1"/>
  <c r="H314" i="3"/>
  <c r="H60" i="3"/>
  <c r="H69" i="3"/>
  <c r="H74" i="3"/>
  <c r="H52" i="3"/>
  <c r="H72" i="3"/>
  <c r="M294" i="3"/>
  <c r="O294" i="3" s="1"/>
  <c r="M92" i="3"/>
  <c r="O92" i="3" s="1"/>
  <c r="M114" i="3"/>
  <c r="O114" i="3" s="1"/>
  <c r="H125" i="3"/>
  <c r="H134" i="3"/>
  <c r="M149" i="3"/>
  <c r="O149" i="3" s="1"/>
  <c r="H174" i="3"/>
  <c r="H185" i="3"/>
  <c r="H191" i="3"/>
  <c r="H197" i="3"/>
  <c r="M202" i="3"/>
  <c r="O202" i="3" s="1"/>
  <c r="M209" i="3"/>
  <c r="O209" i="3" s="1"/>
  <c r="H223" i="3"/>
  <c r="M227" i="3"/>
  <c r="O227" i="3" s="1"/>
  <c r="M232" i="3"/>
  <c r="O232" i="3" s="1"/>
  <c r="M241" i="3"/>
  <c r="O241" i="3" s="1"/>
  <c r="M250" i="3"/>
  <c r="O250" i="3" s="1"/>
  <c r="H255" i="3"/>
  <c r="M269" i="3"/>
  <c r="O269" i="3" s="1"/>
  <c r="H278" i="3"/>
  <c r="M287" i="3"/>
  <c r="O287" i="3" s="1"/>
  <c r="M296" i="3"/>
  <c r="O296" i="3" s="1"/>
  <c r="M305" i="3"/>
  <c r="O305" i="3" s="1"/>
  <c r="M314" i="3"/>
  <c r="O314" i="3" s="1"/>
  <c r="M60" i="3"/>
  <c r="O60" i="3" s="1"/>
  <c r="H65" i="3"/>
  <c r="M69" i="3"/>
  <c r="O69" i="3" s="1"/>
  <c r="M74" i="3"/>
  <c r="O74" i="3" s="1"/>
  <c r="H48" i="3"/>
  <c r="M52" i="3"/>
  <c r="O52" i="3" s="1"/>
  <c r="M134" i="3"/>
  <c r="O134" i="3" s="1"/>
  <c r="H143" i="3"/>
  <c r="H156" i="3"/>
  <c r="H163" i="3"/>
  <c r="M168" i="3"/>
  <c r="O168" i="3" s="1"/>
  <c r="M174" i="3"/>
  <c r="O174" i="3" s="1"/>
  <c r="M185" i="3"/>
  <c r="O185" i="3" s="1"/>
  <c r="M191" i="3"/>
  <c r="O191" i="3" s="1"/>
  <c r="M197" i="3"/>
  <c r="O197" i="3" s="1"/>
  <c r="H219" i="3"/>
  <c r="M223" i="3"/>
  <c r="O223" i="3" s="1"/>
  <c r="H237" i="3"/>
  <c r="M255" i="3"/>
  <c r="O255" i="3" s="1"/>
  <c r="H260" i="3"/>
  <c r="H265" i="3"/>
  <c r="H274" i="3"/>
  <c r="M278" i="3"/>
  <c r="O278" i="3" s="1"/>
  <c r="H283" i="3"/>
  <c r="H301" i="3"/>
  <c r="H310" i="3"/>
  <c r="M65" i="3"/>
  <c r="O65" i="3" s="1"/>
  <c r="M48" i="3"/>
  <c r="O48" i="3" s="1"/>
  <c r="M115" i="3"/>
  <c r="O115" i="3" s="1"/>
  <c r="M143" i="3"/>
  <c r="O143" i="3" s="1"/>
  <c r="M150" i="3"/>
  <c r="O150" i="3" s="1"/>
  <c r="M156" i="3"/>
  <c r="O156" i="3" s="1"/>
  <c r="M163" i="3"/>
  <c r="O163" i="3" s="1"/>
  <c r="H181" i="3"/>
  <c r="H210" i="3"/>
  <c r="H215" i="3"/>
  <c r="M219" i="3"/>
  <c r="O219" i="3" s="1"/>
  <c r="M237" i="3"/>
  <c r="O237" i="3" s="1"/>
  <c r="H246" i="3"/>
  <c r="M260" i="3"/>
  <c r="O260" i="3" s="1"/>
  <c r="M265" i="3"/>
  <c r="O265" i="3" s="1"/>
  <c r="M274" i="3"/>
  <c r="O274" i="3" s="1"/>
  <c r="M283" i="3"/>
  <c r="O283" i="3" s="1"/>
  <c r="H288" i="3"/>
  <c r="H292" i="3"/>
  <c r="M301" i="3"/>
  <c r="O301" i="3" s="1"/>
  <c r="H306" i="3"/>
  <c r="M310" i="3"/>
  <c r="O310" i="3" s="1"/>
  <c r="H56" i="3"/>
  <c r="H61" i="3"/>
  <c r="H53" i="3"/>
  <c r="H258" i="3"/>
  <c r="M72" i="3"/>
  <c r="O72" i="3" s="1"/>
  <c r="M127" i="3"/>
  <c r="O127" i="3" s="1"/>
  <c r="M181" i="3"/>
  <c r="O181" i="3" s="1"/>
  <c r="M186" i="3"/>
  <c r="O186" i="3" s="1"/>
  <c r="H192" i="3"/>
  <c r="H204" i="3"/>
  <c r="M215" i="3"/>
  <c r="O215" i="3" s="1"/>
  <c r="H228" i="3"/>
  <c r="H233" i="3"/>
  <c r="H242" i="3"/>
  <c r="M246" i="3"/>
  <c r="O246" i="3" s="1"/>
  <c r="H251" i="3"/>
  <c r="H270" i="3"/>
  <c r="H279" i="3"/>
  <c r="M288" i="3"/>
  <c r="O288" i="3" s="1"/>
  <c r="M292" i="3"/>
  <c r="O292" i="3" s="1"/>
  <c r="H297" i="3"/>
  <c r="M306" i="3"/>
  <c r="O306" i="3" s="1"/>
  <c r="M56" i="3"/>
  <c r="O56" i="3" s="1"/>
  <c r="M61" i="3"/>
  <c r="O61" i="3" s="1"/>
  <c r="H70" i="3"/>
  <c r="H44" i="3"/>
  <c r="M53" i="3"/>
  <c r="O53" i="3" s="1"/>
  <c r="H299" i="3"/>
  <c r="H46" i="3"/>
  <c r="M83" i="3"/>
  <c r="O83" i="3" s="1"/>
  <c r="M106" i="3"/>
  <c r="O106" i="3" s="1"/>
  <c r="H157" i="3"/>
  <c r="M169" i="3"/>
  <c r="O169" i="3" s="1"/>
  <c r="H175" i="3"/>
  <c r="M192" i="3"/>
  <c r="O192" i="3" s="1"/>
  <c r="H198" i="3"/>
  <c r="M204" i="3"/>
  <c r="O204" i="3" s="1"/>
  <c r="H211" i="3"/>
  <c r="H224" i="3"/>
  <c r="M228" i="3"/>
  <c r="O228" i="3" s="1"/>
  <c r="M233" i="3"/>
  <c r="O233" i="3" s="1"/>
  <c r="M242" i="3"/>
  <c r="O242" i="3" s="1"/>
  <c r="M251" i="3"/>
  <c r="O251" i="3" s="1"/>
  <c r="H256" i="3"/>
  <c r="H261" i="3"/>
  <c r="H266" i="3"/>
  <c r="M270" i="3"/>
  <c r="O270" i="3" s="1"/>
  <c r="M279" i="3"/>
  <c r="O279" i="3" s="1"/>
  <c r="M297" i="3"/>
  <c r="O297" i="3" s="1"/>
  <c r="H311" i="3"/>
  <c r="H66" i="3"/>
  <c r="M70" i="3"/>
  <c r="O70" i="3" s="1"/>
  <c r="M44" i="3"/>
  <c r="O44" i="3" s="1"/>
  <c r="H49" i="3"/>
  <c r="M151" i="3"/>
  <c r="O151" i="3" s="1"/>
  <c r="H164" i="3"/>
  <c r="H187" i="3"/>
  <c r="M211" i="3"/>
  <c r="O211" i="3" s="1"/>
  <c r="H220" i="3"/>
  <c r="M224" i="3"/>
  <c r="O224" i="3" s="1"/>
  <c r="H238" i="3"/>
  <c r="H247" i="3"/>
  <c r="M256" i="3"/>
  <c r="O256" i="3" s="1"/>
  <c r="M261" i="3"/>
  <c r="O261" i="3" s="1"/>
  <c r="M266" i="3"/>
  <c r="O266" i="3" s="1"/>
  <c r="H275" i="3"/>
  <c r="H284" i="3"/>
  <c r="H302" i="3"/>
  <c r="M311" i="3"/>
  <c r="O311" i="3" s="1"/>
  <c r="H57" i="3"/>
  <c r="M66" i="3"/>
  <c r="O66" i="3" s="1"/>
  <c r="M49" i="3"/>
  <c r="O49" i="3" s="1"/>
  <c r="H54" i="3"/>
  <c r="H97" i="3"/>
  <c r="H145" i="3"/>
  <c r="M158" i="3"/>
  <c r="O158" i="3" s="1"/>
  <c r="M164" i="3"/>
  <c r="O164" i="3" s="1"/>
  <c r="H170" i="3"/>
  <c r="M176" i="3"/>
  <c r="O176" i="3" s="1"/>
  <c r="H182" i="3"/>
  <c r="H199" i="3"/>
  <c r="M205" i="3"/>
  <c r="O205" i="3" s="1"/>
  <c r="H216" i="3"/>
  <c r="M220" i="3"/>
  <c r="O220" i="3" s="1"/>
  <c r="H229" i="3"/>
  <c r="H234" i="3"/>
  <c r="M238" i="3"/>
  <c r="O238" i="3" s="1"/>
  <c r="M247" i="3"/>
  <c r="O247" i="3" s="1"/>
  <c r="H252" i="3"/>
  <c r="H271" i="3"/>
  <c r="M275" i="3"/>
  <c r="O275" i="3" s="1"/>
  <c r="M284" i="3"/>
  <c r="O284" i="3" s="1"/>
  <c r="H289" i="3"/>
  <c r="H293" i="3"/>
  <c r="M302" i="3"/>
  <c r="O302" i="3" s="1"/>
  <c r="H307" i="3"/>
  <c r="M57" i="3"/>
  <c r="O57" i="3" s="1"/>
  <c r="H62" i="3"/>
  <c r="H71" i="3"/>
  <c r="H45" i="3"/>
  <c r="M54" i="3"/>
  <c r="O54" i="3" s="1"/>
  <c r="H294" i="3"/>
  <c r="M97" i="3"/>
  <c r="O97" i="3" s="1"/>
  <c r="H119" i="3"/>
  <c r="M129" i="3"/>
  <c r="O129" i="3" s="1"/>
  <c r="H152" i="3"/>
  <c r="M170" i="3"/>
  <c r="O170" i="3" s="1"/>
  <c r="M182" i="3"/>
  <c r="O182" i="3" s="1"/>
  <c r="H193" i="3"/>
  <c r="M199" i="3"/>
  <c r="O199" i="3" s="1"/>
  <c r="H212" i="3"/>
  <c r="M216" i="3"/>
  <c r="O216" i="3" s="1"/>
  <c r="H225" i="3"/>
  <c r="M229" i="3"/>
  <c r="O229" i="3" s="1"/>
  <c r="M234" i="3"/>
  <c r="O234" i="3" s="1"/>
  <c r="H243" i="3"/>
  <c r="M252" i="3"/>
  <c r="O252" i="3" s="1"/>
  <c r="H257" i="3"/>
  <c r="M271" i="3"/>
  <c r="O271" i="3" s="1"/>
  <c r="H280" i="3"/>
  <c r="M289" i="3"/>
  <c r="O289" i="3" s="1"/>
  <c r="M293" i="3"/>
  <c r="O293" i="3" s="1"/>
  <c r="H298" i="3"/>
  <c r="M307" i="3"/>
  <c r="O307" i="3" s="1"/>
  <c r="H312" i="3"/>
  <c r="M62" i="3"/>
  <c r="O62" i="3" s="1"/>
  <c r="M71" i="3"/>
  <c r="O71" i="3" s="1"/>
  <c r="M45" i="3"/>
  <c r="O45" i="3" s="1"/>
  <c r="M276" i="3"/>
  <c r="O276" i="3" s="1"/>
  <c r="H63" i="3"/>
  <c r="M55" i="3"/>
  <c r="O55" i="3" s="1"/>
  <c r="M138" i="3"/>
  <c r="O138" i="3" s="1"/>
  <c r="M152" i="3"/>
  <c r="O152" i="3" s="1"/>
  <c r="H159" i="3"/>
  <c r="M165" i="3"/>
  <c r="O165" i="3" s="1"/>
  <c r="H188" i="3"/>
  <c r="H206" i="3"/>
  <c r="M212" i="3"/>
  <c r="O212" i="3" s="1"/>
  <c r="M225" i="3"/>
  <c r="O225" i="3" s="1"/>
  <c r="H239" i="3"/>
  <c r="M243" i="3"/>
  <c r="O243" i="3" s="1"/>
  <c r="H248" i="3"/>
  <c r="M257" i="3"/>
  <c r="O257" i="3" s="1"/>
  <c r="H262" i="3"/>
  <c r="H267" i="3"/>
  <c r="M280" i="3"/>
  <c r="O280" i="3" s="1"/>
  <c r="H285" i="3"/>
  <c r="M298" i="3"/>
  <c r="O298" i="3" s="1"/>
  <c r="H303" i="3"/>
  <c r="M312" i="3"/>
  <c r="O312" i="3" s="1"/>
  <c r="H58" i="3"/>
  <c r="H67" i="3"/>
  <c r="H50" i="3"/>
  <c r="M285" i="3"/>
  <c r="O285" i="3" s="1"/>
  <c r="H120" i="3"/>
  <c r="M177" i="3"/>
  <c r="O177" i="3" s="1"/>
  <c r="M188" i="3"/>
  <c r="O188" i="3" s="1"/>
  <c r="M194" i="3"/>
  <c r="O194" i="3" s="1"/>
  <c r="H221" i="3"/>
  <c r="H230" i="3"/>
  <c r="M239" i="3"/>
  <c r="O239" i="3" s="1"/>
  <c r="M248" i="3"/>
  <c r="O248" i="3" s="1"/>
  <c r="M262" i="3"/>
  <c r="O262" i="3" s="1"/>
  <c r="M267" i="3"/>
  <c r="O267" i="3" s="1"/>
  <c r="H276" i="3"/>
  <c r="M303" i="3"/>
  <c r="O303" i="3" s="1"/>
  <c r="M58" i="3"/>
  <c r="O58" i="3" s="1"/>
  <c r="M67" i="3"/>
  <c r="O67" i="3" s="1"/>
  <c r="H55" i="3"/>
  <c r="H88" i="3"/>
  <c r="H110" i="3"/>
  <c r="M120" i="3"/>
  <c r="O120" i="3" s="1"/>
  <c r="H147" i="3"/>
  <c r="H160" i="3"/>
  <c r="H172" i="3"/>
  <c r="H183" i="3"/>
  <c r="H200" i="3"/>
  <c r="H207" i="3"/>
  <c r="H217" i="3"/>
  <c r="M221" i="3"/>
  <c r="O221" i="3" s="1"/>
  <c r="M230" i="3"/>
  <c r="O230" i="3" s="1"/>
  <c r="H235" i="3"/>
  <c r="H272" i="3"/>
  <c r="H308" i="3"/>
  <c r="M11" i="3"/>
  <c r="O11" i="3" s="1"/>
  <c r="M16" i="3"/>
  <c r="O16" i="3" s="1"/>
  <c r="H21" i="3"/>
  <c r="M25" i="3"/>
  <c r="O25" i="3" s="1"/>
  <c r="M34" i="3"/>
  <c r="O34" i="3" s="1"/>
  <c r="H39" i="3"/>
  <c r="M43" i="3"/>
  <c r="O43" i="3" s="1"/>
  <c r="M21" i="3"/>
  <c r="O21" i="3" s="1"/>
  <c r="H30" i="3"/>
  <c r="M39" i="3"/>
  <c r="O39" i="3" s="1"/>
  <c r="H12" i="3"/>
  <c r="H17" i="3"/>
  <c r="H26" i="3"/>
  <c r="M35" i="3"/>
  <c r="O35" i="3" s="1"/>
  <c r="H40" i="3"/>
  <c r="M12" i="3"/>
  <c r="O12" i="3" s="1"/>
  <c r="M17" i="3"/>
  <c r="O17" i="3" s="1"/>
  <c r="H22" i="3"/>
  <c r="M26" i="3"/>
  <c r="O26" i="3" s="1"/>
  <c r="H31" i="3"/>
  <c r="M40" i="3"/>
  <c r="O40" i="3" s="1"/>
  <c r="M22" i="3"/>
  <c r="O22" i="3" s="1"/>
  <c r="M31" i="3"/>
  <c r="O31" i="3" s="1"/>
  <c r="H36" i="3"/>
  <c r="H13" i="3"/>
  <c r="M36" i="3"/>
  <c r="O36" i="3" s="1"/>
  <c r="M23" i="3"/>
  <c r="O23" i="3" s="1"/>
  <c r="M13" i="3"/>
  <c r="O13" i="3" s="1"/>
  <c r="H18" i="3"/>
  <c r="H27" i="3"/>
  <c r="H32" i="3"/>
  <c r="H41" i="3"/>
  <c r="M18" i="3"/>
  <c r="O18" i="3" s="1"/>
  <c r="H23" i="3"/>
  <c r="M27" i="3"/>
  <c r="O27" i="3" s="1"/>
  <c r="M32" i="3"/>
  <c r="O32" i="3" s="1"/>
  <c r="H37" i="3"/>
  <c r="M41" i="3"/>
  <c r="O41" i="3" s="1"/>
  <c r="M37" i="3"/>
  <c r="O37" i="3" s="1"/>
  <c r="H14" i="3"/>
  <c r="M14" i="3"/>
  <c r="O14" i="3" s="1"/>
  <c r="H19" i="3"/>
  <c r="H11" i="3"/>
  <c r="M19" i="3"/>
  <c r="O19" i="3" s="1"/>
  <c r="H24" i="3"/>
  <c r="H28" i="3"/>
  <c r="H33" i="3"/>
  <c r="H42" i="3"/>
  <c r="H15" i="3"/>
  <c r="M24" i="3"/>
  <c r="O24" i="3" s="1"/>
  <c r="M28" i="3"/>
  <c r="O28" i="3" s="1"/>
  <c r="M33" i="3"/>
  <c r="O33" i="3" s="1"/>
  <c r="H38" i="3"/>
  <c r="M42" i="3"/>
  <c r="O42" i="3" s="1"/>
  <c r="M15" i="3"/>
  <c r="O15" i="3" s="1"/>
  <c r="H20" i="3"/>
  <c r="M38" i="3"/>
  <c r="O38" i="3" s="1"/>
  <c r="M30" i="3"/>
  <c r="O30" i="3" s="1"/>
  <c r="M20" i="3"/>
  <c r="O20" i="3" s="1"/>
  <c r="H29" i="3"/>
  <c r="H35" i="3"/>
  <c r="H16" i="3"/>
  <c r="H25" i="3"/>
  <c r="M29" i="3"/>
  <c r="O29" i="3" s="1"/>
  <c r="H34" i="3"/>
  <c r="H43" i="3"/>
  <c r="M10" i="3"/>
  <c r="O10" i="3" s="1"/>
  <c r="L11" i="3" s="1"/>
  <c r="N11" i="3" s="1"/>
  <c r="K12" i="3" s="1"/>
  <c r="H10" i="3"/>
  <c r="F11" i="3" s="1"/>
  <c r="Q10" i="7" l="1"/>
  <c r="M11" i="7" s="1"/>
  <c r="O11" i="7" s="1"/>
  <c r="P11" i="7" s="1"/>
  <c r="O10" i="7"/>
  <c r="P10" i="7" s="1"/>
  <c r="L11" i="7" s="1"/>
  <c r="F11" i="7"/>
  <c r="G11" i="7" s="1"/>
  <c r="H10" i="7"/>
  <c r="T11" i="3"/>
  <c r="U11" i="3" s="1"/>
  <c r="G11" i="3"/>
  <c r="D12" i="3" s="1"/>
  <c r="L12" i="3"/>
  <c r="F12" i="3"/>
  <c r="V11" i="7" l="1"/>
  <c r="H11" i="7"/>
  <c r="D11" i="7" s="1"/>
  <c r="F12" i="7"/>
  <c r="G12" i="7" s="1"/>
  <c r="M12" i="7"/>
  <c r="L12" i="7"/>
  <c r="L13" i="3"/>
  <c r="N12" i="3"/>
  <c r="K13" i="3" s="1"/>
  <c r="T12" i="3"/>
  <c r="G12" i="3"/>
  <c r="D13" i="3" s="1"/>
  <c r="I12" i="3"/>
  <c r="P12" i="3" s="1"/>
  <c r="J12" i="3"/>
  <c r="F13" i="3"/>
  <c r="V12" i="7" l="1"/>
  <c r="O12" i="7"/>
  <c r="P12" i="7" s="1"/>
  <c r="L13" i="7" s="1"/>
  <c r="K11" i="7"/>
  <c r="U11" i="7" s="1"/>
  <c r="W11" i="7" s="1"/>
  <c r="J11" i="7"/>
  <c r="R11" i="7" s="1"/>
  <c r="H12" i="7"/>
  <c r="D12" i="7" s="1"/>
  <c r="K12" i="7" s="1"/>
  <c r="U12" i="7" s="1"/>
  <c r="F13" i="7"/>
  <c r="M13" i="7"/>
  <c r="O13" i="7" s="1"/>
  <c r="P13" i="7" s="1"/>
  <c r="N13" i="3"/>
  <c r="K14" i="3" s="1"/>
  <c r="L14" i="3"/>
  <c r="S12" i="3"/>
  <c r="U12" i="3" s="1"/>
  <c r="Q12" i="3"/>
  <c r="I13" i="3"/>
  <c r="P13" i="3" s="1"/>
  <c r="J13" i="3"/>
  <c r="G13" i="3"/>
  <c r="D14" i="3" s="1"/>
  <c r="T13" i="3"/>
  <c r="F14" i="3"/>
  <c r="S11" i="7" l="1"/>
  <c r="W12" i="7"/>
  <c r="J12" i="7"/>
  <c r="R12" i="7" s="1"/>
  <c r="G13" i="7"/>
  <c r="S12" i="7"/>
  <c r="M14" i="7"/>
  <c r="O14" i="7" s="1"/>
  <c r="P14" i="7" s="1"/>
  <c r="L14" i="7"/>
  <c r="V13" i="7"/>
  <c r="L15" i="3"/>
  <c r="N14" i="3"/>
  <c r="K15" i="3" s="1"/>
  <c r="T14" i="3"/>
  <c r="G14" i="3"/>
  <c r="D15" i="3" s="1"/>
  <c r="J14" i="3"/>
  <c r="I14" i="3"/>
  <c r="P14" i="3" s="1"/>
  <c r="S13" i="3"/>
  <c r="U13" i="3" s="1"/>
  <c r="Q13" i="3"/>
  <c r="F15" i="3"/>
  <c r="H13" i="7" l="1"/>
  <c r="F14" i="7"/>
  <c r="D13" i="7"/>
  <c r="K13" i="7" s="1"/>
  <c r="U13" i="7" s="1"/>
  <c r="W13" i="7" s="1"/>
  <c r="M15" i="7"/>
  <c r="O15" i="7" s="1"/>
  <c r="P15" i="7" s="1"/>
  <c r="L15" i="7"/>
  <c r="N15" i="3"/>
  <c r="K16" i="3" s="1"/>
  <c r="L16" i="3"/>
  <c r="S14" i="3"/>
  <c r="U14" i="3" s="1"/>
  <c r="Q14" i="3"/>
  <c r="I15" i="3"/>
  <c r="P15" i="3" s="1"/>
  <c r="J15" i="3"/>
  <c r="T15" i="3"/>
  <c r="G15" i="3"/>
  <c r="D16" i="3" s="1"/>
  <c r="F16" i="3"/>
  <c r="S13" i="7" l="1"/>
  <c r="J13" i="7"/>
  <c r="R13" i="7" s="1"/>
  <c r="G14" i="7"/>
  <c r="V14" i="7"/>
  <c r="M16" i="7"/>
  <c r="O16" i="7" s="1"/>
  <c r="P16" i="7" s="1"/>
  <c r="L16" i="7"/>
  <c r="L17" i="3"/>
  <c r="N16" i="3"/>
  <c r="K17" i="3" s="1"/>
  <c r="J16" i="3"/>
  <c r="I16" i="3"/>
  <c r="P16" i="3" s="1"/>
  <c r="S15" i="3"/>
  <c r="U15" i="3" s="1"/>
  <c r="Q15" i="3"/>
  <c r="T16" i="3"/>
  <c r="G16" i="3"/>
  <c r="D17" i="3" s="1"/>
  <c r="F17" i="3"/>
  <c r="H14" i="7" l="1"/>
  <c r="D14" i="7" s="1"/>
  <c r="K14" i="7" s="1"/>
  <c r="F15" i="7"/>
  <c r="M17" i="7"/>
  <c r="O17" i="7" s="1"/>
  <c r="P17" i="7" s="1"/>
  <c r="L17" i="7"/>
  <c r="L18" i="3"/>
  <c r="N17" i="3"/>
  <c r="K18" i="3" s="1"/>
  <c r="I17" i="3"/>
  <c r="P17" i="3" s="1"/>
  <c r="J17" i="3"/>
  <c r="T17" i="3"/>
  <c r="G17" i="3"/>
  <c r="D18" i="3" s="1"/>
  <c r="S16" i="3"/>
  <c r="U16" i="3" s="1"/>
  <c r="Q16" i="3"/>
  <c r="F18" i="3"/>
  <c r="J14" i="7" l="1"/>
  <c r="R14" i="7" s="1"/>
  <c r="G15" i="7"/>
  <c r="V15" i="7"/>
  <c r="U14" i="7"/>
  <c r="W14" i="7" s="1"/>
  <c r="S14" i="7"/>
  <c r="M18" i="7"/>
  <c r="O18" i="7" s="1"/>
  <c r="P18" i="7" s="1"/>
  <c r="L18" i="7"/>
  <c r="N18" i="3"/>
  <c r="K19" i="3" s="1"/>
  <c r="L19" i="3"/>
  <c r="I18" i="3"/>
  <c r="P18" i="3" s="1"/>
  <c r="J18" i="3"/>
  <c r="S17" i="3"/>
  <c r="U17" i="3" s="1"/>
  <c r="Q17" i="3"/>
  <c r="T18" i="3"/>
  <c r="G18" i="3"/>
  <c r="D19" i="3" s="1"/>
  <c r="F19" i="3"/>
  <c r="H15" i="7" l="1"/>
  <c r="D15" i="7" s="1"/>
  <c r="K15" i="7" s="1"/>
  <c r="F16" i="7"/>
  <c r="M19" i="7"/>
  <c r="O19" i="7" s="1"/>
  <c r="P19" i="7" s="1"/>
  <c r="L19" i="7"/>
  <c r="L20" i="3"/>
  <c r="N19" i="3"/>
  <c r="K20" i="3" s="1"/>
  <c r="I19" i="3"/>
  <c r="P19" i="3" s="1"/>
  <c r="J19" i="3"/>
  <c r="T19" i="3"/>
  <c r="G19" i="3"/>
  <c r="D20" i="3" s="1"/>
  <c r="S18" i="3"/>
  <c r="U18" i="3" s="1"/>
  <c r="Q18" i="3"/>
  <c r="F20" i="3"/>
  <c r="J15" i="7" l="1"/>
  <c r="R15" i="7" s="1"/>
  <c r="G16" i="7"/>
  <c r="V16" i="7"/>
  <c r="U15" i="7"/>
  <c r="W15" i="7" s="1"/>
  <c r="S15" i="7"/>
  <c r="M20" i="7"/>
  <c r="O20" i="7" s="1"/>
  <c r="P20" i="7" s="1"/>
  <c r="L20" i="7"/>
  <c r="L21" i="3"/>
  <c r="N20" i="3"/>
  <c r="K21" i="3" s="1"/>
  <c r="I20" i="3"/>
  <c r="P20" i="3" s="1"/>
  <c r="J20" i="3"/>
  <c r="S19" i="3"/>
  <c r="U19" i="3" s="1"/>
  <c r="Q19" i="3"/>
  <c r="T20" i="3"/>
  <c r="G20" i="3"/>
  <c r="D21" i="3" s="1"/>
  <c r="F21" i="3"/>
  <c r="H16" i="7" l="1"/>
  <c r="D16" i="7" s="1"/>
  <c r="J16" i="7" s="1"/>
  <c r="R16" i="7" s="1"/>
  <c r="F17" i="7"/>
  <c r="M21" i="7"/>
  <c r="O21" i="7" s="1"/>
  <c r="P21" i="7" s="1"/>
  <c r="L21" i="7"/>
  <c r="L22" i="3"/>
  <c r="N21" i="3"/>
  <c r="K22" i="3" s="1"/>
  <c r="I21" i="3"/>
  <c r="P21" i="3" s="1"/>
  <c r="J21" i="3"/>
  <c r="S20" i="3"/>
  <c r="U20" i="3" s="1"/>
  <c r="Q20" i="3"/>
  <c r="T21" i="3"/>
  <c r="G21" i="3"/>
  <c r="D22" i="3" s="1"/>
  <c r="F22" i="3"/>
  <c r="K16" i="7" l="1"/>
  <c r="U16" i="7" s="1"/>
  <c r="W16" i="7" s="1"/>
  <c r="G17" i="7"/>
  <c r="V17" i="7"/>
  <c r="M22" i="7"/>
  <c r="O22" i="7" s="1"/>
  <c r="P22" i="7" s="1"/>
  <c r="L22" i="7"/>
  <c r="L23" i="3"/>
  <c r="N22" i="3"/>
  <c r="K23" i="3" s="1"/>
  <c r="I22" i="3"/>
  <c r="P22" i="3" s="1"/>
  <c r="J22" i="3"/>
  <c r="T22" i="3"/>
  <c r="G22" i="3"/>
  <c r="D23" i="3" s="1"/>
  <c r="S21" i="3"/>
  <c r="U21" i="3" s="1"/>
  <c r="Q21" i="3"/>
  <c r="F23" i="3"/>
  <c r="H17" i="7" l="1"/>
  <c r="D17" i="7" s="1"/>
  <c r="K17" i="7" s="1"/>
  <c r="S16" i="7"/>
  <c r="F18" i="7"/>
  <c r="M23" i="7"/>
  <c r="O23" i="7" s="1"/>
  <c r="P23" i="7" s="1"/>
  <c r="L23" i="7"/>
  <c r="N23" i="3"/>
  <c r="K24" i="3" s="1"/>
  <c r="L24" i="3"/>
  <c r="I23" i="3"/>
  <c r="P23" i="3" s="1"/>
  <c r="J23" i="3"/>
  <c r="T23" i="3"/>
  <c r="G23" i="3"/>
  <c r="D24" i="3" s="1"/>
  <c r="S22" i="3"/>
  <c r="U22" i="3" s="1"/>
  <c r="Q22" i="3"/>
  <c r="F24" i="3"/>
  <c r="J17" i="7" l="1"/>
  <c r="R17" i="7" s="1"/>
  <c r="G18" i="7"/>
  <c r="V18" i="7"/>
  <c r="U17" i="7"/>
  <c r="W17" i="7" s="1"/>
  <c r="S17" i="7"/>
  <c r="M24" i="7"/>
  <c r="O24" i="7" s="1"/>
  <c r="P24" i="7" s="1"/>
  <c r="L24" i="7"/>
  <c r="L25" i="3"/>
  <c r="N24" i="3"/>
  <c r="K25" i="3" s="1"/>
  <c r="T24" i="3"/>
  <c r="G24" i="3"/>
  <c r="D25" i="3" s="1"/>
  <c r="S23" i="3"/>
  <c r="U23" i="3" s="1"/>
  <c r="Q23" i="3"/>
  <c r="I24" i="3"/>
  <c r="P24" i="3" s="1"/>
  <c r="J24" i="3"/>
  <c r="F25" i="3"/>
  <c r="H18" i="7" l="1"/>
  <c r="D18" i="7" s="1"/>
  <c r="J18" i="7" s="1"/>
  <c r="R18" i="7" s="1"/>
  <c r="F19" i="7"/>
  <c r="M25" i="7"/>
  <c r="O25" i="7" s="1"/>
  <c r="P25" i="7" s="1"/>
  <c r="L25" i="7"/>
  <c r="N25" i="3"/>
  <c r="K26" i="3" s="1"/>
  <c r="L26" i="3"/>
  <c r="S24" i="3"/>
  <c r="U24" i="3" s="1"/>
  <c r="Q24" i="3"/>
  <c r="G25" i="3"/>
  <c r="D26" i="3" s="1"/>
  <c r="T25" i="3"/>
  <c r="I25" i="3"/>
  <c r="P25" i="3" s="1"/>
  <c r="J25" i="3"/>
  <c r="F26" i="3"/>
  <c r="K18" i="7" l="1"/>
  <c r="S18" i="7" s="1"/>
  <c r="V19" i="7"/>
  <c r="G19" i="7"/>
  <c r="M26" i="7"/>
  <c r="O26" i="7" s="1"/>
  <c r="P26" i="7" s="1"/>
  <c r="L26" i="7"/>
  <c r="N26" i="3"/>
  <c r="K27" i="3" s="1"/>
  <c r="L27" i="3"/>
  <c r="I26" i="3"/>
  <c r="P26" i="3" s="1"/>
  <c r="J26" i="3"/>
  <c r="S25" i="3"/>
  <c r="U25" i="3" s="1"/>
  <c r="Q25" i="3"/>
  <c r="G26" i="3"/>
  <c r="D27" i="3" s="1"/>
  <c r="T26" i="3"/>
  <c r="F27" i="3"/>
  <c r="U18" i="7" l="1"/>
  <c r="W18" i="7" s="1"/>
  <c r="H19" i="7"/>
  <c r="D19" i="7" s="1"/>
  <c r="F20" i="7"/>
  <c r="G20" i="7" s="1"/>
  <c r="M27" i="7"/>
  <c r="O27" i="7" s="1"/>
  <c r="P27" i="7" s="1"/>
  <c r="L27" i="7"/>
  <c r="L28" i="3"/>
  <c r="N27" i="3"/>
  <c r="K28" i="3" s="1"/>
  <c r="I27" i="3"/>
  <c r="P27" i="3" s="1"/>
  <c r="J27" i="3"/>
  <c r="S26" i="3"/>
  <c r="U26" i="3" s="1"/>
  <c r="Q26" i="3"/>
  <c r="G27" i="3"/>
  <c r="D28" i="3" s="1"/>
  <c r="T27" i="3"/>
  <c r="F28" i="3"/>
  <c r="V20" i="7" l="1"/>
  <c r="H20" i="7"/>
  <c r="D20" i="7" s="1"/>
  <c r="J20" i="7" s="1"/>
  <c r="R20" i="7" s="1"/>
  <c r="K19" i="7"/>
  <c r="J19" i="7"/>
  <c r="R19" i="7" s="1"/>
  <c r="F21" i="7"/>
  <c r="M28" i="7"/>
  <c r="O28" i="7" s="1"/>
  <c r="P28" i="7" s="1"/>
  <c r="L28" i="7"/>
  <c r="L29" i="3"/>
  <c r="N28" i="3"/>
  <c r="K29" i="3" s="1"/>
  <c r="I28" i="3"/>
  <c r="P28" i="3" s="1"/>
  <c r="J28" i="3"/>
  <c r="T28" i="3"/>
  <c r="G28" i="3"/>
  <c r="D29" i="3" s="1"/>
  <c r="S27" i="3"/>
  <c r="U27" i="3" s="1"/>
  <c r="Q27" i="3"/>
  <c r="F29" i="3"/>
  <c r="K20" i="7" l="1"/>
  <c r="S20" i="7" s="1"/>
  <c r="U19" i="7"/>
  <c r="W19" i="7" s="1"/>
  <c r="S19" i="7"/>
  <c r="G21" i="7"/>
  <c r="V21" i="7"/>
  <c r="M29" i="7"/>
  <c r="O29" i="7" s="1"/>
  <c r="P29" i="7" s="1"/>
  <c r="L29" i="7"/>
  <c r="L30" i="3"/>
  <c r="N29" i="3"/>
  <c r="K30" i="3" s="1"/>
  <c r="I29" i="3"/>
  <c r="P29" i="3" s="1"/>
  <c r="J29" i="3"/>
  <c r="S28" i="3"/>
  <c r="U28" i="3" s="1"/>
  <c r="Q28" i="3"/>
  <c r="G29" i="3"/>
  <c r="D30" i="3" s="1"/>
  <c r="T29" i="3"/>
  <c r="F30" i="3"/>
  <c r="H21" i="7" l="1"/>
  <c r="D21" i="7" s="1"/>
  <c r="K21" i="7" s="1"/>
  <c r="F22" i="7"/>
  <c r="U20" i="7"/>
  <c r="W20" i="7" s="1"/>
  <c r="M30" i="7"/>
  <c r="O30" i="7" s="1"/>
  <c r="P30" i="7" s="1"/>
  <c r="L30" i="7"/>
  <c r="L31" i="3"/>
  <c r="N30" i="3"/>
  <c r="K31" i="3" s="1"/>
  <c r="J30" i="3"/>
  <c r="I30" i="3"/>
  <c r="P30" i="3" s="1"/>
  <c r="T30" i="3"/>
  <c r="G30" i="3"/>
  <c r="D31" i="3" s="1"/>
  <c r="S29" i="3"/>
  <c r="U29" i="3" s="1"/>
  <c r="Q29" i="3"/>
  <c r="F31" i="3"/>
  <c r="J21" i="7" l="1"/>
  <c r="R21" i="7" s="1"/>
  <c r="G22" i="7"/>
  <c r="V22" i="7"/>
  <c r="U21" i="7"/>
  <c r="W21" i="7" s="1"/>
  <c r="S21" i="7"/>
  <c r="M31" i="7"/>
  <c r="O31" i="7" s="1"/>
  <c r="P31" i="7" s="1"/>
  <c r="L31" i="7"/>
  <c r="N31" i="3"/>
  <c r="K32" i="3" s="1"/>
  <c r="L32" i="3"/>
  <c r="I31" i="3"/>
  <c r="P31" i="3" s="1"/>
  <c r="J31" i="3"/>
  <c r="T31" i="3"/>
  <c r="G31" i="3"/>
  <c r="D32" i="3" s="1"/>
  <c r="S30" i="3"/>
  <c r="U30" i="3" s="1"/>
  <c r="Q30" i="3"/>
  <c r="F32" i="3"/>
  <c r="H22" i="7" l="1"/>
  <c r="D22" i="7" s="1"/>
  <c r="K22" i="7" s="1"/>
  <c r="F23" i="7"/>
  <c r="M32" i="7"/>
  <c r="O32" i="7" s="1"/>
  <c r="P32" i="7" s="1"/>
  <c r="L32" i="7"/>
  <c r="L33" i="3"/>
  <c r="N32" i="3"/>
  <c r="K33" i="3" s="1"/>
  <c r="J32" i="3"/>
  <c r="I32" i="3"/>
  <c r="P32" i="3" s="1"/>
  <c r="T32" i="3"/>
  <c r="G32" i="3"/>
  <c r="D33" i="3" s="1"/>
  <c r="S31" i="3"/>
  <c r="U31" i="3" s="1"/>
  <c r="Q31" i="3"/>
  <c r="F33" i="3"/>
  <c r="J22" i="7" l="1"/>
  <c r="R22" i="7" s="1"/>
  <c r="G23" i="7"/>
  <c r="V23" i="7"/>
  <c r="U22" i="7"/>
  <c r="W22" i="7" s="1"/>
  <c r="S22" i="7"/>
  <c r="M33" i="7"/>
  <c r="O33" i="7" s="1"/>
  <c r="P33" i="7" s="1"/>
  <c r="L33" i="7"/>
  <c r="N33" i="3"/>
  <c r="K34" i="3" s="1"/>
  <c r="L34" i="3"/>
  <c r="T33" i="3"/>
  <c r="G33" i="3"/>
  <c r="D34" i="3" s="1"/>
  <c r="I33" i="3"/>
  <c r="P33" i="3" s="1"/>
  <c r="J33" i="3"/>
  <c r="S32" i="3"/>
  <c r="U32" i="3" s="1"/>
  <c r="Q32" i="3"/>
  <c r="F34" i="3"/>
  <c r="H23" i="7" l="1"/>
  <c r="D23" i="7" s="1"/>
  <c r="J23" i="7" s="1"/>
  <c r="R23" i="7" s="1"/>
  <c r="F24" i="7"/>
  <c r="M34" i="7"/>
  <c r="O34" i="7" s="1"/>
  <c r="P34" i="7" s="1"/>
  <c r="L34" i="7"/>
  <c r="N34" i="3"/>
  <c r="K35" i="3" s="1"/>
  <c r="L35" i="3"/>
  <c r="S33" i="3"/>
  <c r="U33" i="3" s="1"/>
  <c r="Q33" i="3"/>
  <c r="T34" i="3"/>
  <c r="G34" i="3"/>
  <c r="D35" i="3" s="1"/>
  <c r="I34" i="3"/>
  <c r="P34" i="3" s="1"/>
  <c r="J34" i="3"/>
  <c r="F35" i="3"/>
  <c r="K23" i="7" l="1"/>
  <c r="S23" i="7" s="1"/>
  <c r="G24" i="7"/>
  <c r="V24" i="7"/>
  <c r="L35" i="7"/>
  <c r="M35" i="7"/>
  <c r="O35" i="7" s="1"/>
  <c r="P35" i="7" s="1"/>
  <c r="N35" i="3"/>
  <c r="K36" i="3" s="1"/>
  <c r="L36" i="3"/>
  <c r="T35" i="3"/>
  <c r="G35" i="3"/>
  <c r="D36" i="3" s="1"/>
  <c r="I35" i="3"/>
  <c r="P35" i="3" s="1"/>
  <c r="J35" i="3"/>
  <c r="S34" i="3"/>
  <c r="U34" i="3" s="1"/>
  <c r="Q34" i="3"/>
  <c r="F36" i="3"/>
  <c r="H24" i="7" l="1"/>
  <c r="D24" i="7" s="1"/>
  <c r="K24" i="7" s="1"/>
  <c r="U23" i="7"/>
  <c r="W23" i="7" s="1"/>
  <c r="F25" i="7"/>
  <c r="M36" i="7"/>
  <c r="O36" i="7" s="1"/>
  <c r="P36" i="7" s="1"/>
  <c r="L36" i="7"/>
  <c r="N36" i="3"/>
  <c r="K37" i="3" s="1"/>
  <c r="L37" i="3"/>
  <c r="I36" i="3"/>
  <c r="P36" i="3" s="1"/>
  <c r="J36" i="3"/>
  <c r="S35" i="3"/>
  <c r="U35" i="3" s="1"/>
  <c r="Q35" i="3"/>
  <c r="T36" i="3"/>
  <c r="G36" i="3"/>
  <c r="D37" i="3" s="1"/>
  <c r="F37" i="3"/>
  <c r="J24" i="7" l="1"/>
  <c r="R24" i="7" s="1"/>
  <c r="G25" i="7"/>
  <c r="V25" i="7"/>
  <c r="U24" i="7"/>
  <c r="W24" i="7" s="1"/>
  <c r="S24" i="7"/>
  <c r="M37" i="7"/>
  <c r="O37" i="7" s="1"/>
  <c r="P37" i="7" s="1"/>
  <c r="L37" i="7"/>
  <c r="N37" i="3"/>
  <c r="K38" i="3" s="1"/>
  <c r="L38" i="3"/>
  <c r="I37" i="3"/>
  <c r="P37" i="3" s="1"/>
  <c r="J37" i="3"/>
  <c r="T37" i="3"/>
  <c r="G37" i="3"/>
  <c r="D38" i="3" s="1"/>
  <c r="S36" i="3"/>
  <c r="U36" i="3" s="1"/>
  <c r="Q36" i="3"/>
  <c r="F38" i="3"/>
  <c r="H25" i="7" l="1"/>
  <c r="D25" i="7" s="1"/>
  <c r="F26" i="7"/>
  <c r="M38" i="7"/>
  <c r="O38" i="7" s="1"/>
  <c r="P38" i="7" s="1"/>
  <c r="L38" i="7"/>
  <c r="L39" i="3"/>
  <c r="N38" i="3"/>
  <c r="K39" i="3" s="1"/>
  <c r="S37" i="3"/>
  <c r="U37" i="3" s="1"/>
  <c r="Q37" i="3"/>
  <c r="I38" i="3"/>
  <c r="P38" i="3" s="1"/>
  <c r="J38" i="3"/>
  <c r="T38" i="3"/>
  <c r="G38" i="3"/>
  <c r="D39" i="3" s="1"/>
  <c r="F39" i="3"/>
  <c r="V26" i="7" l="1"/>
  <c r="G26" i="7"/>
  <c r="K25" i="7"/>
  <c r="J25" i="7"/>
  <c r="R25" i="7" s="1"/>
  <c r="M39" i="7"/>
  <c r="O39" i="7" s="1"/>
  <c r="P39" i="7" s="1"/>
  <c r="L39" i="7"/>
  <c r="L40" i="3"/>
  <c r="N39" i="3"/>
  <c r="K40" i="3" s="1"/>
  <c r="I39" i="3"/>
  <c r="P39" i="3" s="1"/>
  <c r="J39" i="3"/>
  <c r="S38" i="3"/>
  <c r="U38" i="3" s="1"/>
  <c r="Q38" i="3"/>
  <c r="T39" i="3"/>
  <c r="G39" i="3"/>
  <c r="D40" i="3" s="1"/>
  <c r="F40" i="3"/>
  <c r="F27" i="7" l="1"/>
  <c r="V27" i="7" s="1"/>
  <c r="H26" i="7"/>
  <c r="D26" i="7" s="1"/>
  <c r="J26" i="7" s="1"/>
  <c r="R26" i="7" s="1"/>
  <c r="U25" i="7"/>
  <c r="W25" i="7" s="1"/>
  <c r="S25" i="7"/>
  <c r="M40" i="7"/>
  <c r="O40" i="7" s="1"/>
  <c r="P40" i="7" s="1"/>
  <c r="L40" i="7"/>
  <c r="L41" i="3"/>
  <c r="N40" i="3"/>
  <c r="K41" i="3" s="1"/>
  <c r="I40" i="3"/>
  <c r="P40" i="3" s="1"/>
  <c r="J40" i="3"/>
  <c r="S39" i="3"/>
  <c r="U39" i="3" s="1"/>
  <c r="Q39" i="3"/>
  <c r="T40" i="3"/>
  <c r="G40" i="3"/>
  <c r="D41" i="3" s="1"/>
  <c r="F41" i="3"/>
  <c r="G27" i="7" l="1"/>
  <c r="K26" i="7"/>
  <c r="S26" i="7" s="1"/>
  <c r="M41" i="7"/>
  <c r="O41" i="7" s="1"/>
  <c r="P41" i="7" s="1"/>
  <c r="L41" i="7"/>
  <c r="N41" i="3"/>
  <c r="K42" i="3" s="1"/>
  <c r="L42" i="3"/>
  <c r="I41" i="3"/>
  <c r="P41" i="3" s="1"/>
  <c r="J41" i="3"/>
  <c r="S40" i="3"/>
  <c r="U40" i="3" s="1"/>
  <c r="Q40" i="3"/>
  <c r="G41" i="3"/>
  <c r="D42" i="3" s="1"/>
  <c r="T41" i="3"/>
  <c r="F42" i="3"/>
  <c r="F28" i="7" l="1"/>
  <c r="V28" i="7" s="1"/>
  <c r="H27" i="7"/>
  <c r="D27" i="7" s="1"/>
  <c r="K27" i="7" s="1"/>
  <c r="U26" i="7"/>
  <c r="W26" i="7" s="1"/>
  <c r="M42" i="7"/>
  <c r="O42" i="7" s="1"/>
  <c r="P42" i="7" s="1"/>
  <c r="L42" i="7"/>
  <c r="L43" i="3"/>
  <c r="L44" i="3" s="1"/>
  <c r="N42" i="3"/>
  <c r="K43" i="3" s="1"/>
  <c r="I42" i="3"/>
  <c r="P42" i="3" s="1"/>
  <c r="J42" i="3"/>
  <c r="S41" i="3"/>
  <c r="U41" i="3" s="1"/>
  <c r="Q41" i="3"/>
  <c r="G42" i="3"/>
  <c r="D43" i="3" s="1"/>
  <c r="T42" i="3"/>
  <c r="F43" i="3"/>
  <c r="F44" i="3" s="1"/>
  <c r="J27" i="7" l="1"/>
  <c r="R27" i="7" s="1"/>
  <c r="G28" i="7"/>
  <c r="U27" i="7"/>
  <c r="W27" i="7" s="1"/>
  <c r="S27" i="7"/>
  <c r="L43" i="7"/>
  <c r="M43" i="7"/>
  <c r="O43" i="7" s="1"/>
  <c r="P43" i="7" s="1"/>
  <c r="N44" i="3"/>
  <c r="L45" i="3"/>
  <c r="T44" i="3"/>
  <c r="F45" i="3"/>
  <c r="G44" i="3"/>
  <c r="N43" i="3"/>
  <c r="K44" i="3" s="1"/>
  <c r="I43" i="3"/>
  <c r="P43" i="3" s="1"/>
  <c r="J43" i="3"/>
  <c r="G43" i="3"/>
  <c r="D44" i="3" s="1"/>
  <c r="T43" i="3"/>
  <c r="S42" i="3"/>
  <c r="U42" i="3" s="1"/>
  <c r="Q42" i="3"/>
  <c r="F29" i="7" l="1"/>
  <c r="H28" i="7"/>
  <c r="D28" i="7" s="1"/>
  <c r="M44" i="7"/>
  <c r="O44" i="7" s="1"/>
  <c r="P44" i="7" s="1"/>
  <c r="L44" i="7"/>
  <c r="K45" i="3"/>
  <c r="I44" i="3"/>
  <c r="P44" i="3" s="1"/>
  <c r="J44" i="3"/>
  <c r="S44" i="3" s="1"/>
  <c r="U44" i="3" s="1"/>
  <c r="T45" i="3"/>
  <c r="G45" i="3"/>
  <c r="F46" i="3"/>
  <c r="D45" i="3"/>
  <c r="L46" i="3"/>
  <c r="N45" i="3"/>
  <c r="S43" i="3"/>
  <c r="U43" i="3" s="1"/>
  <c r="Q43" i="3"/>
  <c r="G29" i="7" l="1"/>
  <c r="V29" i="7"/>
  <c r="K28" i="7"/>
  <c r="J28" i="7"/>
  <c r="R28" i="7" s="1"/>
  <c r="M45" i="7"/>
  <c r="O45" i="7" s="1"/>
  <c r="P45" i="7" s="1"/>
  <c r="L45" i="7"/>
  <c r="K46" i="3"/>
  <c r="L47" i="3"/>
  <c r="N46" i="3"/>
  <c r="J45" i="3"/>
  <c r="S45" i="3" s="1"/>
  <c r="U45" i="3" s="1"/>
  <c r="I45" i="3"/>
  <c r="P45" i="3" s="1"/>
  <c r="T46" i="3"/>
  <c r="G46" i="3"/>
  <c r="F47" i="3"/>
  <c r="D46" i="3"/>
  <c r="Q44" i="3"/>
  <c r="S28" i="7" l="1"/>
  <c r="U28" i="7"/>
  <c r="W28" i="7" s="1"/>
  <c r="F30" i="7"/>
  <c r="H29" i="7"/>
  <c r="D29" i="7" s="1"/>
  <c r="M46" i="7"/>
  <c r="O46" i="7" s="1"/>
  <c r="P46" i="7" s="1"/>
  <c r="L46" i="7"/>
  <c r="Q45" i="3"/>
  <c r="K47" i="3"/>
  <c r="T47" i="3"/>
  <c r="F48" i="3"/>
  <c r="G47" i="3"/>
  <c r="D47" i="3"/>
  <c r="J46" i="3"/>
  <c r="I46" i="3"/>
  <c r="P46" i="3" s="1"/>
  <c r="N47" i="3"/>
  <c r="L48" i="3"/>
  <c r="K29" i="7" l="1"/>
  <c r="J29" i="7"/>
  <c r="R29" i="7" s="1"/>
  <c r="V30" i="7"/>
  <c r="G30" i="7"/>
  <c r="M47" i="7"/>
  <c r="O47" i="7" s="1"/>
  <c r="P47" i="7" s="1"/>
  <c r="L47" i="7"/>
  <c r="K48" i="3"/>
  <c r="L49" i="3"/>
  <c r="N48" i="3"/>
  <c r="D48" i="3"/>
  <c r="I47" i="3"/>
  <c r="P47" i="3" s="1"/>
  <c r="J47" i="3"/>
  <c r="F49" i="3"/>
  <c r="G48" i="3"/>
  <c r="T48" i="3"/>
  <c r="S46" i="3"/>
  <c r="U46" i="3" s="1"/>
  <c r="Q46" i="3"/>
  <c r="F31" i="7" l="1"/>
  <c r="H30" i="7"/>
  <c r="D30" i="7" s="1"/>
  <c r="U29" i="7"/>
  <c r="W29" i="7" s="1"/>
  <c r="S29" i="7"/>
  <c r="M48" i="7"/>
  <c r="O48" i="7" s="1"/>
  <c r="P48" i="7" s="1"/>
  <c r="L48" i="7"/>
  <c r="K49" i="3"/>
  <c r="D49" i="3"/>
  <c r="I49" i="3" s="1"/>
  <c r="S47" i="3"/>
  <c r="U47" i="3" s="1"/>
  <c r="Q47" i="3"/>
  <c r="T49" i="3"/>
  <c r="G49" i="3"/>
  <c r="F50" i="3"/>
  <c r="J48" i="3"/>
  <c r="I48" i="3"/>
  <c r="P48" i="3" s="1"/>
  <c r="N49" i="3"/>
  <c r="K50" i="3" s="1"/>
  <c r="L50" i="3"/>
  <c r="P49" i="3" l="1"/>
  <c r="J30" i="7"/>
  <c r="R30" i="7" s="1"/>
  <c r="K30" i="7"/>
  <c r="G31" i="7"/>
  <c r="V31" i="7"/>
  <c r="M49" i="7"/>
  <c r="O49" i="7" s="1"/>
  <c r="P49" i="7" s="1"/>
  <c r="L49" i="7"/>
  <c r="J49" i="3"/>
  <c r="S49" i="3" s="1"/>
  <c r="U49" i="3" s="1"/>
  <c r="D50" i="3"/>
  <c r="I50" i="3" s="1"/>
  <c r="P50" i="3" s="1"/>
  <c r="S48" i="3"/>
  <c r="U48" i="3" s="1"/>
  <c r="Q48" i="3"/>
  <c r="T50" i="3"/>
  <c r="F51" i="3"/>
  <c r="G50" i="3"/>
  <c r="L51" i="3"/>
  <c r="N50" i="3"/>
  <c r="K51" i="3" s="1"/>
  <c r="Q49" i="3" l="1"/>
  <c r="F32" i="7"/>
  <c r="H31" i="7"/>
  <c r="D31" i="7" s="1"/>
  <c r="S30" i="7"/>
  <c r="U30" i="7"/>
  <c r="W30" i="7" s="1"/>
  <c r="J50" i="3"/>
  <c r="S50" i="3" s="1"/>
  <c r="U50" i="3" s="1"/>
  <c r="M50" i="7"/>
  <c r="O50" i="7" s="1"/>
  <c r="P50" i="7" s="1"/>
  <c r="L50" i="7"/>
  <c r="D51" i="3"/>
  <c r="I51" i="3" s="1"/>
  <c r="P51" i="3" s="1"/>
  <c r="T51" i="3"/>
  <c r="G51" i="3"/>
  <c r="D52" i="3" s="1"/>
  <c r="F52" i="3"/>
  <c r="L52" i="3"/>
  <c r="N51" i="3"/>
  <c r="K52" i="3" s="1"/>
  <c r="J51" i="3" l="1"/>
  <c r="S51" i="3" s="1"/>
  <c r="U51" i="3" s="1"/>
  <c r="Q50" i="3"/>
  <c r="G32" i="7"/>
  <c r="V32" i="7"/>
  <c r="K31" i="7"/>
  <c r="J31" i="7"/>
  <c r="R31" i="7" s="1"/>
  <c r="M51" i="7"/>
  <c r="O51" i="7" s="1"/>
  <c r="P51" i="7" s="1"/>
  <c r="L51" i="7"/>
  <c r="N52" i="3"/>
  <c r="K53" i="3" s="1"/>
  <c r="L53" i="3"/>
  <c r="F53" i="3"/>
  <c r="G52" i="3"/>
  <c r="D53" i="3" s="1"/>
  <c r="T52" i="3"/>
  <c r="I52" i="3"/>
  <c r="P52" i="3" s="1"/>
  <c r="J52" i="3"/>
  <c r="S52" i="3" s="1"/>
  <c r="Q51" i="3" l="1"/>
  <c r="S31" i="7"/>
  <c r="U31" i="7"/>
  <c r="W31" i="7" s="1"/>
  <c r="F33" i="7"/>
  <c r="H32" i="7"/>
  <c r="D32" i="7" s="1"/>
  <c r="M52" i="7"/>
  <c r="O52" i="7" s="1"/>
  <c r="P52" i="7" s="1"/>
  <c r="L52" i="7"/>
  <c r="U52" i="3"/>
  <c r="Q52" i="3"/>
  <c r="N53" i="3"/>
  <c r="K54" i="3" s="1"/>
  <c r="L54" i="3"/>
  <c r="J53" i="3"/>
  <c r="S53" i="3" s="1"/>
  <c r="I53" i="3"/>
  <c r="P53" i="3" s="1"/>
  <c r="G53" i="3"/>
  <c r="D54" i="3" s="1"/>
  <c r="F54" i="3"/>
  <c r="T53" i="3"/>
  <c r="K32" i="7" l="1"/>
  <c r="J32" i="7"/>
  <c r="R32" i="7" s="1"/>
  <c r="G33" i="7"/>
  <c r="V33" i="7"/>
  <c r="M53" i="7"/>
  <c r="O53" i="7" s="1"/>
  <c r="P53" i="7" s="1"/>
  <c r="L53" i="7"/>
  <c r="U53" i="3"/>
  <c r="Q53" i="3"/>
  <c r="G54" i="3"/>
  <c r="D55" i="3" s="1"/>
  <c r="F55" i="3"/>
  <c r="T54" i="3"/>
  <c r="I54" i="3"/>
  <c r="P54" i="3" s="1"/>
  <c r="J54" i="3"/>
  <c r="S54" i="3" s="1"/>
  <c r="N54" i="3"/>
  <c r="K55" i="3" s="1"/>
  <c r="L55" i="3"/>
  <c r="F34" i="7" l="1"/>
  <c r="H33" i="7"/>
  <c r="D33" i="7" s="1"/>
  <c r="U32" i="7"/>
  <c r="W32" i="7" s="1"/>
  <c r="S32" i="7"/>
  <c r="M54" i="7"/>
  <c r="O54" i="7" s="1"/>
  <c r="P54" i="7" s="1"/>
  <c r="L54" i="7"/>
  <c r="Q54" i="3"/>
  <c r="U54" i="3"/>
  <c r="N55" i="3"/>
  <c r="K56" i="3" s="1"/>
  <c r="L56" i="3"/>
  <c r="J55" i="3"/>
  <c r="S55" i="3" s="1"/>
  <c r="I55" i="3"/>
  <c r="P55" i="3" s="1"/>
  <c r="F56" i="3"/>
  <c r="T55" i="3"/>
  <c r="G55" i="3"/>
  <c r="D56" i="3" s="1"/>
  <c r="G34" i="7" l="1"/>
  <c r="V34" i="7"/>
  <c r="J33" i="7"/>
  <c r="R33" i="7" s="1"/>
  <c r="K33" i="7"/>
  <c r="M55" i="7"/>
  <c r="O55" i="7" s="1"/>
  <c r="P55" i="7" s="1"/>
  <c r="L55" i="7"/>
  <c r="J56" i="3"/>
  <c r="S56" i="3" s="1"/>
  <c r="I56" i="3"/>
  <c r="P56" i="3" s="1"/>
  <c r="T56" i="3"/>
  <c r="G56" i="3"/>
  <c r="D57" i="3" s="1"/>
  <c r="F57" i="3"/>
  <c r="U55" i="3"/>
  <c r="N56" i="3"/>
  <c r="K57" i="3" s="1"/>
  <c r="L57" i="3"/>
  <c r="Q55" i="3"/>
  <c r="F35" i="7" l="1"/>
  <c r="H34" i="7"/>
  <c r="D34" i="7" s="1"/>
  <c r="U33" i="7"/>
  <c r="W33" i="7" s="1"/>
  <c r="S33" i="7"/>
  <c r="M56" i="7"/>
  <c r="O56" i="7" s="1"/>
  <c r="P56" i="7" s="1"/>
  <c r="L56" i="7"/>
  <c r="Q56" i="3"/>
  <c r="J57" i="3"/>
  <c r="S57" i="3" s="1"/>
  <c r="I57" i="3"/>
  <c r="P57" i="3" s="1"/>
  <c r="F58" i="3"/>
  <c r="G57" i="3"/>
  <c r="D58" i="3" s="1"/>
  <c r="T57" i="3"/>
  <c r="N57" i="3"/>
  <c r="K58" i="3" s="1"/>
  <c r="L58" i="3"/>
  <c r="U56" i="3"/>
  <c r="V35" i="7" l="1"/>
  <c r="G35" i="7"/>
  <c r="K34" i="7"/>
  <c r="J34" i="7"/>
  <c r="R34" i="7" s="1"/>
  <c r="M57" i="7"/>
  <c r="O57" i="7" s="1"/>
  <c r="P57" i="7" s="1"/>
  <c r="L57" i="7"/>
  <c r="J58" i="3"/>
  <c r="S58" i="3" s="1"/>
  <c r="I58" i="3"/>
  <c r="P58" i="3" s="1"/>
  <c r="F59" i="3"/>
  <c r="G58" i="3"/>
  <c r="D59" i="3" s="1"/>
  <c r="T58" i="3"/>
  <c r="N58" i="3"/>
  <c r="K59" i="3" s="1"/>
  <c r="L59" i="3"/>
  <c r="U57" i="3"/>
  <c r="Q57" i="3"/>
  <c r="F36" i="7" l="1"/>
  <c r="H35" i="7"/>
  <c r="D35" i="7" s="1"/>
  <c r="U34" i="7"/>
  <c r="W34" i="7" s="1"/>
  <c r="S34" i="7"/>
  <c r="M58" i="7"/>
  <c r="O58" i="7" s="1"/>
  <c r="P58" i="7" s="1"/>
  <c r="L58" i="7"/>
  <c r="Q58" i="3"/>
  <c r="L60" i="3"/>
  <c r="N59" i="3"/>
  <c r="K60" i="3" s="1"/>
  <c r="J59" i="3"/>
  <c r="S59" i="3" s="1"/>
  <c r="I59" i="3"/>
  <c r="P59" i="3" s="1"/>
  <c r="F60" i="3"/>
  <c r="T59" i="3"/>
  <c r="G59" i="3"/>
  <c r="D60" i="3" s="1"/>
  <c r="U58" i="3"/>
  <c r="G36" i="7" l="1"/>
  <c r="V36" i="7"/>
  <c r="K35" i="7"/>
  <c r="J35" i="7"/>
  <c r="R35" i="7" s="1"/>
  <c r="M59" i="7"/>
  <c r="O59" i="7" s="1"/>
  <c r="P59" i="7" s="1"/>
  <c r="L59" i="7"/>
  <c r="I60" i="3"/>
  <c r="P60" i="3" s="1"/>
  <c r="J60" i="3"/>
  <c r="S60" i="3" s="1"/>
  <c r="U59" i="3"/>
  <c r="Q59" i="3"/>
  <c r="G60" i="3"/>
  <c r="D61" i="3" s="1"/>
  <c r="F61" i="3"/>
  <c r="T60" i="3"/>
  <c r="N60" i="3"/>
  <c r="K61" i="3" s="1"/>
  <c r="L61" i="3"/>
  <c r="F37" i="7" l="1"/>
  <c r="H36" i="7"/>
  <c r="D36" i="7" s="1"/>
  <c r="U35" i="7"/>
  <c r="W35" i="7" s="1"/>
  <c r="S35" i="7"/>
  <c r="M60" i="7"/>
  <c r="O60" i="7" s="1"/>
  <c r="P60" i="7" s="1"/>
  <c r="L60" i="7"/>
  <c r="Q60" i="3"/>
  <c r="N61" i="3"/>
  <c r="K62" i="3" s="1"/>
  <c r="L62" i="3"/>
  <c r="F62" i="3"/>
  <c r="G61" i="3"/>
  <c r="D62" i="3" s="1"/>
  <c r="T61" i="3"/>
  <c r="I61" i="3"/>
  <c r="P61" i="3" s="1"/>
  <c r="J61" i="3"/>
  <c r="S61" i="3" s="1"/>
  <c r="U60" i="3"/>
  <c r="J36" i="7" l="1"/>
  <c r="R36" i="7" s="1"/>
  <c r="K36" i="7"/>
  <c r="G37" i="7"/>
  <c r="V37" i="7"/>
  <c r="M61" i="7"/>
  <c r="O61" i="7" s="1"/>
  <c r="P61" i="7" s="1"/>
  <c r="L61" i="7"/>
  <c r="U61" i="3"/>
  <c r="T62" i="3"/>
  <c r="F63" i="3"/>
  <c r="G62" i="3"/>
  <c r="D63" i="3" s="1"/>
  <c r="Q61" i="3"/>
  <c r="N62" i="3"/>
  <c r="K63" i="3" s="1"/>
  <c r="L63" i="3"/>
  <c r="J62" i="3"/>
  <c r="S62" i="3" s="1"/>
  <c r="I62" i="3"/>
  <c r="P62" i="3" s="1"/>
  <c r="F38" i="7" l="1"/>
  <c r="H37" i="7"/>
  <c r="D37" i="7" s="1"/>
  <c r="U36" i="7"/>
  <c r="W36" i="7" s="1"/>
  <c r="S36" i="7"/>
  <c r="M62" i="7"/>
  <c r="O62" i="7" s="1"/>
  <c r="P62" i="7" s="1"/>
  <c r="L62" i="7"/>
  <c r="U62" i="3"/>
  <c r="N63" i="3"/>
  <c r="K64" i="3" s="1"/>
  <c r="L64" i="3"/>
  <c r="I63" i="3"/>
  <c r="P63" i="3" s="1"/>
  <c r="J63" i="3"/>
  <c r="S63" i="3" s="1"/>
  <c r="Q62" i="3"/>
  <c r="G63" i="3"/>
  <c r="D64" i="3" s="1"/>
  <c r="T63" i="3"/>
  <c r="F64" i="3"/>
  <c r="K37" i="7" l="1"/>
  <c r="J37" i="7"/>
  <c r="R37" i="7" s="1"/>
  <c r="G38" i="7"/>
  <c r="V38" i="7"/>
  <c r="M63" i="7"/>
  <c r="O63" i="7" s="1"/>
  <c r="P63" i="7" s="1"/>
  <c r="L63" i="7"/>
  <c r="Q63" i="3"/>
  <c r="F65" i="3"/>
  <c r="T64" i="3"/>
  <c r="G64" i="3"/>
  <c r="D65" i="3" s="1"/>
  <c r="J64" i="3"/>
  <c r="S64" i="3" s="1"/>
  <c r="I64" i="3"/>
  <c r="P64" i="3" s="1"/>
  <c r="N64" i="3"/>
  <c r="K65" i="3" s="1"/>
  <c r="L65" i="3"/>
  <c r="U63" i="3"/>
  <c r="F39" i="7" l="1"/>
  <c r="H38" i="7"/>
  <c r="D38" i="7" s="1"/>
  <c r="U37" i="7"/>
  <c r="W37" i="7" s="1"/>
  <c r="S37" i="7"/>
  <c r="M64" i="7"/>
  <c r="O64" i="7" s="1"/>
  <c r="P64" i="7" s="1"/>
  <c r="L64" i="7"/>
  <c r="Q64" i="3"/>
  <c r="U64" i="3"/>
  <c r="J65" i="3"/>
  <c r="S65" i="3" s="1"/>
  <c r="I65" i="3"/>
  <c r="P65" i="3" s="1"/>
  <c r="N65" i="3"/>
  <c r="K66" i="3" s="1"/>
  <c r="L66" i="3"/>
  <c r="F66" i="3"/>
  <c r="T65" i="3"/>
  <c r="G65" i="3"/>
  <c r="D66" i="3" s="1"/>
  <c r="K38" i="7" l="1"/>
  <c r="J38" i="7"/>
  <c r="R38" i="7" s="1"/>
  <c r="G39" i="7"/>
  <c r="V39" i="7"/>
  <c r="M65" i="7"/>
  <c r="O65" i="7" s="1"/>
  <c r="P65" i="7" s="1"/>
  <c r="L65" i="7"/>
  <c r="G66" i="3"/>
  <c r="D67" i="3" s="1"/>
  <c r="F67" i="3"/>
  <c r="T66" i="3"/>
  <c r="L67" i="3"/>
  <c r="N66" i="3"/>
  <c r="K67" i="3" s="1"/>
  <c r="U65" i="3"/>
  <c r="I66" i="3"/>
  <c r="P66" i="3" s="1"/>
  <c r="J66" i="3"/>
  <c r="S66" i="3" s="1"/>
  <c r="Q65" i="3"/>
  <c r="F40" i="7" l="1"/>
  <c r="H39" i="7"/>
  <c r="D39" i="7" s="1"/>
  <c r="S38" i="7"/>
  <c r="U38" i="7"/>
  <c r="W38" i="7" s="1"/>
  <c r="M66" i="7"/>
  <c r="O66" i="7" s="1"/>
  <c r="P66" i="7" s="1"/>
  <c r="L66" i="7"/>
  <c r="U66" i="3"/>
  <c r="F68" i="3"/>
  <c r="T67" i="3"/>
  <c r="G67" i="3"/>
  <c r="D68" i="3" s="1"/>
  <c r="I67" i="3"/>
  <c r="P67" i="3" s="1"/>
  <c r="J67" i="3"/>
  <c r="S67" i="3" s="1"/>
  <c r="L68" i="3"/>
  <c r="N67" i="3"/>
  <c r="K68" i="3" s="1"/>
  <c r="Q66" i="3"/>
  <c r="K39" i="7" l="1"/>
  <c r="J39" i="7"/>
  <c r="R39" i="7" s="1"/>
  <c r="G40" i="7"/>
  <c r="V40" i="7"/>
  <c r="L67" i="7"/>
  <c r="M67" i="7"/>
  <c r="O67" i="7" s="1"/>
  <c r="P67" i="7" s="1"/>
  <c r="U67" i="3"/>
  <c r="Q67" i="3"/>
  <c r="L69" i="3"/>
  <c r="N68" i="3"/>
  <c r="K69" i="3" s="1"/>
  <c r="J68" i="3"/>
  <c r="S68" i="3" s="1"/>
  <c r="I68" i="3"/>
  <c r="P68" i="3" s="1"/>
  <c r="T68" i="3"/>
  <c r="F69" i="3"/>
  <c r="G68" i="3"/>
  <c r="D69" i="3" s="1"/>
  <c r="F41" i="7" l="1"/>
  <c r="H40" i="7"/>
  <c r="D40" i="7" s="1"/>
  <c r="S39" i="7"/>
  <c r="U39" i="7"/>
  <c r="W39" i="7" s="1"/>
  <c r="M68" i="7"/>
  <c r="O68" i="7" s="1"/>
  <c r="P68" i="7" s="1"/>
  <c r="L68" i="7"/>
  <c r="U68" i="3"/>
  <c r="G69" i="3"/>
  <c r="D70" i="3" s="1"/>
  <c r="T69" i="3"/>
  <c r="F70" i="3"/>
  <c r="N69" i="3"/>
  <c r="K70" i="3" s="1"/>
  <c r="L70" i="3"/>
  <c r="I69" i="3"/>
  <c r="P69" i="3" s="1"/>
  <c r="J69" i="3"/>
  <c r="S69" i="3" s="1"/>
  <c r="Q68" i="3"/>
  <c r="K40" i="7" l="1"/>
  <c r="J40" i="7"/>
  <c r="R40" i="7" s="1"/>
  <c r="V41" i="7"/>
  <c r="G41" i="7"/>
  <c r="L69" i="7"/>
  <c r="M69" i="7"/>
  <c r="O69" i="7" s="1"/>
  <c r="P69" i="7" s="1"/>
  <c r="U69" i="3"/>
  <c r="N70" i="3"/>
  <c r="K71" i="3" s="1"/>
  <c r="L71" i="3"/>
  <c r="F71" i="3"/>
  <c r="G70" i="3"/>
  <c r="D71" i="3" s="1"/>
  <c r="T70" i="3"/>
  <c r="Q69" i="3"/>
  <c r="I70" i="3"/>
  <c r="P70" i="3" s="1"/>
  <c r="J70" i="3"/>
  <c r="S70" i="3" s="1"/>
  <c r="F42" i="7" l="1"/>
  <c r="H41" i="7"/>
  <c r="D41" i="7" s="1"/>
  <c r="S40" i="7"/>
  <c r="U40" i="7"/>
  <c r="W40" i="7" s="1"/>
  <c r="M70" i="7"/>
  <c r="O70" i="7" s="1"/>
  <c r="P70" i="7" s="1"/>
  <c r="L70" i="7"/>
  <c r="U70" i="3"/>
  <c r="F72" i="3"/>
  <c r="G71" i="3"/>
  <c r="D72" i="3" s="1"/>
  <c r="T71" i="3"/>
  <c r="Q70" i="3"/>
  <c r="J71" i="3"/>
  <c r="S71" i="3" s="1"/>
  <c r="I71" i="3"/>
  <c r="P71" i="3" s="1"/>
  <c r="N71" i="3"/>
  <c r="K72" i="3" s="1"/>
  <c r="L72" i="3"/>
  <c r="K41" i="7" l="1"/>
  <c r="J41" i="7"/>
  <c r="R41" i="7" s="1"/>
  <c r="V42" i="7"/>
  <c r="G42" i="7"/>
  <c r="L71" i="7"/>
  <c r="M71" i="7"/>
  <c r="O71" i="7" s="1"/>
  <c r="P71" i="7" s="1"/>
  <c r="U71" i="3"/>
  <c r="L73" i="3"/>
  <c r="N72" i="3"/>
  <c r="K73" i="3" s="1"/>
  <c r="T72" i="3"/>
  <c r="G72" i="3"/>
  <c r="D73" i="3" s="1"/>
  <c r="F73" i="3"/>
  <c r="Q71" i="3"/>
  <c r="I72" i="3"/>
  <c r="P72" i="3" s="1"/>
  <c r="J72" i="3"/>
  <c r="S72" i="3" s="1"/>
  <c r="F43" i="7" l="1"/>
  <c r="H42" i="7"/>
  <c r="D42" i="7" s="1"/>
  <c r="S41" i="7"/>
  <c r="U41" i="7"/>
  <c r="W41" i="7" s="1"/>
  <c r="L72" i="7"/>
  <c r="M72" i="7"/>
  <c r="O72" i="7" s="1"/>
  <c r="P72" i="7" s="1"/>
  <c r="U72" i="3"/>
  <c r="Q72" i="3"/>
  <c r="G73" i="3"/>
  <c r="D74" i="3" s="1"/>
  <c r="F74" i="3"/>
  <c r="F75" i="3" s="1"/>
  <c r="T73" i="3"/>
  <c r="I73" i="3"/>
  <c r="P73" i="3" s="1"/>
  <c r="J73" i="3"/>
  <c r="S73" i="3" s="1"/>
  <c r="N73" i="3"/>
  <c r="K74" i="3" s="1"/>
  <c r="L74" i="3"/>
  <c r="J42" i="7" l="1"/>
  <c r="R42" i="7" s="1"/>
  <c r="K42" i="7"/>
  <c r="G43" i="7"/>
  <c r="V43" i="7"/>
  <c r="M73" i="7"/>
  <c r="O73" i="7" s="1"/>
  <c r="P73" i="7" s="1"/>
  <c r="L73" i="7"/>
  <c r="N74" i="3"/>
  <c r="K75" i="3" s="1"/>
  <c r="L75" i="3"/>
  <c r="T75" i="3" s="1"/>
  <c r="U73" i="3"/>
  <c r="F76" i="3"/>
  <c r="G75" i="3"/>
  <c r="Q73" i="3"/>
  <c r="G74" i="3"/>
  <c r="D75" i="3" s="1"/>
  <c r="T74" i="3"/>
  <c r="I74" i="3"/>
  <c r="P74" i="3" s="1"/>
  <c r="J74" i="3"/>
  <c r="S74" i="3" s="1"/>
  <c r="F44" i="7" l="1"/>
  <c r="H43" i="7"/>
  <c r="D43" i="7" s="1"/>
  <c r="U42" i="7"/>
  <c r="W42" i="7" s="1"/>
  <c r="S42" i="7"/>
  <c r="L74" i="7"/>
  <c r="M74" i="7"/>
  <c r="O74" i="7" s="1"/>
  <c r="P74" i="7" s="1"/>
  <c r="U74" i="3"/>
  <c r="I75" i="3"/>
  <c r="P75" i="3" s="1"/>
  <c r="J75" i="3"/>
  <c r="S75" i="3" s="1"/>
  <c r="U75" i="3" s="1"/>
  <c r="N75" i="3"/>
  <c r="K76" i="3" s="1"/>
  <c r="L76" i="3"/>
  <c r="D76" i="3"/>
  <c r="G76" i="3"/>
  <c r="F77" i="3"/>
  <c r="Q74" i="3"/>
  <c r="J43" i="7" l="1"/>
  <c r="R43" i="7" s="1"/>
  <c r="K43" i="7"/>
  <c r="G44" i="7"/>
  <c r="V44" i="7"/>
  <c r="L75" i="7"/>
  <c r="M75" i="7"/>
  <c r="O75" i="7" s="1"/>
  <c r="P75" i="7" s="1"/>
  <c r="Q75" i="3"/>
  <c r="D77" i="3"/>
  <c r="I77" i="3" s="1"/>
  <c r="L77" i="3"/>
  <c r="T77" i="3" s="1"/>
  <c r="N76" i="3"/>
  <c r="K77" i="3" s="1"/>
  <c r="G77" i="3"/>
  <c r="F78" i="3"/>
  <c r="I76" i="3"/>
  <c r="P76" i="3" s="1"/>
  <c r="J76" i="3"/>
  <c r="S76" i="3" s="1"/>
  <c r="T76" i="3"/>
  <c r="J77" i="3" l="1"/>
  <c r="S77" i="3" s="1"/>
  <c r="U77" i="3" s="1"/>
  <c r="F45" i="7"/>
  <c r="H44" i="7"/>
  <c r="D44" i="7" s="1"/>
  <c r="S43" i="7"/>
  <c r="U43" i="7"/>
  <c r="W43" i="7" s="1"/>
  <c r="M76" i="7"/>
  <c r="O76" i="7" s="1"/>
  <c r="P76" i="7" s="1"/>
  <c r="L76" i="7"/>
  <c r="D78" i="3"/>
  <c r="J78" i="3" s="1"/>
  <c r="S78" i="3" s="1"/>
  <c r="Q76" i="3"/>
  <c r="L78" i="3"/>
  <c r="T78" i="3" s="1"/>
  <c r="N77" i="3"/>
  <c r="K78" i="3" s="1"/>
  <c r="U76" i="3"/>
  <c r="P77" i="3"/>
  <c r="F79" i="3"/>
  <c r="G78" i="3"/>
  <c r="Q77" i="3" l="1"/>
  <c r="I78" i="3"/>
  <c r="D79" i="3"/>
  <c r="I79" i="3" s="1"/>
  <c r="J44" i="7"/>
  <c r="R44" i="7" s="1"/>
  <c r="K44" i="7"/>
  <c r="V45" i="7"/>
  <c r="G45" i="7"/>
  <c r="L77" i="7"/>
  <c r="M77" i="7"/>
  <c r="O77" i="7" s="1"/>
  <c r="P77" i="7" s="1"/>
  <c r="Q78" i="3"/>
  <c r="N78" i="3"/>
  <c r="K79" i="3" s="1"/>
  <c r="L79" i="3"/>
  <c r="T79" i="3" s="1"/>
  <c r="P78" i="3"/>
  <c r="U78" i="3"/>
  <c r="G79" i="3"/>
  <c r="F80" i="3"/>
  <c r="J79" i="3" l="1"/>
  <c r="S79" i="3" s="1"/>
  <c r="U79" i="3" s="1"/>
  <c r="D80" i="3"/>
  <c r="J80" i="3" s="1"/>
  <c r="S80" i="3" s="1"/>
  <c r="F46" i="7"/>
  <c r="H45" i="7"/>
  <c r="D45" i="7" s="1"/>
  <c r="U44" i="7"/>
  <c r="W44" i="7" s="1"/>
  <c r="S44" i="7"/>
  <c r="M78" i="7"/>
  <c r="O78" i="7" s="1"/>
  <c r="P78" i="7" s="1"/>
  <c r="L78" i="7"/>
  <c r="N79" i="3"/>
  <c r="K80" i="3" s="1"/>
  <c r="L80" i="3"/>
  <c r="P79" i="3"/>
  <c r="F81" i="3"/>
  <c r="G80" i="3"/>
  <c r="I80" i="3" l="1"/>
  <c r="P80" i="3" s="1"/>
  <c r="D81" i="3"/>
  <c r="I81" i="3" s="1"/>
  <c r="Q79" i="3"/>
  <c r="K45" i="7"/>
  <c r="J45" i="7"/>
  <c r="R45" i="7" s="1"/>
  <c r="V46" i="7"/>
  <c r="G46" i="7"/>
  <c r="L79" i="7"/>
  <c r="M79" i="7"/>
  <c r="O79" i="7" s="1"/>
  <c r="P79" i="7" s="1"/>
  <c r="Q80" i="3"/>
  <c r="L81" i="3"/>
  <c r="N80" i="3"/>
  <c r="K81" i="3" s="1"/>
  <c r="J81" i="3"/>
  <c r="S81" i="3" s="1"/>
  <c r="T80" i="3"/>
  <c r="U80" i="3" s="1"/>
  <c r="F82" i="3"/>
  <c r="G81" i="3"/>
  <c r="D82" i="3" l="1"/>
  <c r="F47" i="7"/>
  <c r="H46" i="7"/>
  <c r="D46" i="7" s="1"/>
  <c r="S45" i="7"/>
  <c r="U45" i="7"/>
  <c r="W45" i="7" s="1"/>
  <c r="M80" i="7"/>
  <c r="O80" i="7" s="1"/>
  <c r="P80" i="7" s="1"/>
  <c r="L80" i="7"/>
  <c r="Q81" i="3"/>
  <c r="J82" i="3"/>
  <c r="S82" i="3" s="1"/>
  <c r="I82" i="3"/>
  <c r="P81" i="3"/>
  <c r="L82" i="3"/>
  <c r="T82" i="3" s="1"/>
  <c r="N81" i="3"/>
  <c r="K82" i="3" s="1"/>
  <c r="T81" i="3"/>
  <c r="U81" i="3" s="1"/>
  <c r="F83" i="3"/>
  <c r="G82" i="3"/>
  <c r="D83" i="3" s="1"/>
  <c r="K46" i="7" l="1"/>
  <c r="J46" i="7"/>
  <c r="R46" i="7" s="1"/>
  <c r="G47" i="7"/>
  <c r="V47" i="7"/>
  <c r="L81" i="7"/>
  <c r="M81" i="7"/>
  <c r="O81" i="7" s="1"/>
  <c r="P81" i="7" s="1"/>
  <c r="U82" i="3"/>
  <c r="P82" i="3"/>
  <c r="I83" i="3"/>
  <c r="J83" i="3"/>
  <c r="S83" i="3" s="1"/>
  <c r="Q82" i="3"/>
  <c r="F84" i="3"/>
  <c r="G83" i="3"/>
  <c r="D84" i="3" s="1"/>
  <c r="L83" i="3"/>
  <c r="N82" i="3"/>
  <c r="K83" i="3" s="1"/>
  <c r="F48" i="7" l="1"/>
  <c r="H47" i="7"/>
  <c r="D47" i="7" s="1"/>
  <c r="S46" i="7"/>
  <c r="U46" i="7"/>
  <c r="W46" i="7" s="1"/>
  <c r="M82" i="7"/>
  <c r="O82" i="7" s="1"/>
  <c r="P82" i="7" s="1"/>
  <c r="L82" i="7"/>
  <c r="P83" i="3"/>
  <c r="Q83" i="3"/>
  <c r="L84" i="3"/>
  <c r="N83" i="3"/>
  <c r="K84" i="3" s="1"/>
  <c r="I84" i="3"/>
  <c r="J84" i="3"/>
  <c r="S84" i="3" s="1"/>
  <c r="F85" i="3"/>
  <c r="G84" i="3"/>
  <c r="D85" i="3" s="1"/>
  <c r="T83" i="3"/>
  <c r="U83" i="3" s="1"/>
  <c r="K47" i="7" l="1"/>
  <c r="J47" i="7"/>
  <c r="R47" i="7" s="1"/>
  <c r="G48" i="7"/>
  <c r="V48" i="7"/>
  <c r="L83" i="7"/>
  <c r="M83" i="7"/>
  <c r="O83" i="7" s="1"/>
  <c r="P83" i="7" s="1"/>
  <c r="Q84" i="3"/>
  <c r="N84" i="3"/>
  <c r="K85" i="3" s="1"/>
  <c r="L85" i="3"/>
  <c r="T84" i="3"/>
  <c r="U84" i="3" s="1"/>
  <c r="I85" i="3"/>
  <c r="J85" i="3"/>
  <c r="S85" i="3" s="1"/>
  <c r="G85" i="3"/>
  <c r="D86" i="3" s="1"/>
  <c r="F86" i="3"/>
  <c r="P84" i="3"/>
  <c r="F49" i="7" l="1"/>
  <c r="H48" i="7"/>
  <c r="D48" i="7" s="1"/>
  <c r="U47" i="7"/>
  <c r="W47" i="7" s="1"/>
  <c r="S47" i="7"/>
  <c r="M84" i="7"/>
  <c r="O84" i="7" s="1"/>
  <c r="P84" i="7" s="1"/>
  <c r="L84" i="7"/>
  <c r="P85" i="3"/>
  <c r="Q85" i="3"/>
  <c r="N85" i="3"/>
  <c r="K86" i="3" s="1"/>
  <c r="L86" i="3"/>
  <c r="G86" i="3"/>
  <c r="D87" i="3" s="1"/>
  <c r="F87" i="3"/>
  <c r="T85" i="3"/>
  <c r="U85" i="3" s="1"/>
  <c r="I86" i="3"/>
  <c r="J86" i="3"/>
  <c r="S86" i="3" s="1"/>
  <c r="J48" i="7" l="1"/>
  <c r="R48" i="7" s="1"/>
  <c r="K48" i="7"/>
  <c r="V49" i="7"/>
  <c r="G49" i="7"/>
  <c r="M85" i="7"/>
  <c r="O85" i="7" s="1"/>
  <c r="P85" i="7" s="1"/>
  <c r="L85" i="7"/>
  <c r="Q86" i="3"/>
  <c r="L87" i="3"/>
  <c r="T87" i="3" s="1"/>
  <c r="N86" i="3"/>
  <c r="K87" i="3" s="1"/>
  <c r="P86" i="3"/>
  <c r="G87" i="3"/>
  <c r="D88" i="3" s="1"/>
  <c r="F88" i="3"/>
  <c r="T86" i="3"/>
  <c r="U86" i="3" s="1"/>
  <c r="J87" i="3"/>
  <c r="S87" i="3" s="1"/>
  <c r="I87" i="3"/>
  <c r="F50" i="7" l="1"/>
  <c r="H49" i="7"/>
  <c r="D49" i="7" s="1"/>
  <c r="S48" i="7"/>
  <c r="U48" i="7"/>
  <c r="W48" i="7" s="1"/>
  <c r="M86" i="7"/>
  <c r="O86" i="7" s="1"/>
  <c r="P86" i="7" s="1"/>
  <c r="L86" i="7"/>
  <c r="Q87" i="3"/>
  <c r="L88" i="3"/>
  <c r="T88" i="3" s="1"/>
  <c r="N87" i="3"/>
  <c r="K88" i="3" s="1"/>
  <c r="I88" i="3"/>
  <c r="J88" i="3"/>
  <c r="S88" i="3" s="1"/>
  <c r="U87" i="3"/>
  <c r="P87" i="3"/>
  <c r="F89" i="3"/>
  <c r="G88" i="3"/>
  <c r="D89" i="3" s="1"/>
  <c r="J49" i="7" l="1"/>
  <c r="R49" i="7" s="1"/>
  <c r="K49" i="7"/>
  <c r="V50" i="7"/>
  <c r="G50" i="7"/>
  <c r="L87" i="7"/>
  <c r="M87" i="7"/>
  <c r="O87" i="7" s="1"/>
  <c r="P87" i="7" s="1"/>
  <c r="P88" i="3"/>
  <c r="I89" i="3"/>
  <c r="J89" i="3"/>
  <c r="S89" i="3" s="1"/>
  <c r="U88" i="3"/>
  <c r="F90" i="3"/>
  <c r="G89" i="3"/>
  <c r="D90" i="3" s="1"/>
  <c r="Q88" i="3"/>
  <c r="N88" i="3"/>
  <c r="K89" i="3" s="1"/>
  <c r="L89" i="3"/>
  <c r="T89" i="3" s="1"/>
  <c r="F51" i="7" l="1"/>
  <c r="H50" i="7"/>
  <c r="D50" i="7" s="1"/>
  <c r="U49" i="7"/>
  <c r="W49" i="7" s="1"/>
  <c r="S49" i="7"/>
  <c r="M88" i="7"/>
  <c r="O88" i="7" s="1"/>
  <c r="P88" i="7" s="1"/>
  <c r="L88" i="7"/>
  <c r="P89" i="3"/>
  <c r="G90" i="3"/>
  <c r="D91" i="3" s="1"/>
  <c r="F91" i="3"/>
  <c r="U89" i="3"/>
  <c r="I90" i="3"/>
  <c r="J90" i="3"/>
  <c r="S90" i="3" s="1"/>
  <c r="L90" i="3"/>
  <c r="N89" i="3"/>
  <c r="K90" i="3" s="1"/>
  <c r="Q89" i="3"/>
  <c r="K50" i="7" l="1"/>
  <c r="J50" i="7"/>
  <c r="R50" i="7" s="1"/>
  <c r="V51" i="7"/>
  <c r="G51" i="7"/>
  <c r="L89" i="7"/>
  <c r="M89" i="7"/>
  <c r="O89" i="7" s="1"/>
  <c r="P89" i="7" s="1"/>
  <c r="P90" i="3"/>
  <c r="N90" i="3"/>
  <c r="K91" i="3" s="1"/>
  <c r="L91" i="3"/>
  <c r="T91" i="3" s="1"/>
  <c r="G91" i="3"/>
  <c r="D92" i="3" s="1"/>
  <c r="F92" i="3"/>
  <c r="T90" i="3"/>
  <c r="U90" i="3" s="1"/>
  <c r="J91" i="3"/>
  <c r="S91" i="3" s="1"/>
  <c r="I91" i="3"/>
  <c r="Q90" i="3"/>
  <c r="F52" i="7" l="1"/>
  <c r="H51" i="7"/>
  <c r="D51" i="7" s="1"/>
  <c r="U50" i="7"/>
  <c r="W50" i="7" s="1"/>
  <c r="S50" i="7"/>
  <c r="M90" i="7"/>
  <c r="O90" i="7" s="1"/>
  <c r="P90" i="7" s="1"/>
  <c r="L90" i="7"/>
  <c r="Q91" i="3"/>
  <c r="G92" i="3"/>
  <c r="D93" i="3" s="1"/>
  <c r="F93" i="3"/>
  <c r="L92" i="3"/>
  <c r="N91" i="3"/>
  <c r="K92" i="3" s="1"/>
  <c r="P91" i="3"/>
  <c r="I92" i="3"/>
  <c r="J92" i="3"/>
  <c r="S92" i="3" s="1"/>
  <c r="U91" i="3"/>
  <c r="K51" i="7" l="1"/>
  <c r="J51" i="7"/>
  <c r="R51" i="7" s="1"/>
  <c r="G52" i="7"/>
  <c r="V52" i="7"/>
  <c r="M91" i="7"/>
  <c r="O91" i="7" s="1"/>
  <c r="P91" i="7" s="1"/>
  <c r="L91" i="7"/>
  <c r="N92" i="3"/>
  <c r="K93" i="3" s="1"/>
  <c r="L93" i="3"/>
  <c r="T93" i="3" s="1"/>
  <c r="G93" i="3"/>
  <c r="D94" i="3" s="1"/>
  <c r="F94" i="3"/>
  <c r="Q92" i="3"/>
  <c r="J93" i="3"/>
  <c r="S93" i="3" s="1"/>
  <c r="I93" i="3"/>
  <c r="T92" i="3"/>
  <c r="U92" i="3" s="1"/>
  <c r="P92" i="3"/>
  <c r="P93" i="3" l="1"/>
  <c r="F53" i="7"/>
  <c r="H52" i="7"/>
  <c r="D52" i="7" s="1"/>
  <c r="U51" i="7"/>
  <c r="W51" i="7" s="1"/>
  <c r="S51" i="7"/>
  <c r="M92" i="7"/>
  <c r="O92" i="7" s="1"/>
  <c r="P92" i="7" s="1"/>
  <c r="L92" i="7"/>
  <c r="U93" i="3"/>
  <c r="N93" i="3"/>
  <c r="K94" i="3" s="1"/>
  <c r="L94" i="3"/>
  <c r="T94" i="3" s="1"/>
  <c r="I94" i="3"/>
  <c r="P94" i="3" s="1"/>
  <c r="J94" i="3"/>
  <c r="S94" i="3" s="1"/>
  <c r="G94" i="3"/>
  <c r="D95" i="3" s="1"/>
  <c r="F95" i="3"/>
  <c r="Q93" i="3"/>
  <c r="J52" i="7" l="1"/>
  <c r="R52" i="7" s="1"/>
  <c r="K52" i="7"/>
  <c r="V53" i="7"/>
  <c r="G53" i="7"/>
  <c r="L93" i="7"/>
  <c r="M93" i="7"/>
  <c r="O93" i="7" s="1"/>
  <c r="P93" i="7" s="1"/>
  <c r="U94" i="3"/>
  <c r="J95" i="3"/>
  <c r="S95" i="3" s="1"/>
  <c r="I95" i="3"/>
  <c r="G95" i="3"/>
  <c r="D96" i="3" s="1"/>
  <c r="F96" i="3"/>
  <c r="L95" i="3"/>
  <c r="N94" i="3"/>
  <c r="K95" i="3" s="1"/>
  <c r="Q94" i="3"/>
  <c r="F54" i="7" l="1"/>
  <c r="H53" i="7"/>
  <c r="D53" i="7" s="1"/>
  <c r="U52" i="7"/>
  <c r="W52" i="7" s="1"/>
  <c r="S52" i="7"/>
  <c r="M94" i="7"/>
  <c r="O94" i="7" s="1"/>
  <c r="P94" i="7" s="1"/>
  <c r="L94" i="7"/>
  <c r="Q95" i="3"/>
  <c r="F97" i="3"/>
  <c r="G96" i="3"/>
  <c r="D97" i="3" s="1"/>
  <c r="I96" i="3"/>
  <c r="J96" i="3"/>
  <c r="S96" i="3" s="1"/>
  <c r="N95" i="3"/>
  <c r="K96" i="3" s="1"/>
  <c r="L96" i="3"/>
  <c r="T96" i="3" s="1"/>
  <c r="T95" i="3"/>
  <c r="U95" i="3" s="1"/>
  <c r="P95" i="3"/>
  <c r="K53" i="7" l="1"/>
  <c r="J53" i="7"/>
  <c r="R53" i="7" s="1"/>
  <c r="V54" i="7"/>
  <c r="G54" i="7"/>
  <c r="L95" i="7"/>
  <c r="M95" i="7"/>
  <c r="O95" i="7" s="1"/>
  <c r="P95" i="7" s="1"/>
  <c r="U96" i="3"/>
  <c r="P96" i="3"/>
  <c r="Q96" i="3"/>
  <c r="J97" i="3"/>
  <c r="S97" i="3" s="1"/>
  <c r="I97" i="3"/>
  <c r="G97" i="3"/>
  <c r="D98" i="3" s="1"/>
  <c r="F98" i="3"/>
  <c r="L97" i="3"/>
  <c r="N96" i="3"/>
  <c r="K97" i="3" s="1"/>
  <c r="F55" i="7" l="1"/>
  <c r="H54" i="7"/>
  <c r="D54" i="7" s="1"/>
  <c r="S53" i="7"/>
  <c r="U53" i="7"/>
  <c r="W53" i="7" s="1"/>
  <c r="M96" i="7"/>
  <c r="O96" i="7" s="1"/>
  <c r="P96" i="7" s="1"/>
  <c r="L96" i="7"/>
  <c r="P97" i="3"/>
  <c r="I98" i="3"/>
  <c r="J98" i="3"/>
  <c r="S98" i="3" s="1"/>
  <c r="Q97" i="3"/>
  <c r="N97" i="3"/>
  <c r="K98" i="3" s="1"/>
  <c r="L98" i="3"/>
  <c r="T98" i="3" s="1"/>
  <c r="T97" i="3"/>
  <c r="U97" i="3" s="1"/>
  <c r="G98" i="3"/>
  <c r="D99" i="3" s="1"/>
  <c r="F99" i="3"/>
  <c r="K54" i="7" l="1"/>
  <c r="J54" i="7"/>
  <c r="R54" i="7" s="1"/>
  <c r="G55" i="7"/>
  <c r="V55" i="7"/>
  <c r="L97" i="7"/>
  <c r="M97" i="7"/>
  <c r="O97" i="7" s="1"/>
  <c r="P97" i="7" s="1"/>
  <c r="Q98" i="3"/>
  <c r="U98" i="3"/>
  <c r="I99" i="3"/>
  <c r="J99" i="3"/>
  <c r="S99" i="3" s="1"/>
  <c r="G99" i="3"/>
  <c r="D100" i="3" s="1"/>
  <c r="F100" i="3"/>
  <c r="P98" i="3"/>
  <c r="L99" i="3"/>
  <c r="T99" i="3" s="1"/>
  <c r="N98" i="3"/>
  <c r="K99" i="3" s="1"/>
  <c r="F56" i="7" l="1"/>
  <c r="H55" i="7"/>
  <c r="D55" i="7" s="1"/>
  <c r="S54" i="7"/>
  <c r="U54" i="7"/>
  <c r="W54" i="7" s="1"/>
  <c r="M98" i="7"/>
  <c r="O98" i="7" s="1"/>
  <c r="P98" i="7" s="1"/>
  <c r="L98" i="7"/>
  <c r="P99" i="3"/>
  <c r="F101" i="3"/>
  <c r="G100" i="3"/>
  <c r="D101" i="3" s="1"/>
  <c r="J100" i="3"/>
  <c r="S100" i="3" s="1"/>
  <c r="I100" i="3"/>
  <c r="U99" i="3"/>
  <c r="L100" i="3"/>
  <c r="N99" i="3"/>
  <c r="K100" i="3" s="1"/>
  <c r="Q99" i="3"/>
  <c r="K55" i="7" l="1"/>
  <c r="J55" i="7"/>
  <c r="R55" i="7" s="1"/>
  <c r="G56" i="7"/>
  <c r="V56" i="7"/>
  <c r="L99" i="7"/>
  <c r="M99" i="7"/>
  <c r="O99" i="7" s="1"/>
  <c r="P99" i="7" s="1"/>
  <c r="Q100" i="3"/>
  <c r="I101" i="3"/>
  <c r="J101" i="3"/>
  <c r="S101" i="3" s="1"/>
  <c r="P100" i="3"/>
  <c r="F102" i="3"/>
  <c r="G101" i="3"/>
  <c r="D102" i="3" s="1"/>
  <c r="L101" i="3"/>
  <c r="T101" i="3" s="1"/>
  <c r="N100" i="3"/>
  <c r="K101" i="3" s="1"/>
  <c r="T100" i="3"/>
  <c r="U100" i="3" s="1"/>
  <c r="F57" i="7" l="1"/>
  <c r="H56" i="7"/>
  <c r="D56" i="7" s="1"/>
  <c r="U55" i="7"/>
  <c r="W55" i="7" s="1"/>
  <c r="S55" i="7"/>
  <c r="M100" i="7"/>
  <c r="O100" i="7" s="1"/>
  <c r="P100" i="7" s="1"/>
  <c r="L100" i="7"/>
  <c r="P101" i="3"/>
  <c r="U101" i="3"/>
  <c r="Q101" i="3"/>
  <c r="L102" i="3"/>
  <c r="N101" i="3"/>
  <c r="K102" i="3" s="1"/>
  <c r="J102" i="3"/>
  <c r="S102" i="3" s="1"/>
  <c r="I102" i="3"/>
  <c r="F103" i="3"/>
  <c r="G102" i="3"/>
  <c r="D103" i="3" s="1"/>
  <c r="J56" i="7" l="1"/>
  <c r="R56" i="7" s="1"/>
  <c r="K56" i="7"/>
  <c r="V57" i="7"/>
  <c r="G57" i="7"/>
  <c r="M101" i="7"/>
  <c r="O101" i="7" s="1"/>
  <c r="P101" i="7" s="1"/>
  <c r="L101" i="7"/>
  <c r="Q102" i="3"/>
  <c r="L103" i="3"/>
  <c r="T103" i="3" s="1"/>
  <c r="N102" i="3"/>
  <c r="K103" i="3" s="1"/>
  <c r="J103" i="3"/>
  <c r="S103" i="3" s="1"/>
  <c r="I103" i="3"/>
  <c r="T102" i="3"/>
  <c r="U102" i="3" s="1"/>
  <c r="G103" i="3"/>
  <c r="D104" i="3" s="1"/>
  <c r="F104" i="3"/>
  <c r="P102" i="3"/>
  <c r="F58" i="7" l="1"/>
  <c r="H57" i="7"/>
  <c r="D57" i="7" s="1"/>
  <c r="U56" i="7"/>
  <c r="W56" i="7" s="1"/>
  <c r="S56" i="7"/>
  <c r="M102" i="7"/>
  <c r="O102" i="7" s="1"/>
  <c r="P102" i="7" s="1"/>
  <c r="L102" i="7"/>
  <c r="P103" i="3"/>
  <c r="Q103" i="3"/>
  <c r="G104" i="3"/>
  <c r="D105" i="3" s="1"/>
  <c r="F105" i="3"/>
  <c r="U103" i="3"/>
  <c r="L104" i="3"/>
  <c r="T104" i="3" s="1"/>
  <c r="N103" i="3"/>
  <c r="K104" i="3" s="1"/>
  <c r="I104" i="3"/>
  <c r="J104" i="3"/>
  <c r="S104" i="3" s="1"/>
  <c r="K57" i="7" l="1"/>
  <c r="J57" i="7"/>
  <c r="R57" i="7" s="1"/>
  <c r="V58" i="7"/>
  <c r="G58" i="7"/>
  <c r="L103" i="7"/>
  <c r="M103" i="7"/>
  <c r="O103" i="7" s="1"/>
  <c r="P103" i="7" s="1"/>
  <c r="P104" i="3"/>
  <c r="J105" i="3"/>
  <c r="S105" i="3" s="1"/>
  <c r="I105" i="3"/>
  <c r="F106" i="3"/>
  <c r="G105" i="3"/>
  <c r="D106" i="3" s="1"/>
  <c r="Q104" i="3"/>
  <c r="L105" i="3"/>
  <c r="T105" i="3" s="1"/>
  <c r="N104" i="3"/>
  <c r="K105" i="3" s="1"/>
  <c r="U104" i="3"/>
  <c r="F59" i="7" l="1"/>
  <c r="H58" i="7"/>
  <c r="D58" i="7" s="1"/>
  <c r="S57" i="7"/>
  <c r="U57" i="7"/>
  <c r="W57" i="7" s="1"/>
  <c r="M104" i="7"/>
  <c r="O104" i="7" s="1"/>
  <c r="P104" i="7" s="1"/>
  <c r="L104" i="7"/>
  <c r="Q105" i="3"/>
  <c r="I106" i="3"/>
  <c r="J106" i="3"/>
  <c r="S106" i="3" s="1"/>
  <c r="N105" i="3"/>
  <c r="K106" i="3" s="1"/>
  <c r="L106" i="3"/>
  <c r="G106" i="3"/>
  <c r="D107" i="3" s="1"/>
  <c r="F107" i="3"/>
  <c r="U105" i="3"/>
  <c r="P105" i="3"/>
  <c r="J58" i="7" l="1"/>
  <c r="R58" i="7" s="1"/>
  <c r="K58" i="7"/>
  <c r="G59" i="7"/>
  <c r="V59" i="7"/>
  <c r="L105" i="7"/>
  <c r="M105" i="7"/>
  <c r="O105" i="7" s="1"/>
  <c r="P105" i="7" s="1"/>
  <c r="Q106" i="3"/>
  <c r="L107" i="3"/>
  <c r="N106" i="3"/>
  <c r="K107" i="3" s="1"/>
  <c r="P106" i="3"/>
  <c r="I107" i="3"/>
  <c r="J107" i="3"/>
  <c r="S107" i="3" s="1"/>
  <c r="T106" i="3"/>
  <c r="U106" i="3" s="1"/>
  <c r="F108" i="3"/>
  <c r="G107" i="3"/>
  <c r="D108" i="3" s="1"/>
  <c r="F60" i="7" l="1"/>
  <c r="H59" i="7"/>
  <c r="D59" i="7" s="1"/>
  <c r="S58" i="7"/>
  <c r="U58" i="7"/>
  <c r="W58" i="7" s="1"/>
  <c r="M106" i="7"/>
  <c r="O106" i="7" s="1"/>
  <c r="P106" i="7" s="1"/>
  <c r="L106" i="7"/>
  <c r="P107" i="3"/>
  <c r="Q107" i="3"/>
  <c r="J108" i="3"/>
  <c r="S108" i="3" s="1"/>
  <c r="I108" i="3"/>
  <c r="N107" i="3"/>
  <c r="K108" i="3" s="1"/>
  <c r="L108" i="3"/>
  <c r="T108" i="3" s="1"/>
  <c r="T107" i="3"/>
  <c r="U107" i="3" s="1"/>
  <c r="F109" i="3"/>
  <c r="G108" i="3"/>
  <c r="D109" i="3" s="1"/>
  <c r="J59" i="7" l="1"/>
  <c r="R59" i="7" s="1"/>
  <c r="K59" i="7"/>
  <c r="G60" i="7"/>
  <c r="V60" i="7"/>
  <c r="L107" i="7"/>
  <c r="M107" i="7"/>
  <c r="O107" i="7" s="1"/>
  <c r="P107" i="7" s="1"/>
  <c r="Q108" i="3"/>
  <c r="G109" i="3"/>
  <c r="D110" i="3" s="1"/>
  <c r="F110" i="3"/>
  <c r="I109" i="3"/>
  <c r="J109" i="3"/>
  <c r="S109" i="3" s="1"/>
  <c r="N108" i="3"/>
  <c r="K109" i="3" s="1"/>
  <c r="L109" i="3"/>
  <c r="P108" i="3"/>
  <c r="U108" i="3"/>
  <c r="F61" i="7" l="1"/>
  <c r="H60" i="7"/>
  <c r="D60" i="7" s="1"/>
  <c r="U59" i="7"/>
  <c r="W59" i="7" s="1"/>
  <c r="S59" i="7"/>
  <c r="L108" i="7"/>
  <c r="M108" i="7"/>
  <c r="O108" i="7" s="1"/>
  <c r="P108" i="7" s="1"/>
  <c r="Q109" i="3"/>
  <c r="L110" i="3"/>
  <c r="N109" i="3"/>
  <c r="K110" i="3" s="1"/>
  <c r="P109" i="3"/>
  <c r="T109" i="3"/>
  <c r="U109" i="3" s="1"/>
  <c r="F111" i="3"/>
  <c r="G110" i="3"/>
  <c r="D111" i="3" s="1"/>
  <c r="J110" i="3"/>
  <c r="S110" i="3" s="1"/>
  <c r="I110" i="3"/>
  <c r="K60" i="7" l="1"/>
  <c r="J60" i="7"/>
  <c r="R60" i="7" s="1"/>
  <c r="V61" i="7"/>
  <c r="G61" i="7"/>
  <c r="L109" i="7"/>
  <c r="M109" i="7"/>
  <c r="O109" i="7" s="1"/>
  <c r="P109" i="7" s="1"/>
  <c r="L111" i="3"/>
  <c r="T111" i="3" s="1"/>
  <c r="N110" i="3"/>
  <c r="K111" i="3" s="1"/>
  <c r="I111" i="3"/>
  <c r="J111" i="3"/>
  <c r="S111" i="3" s="1"/>
  <c r="Q110" i="3"/>
  <c r="P110" i="3"/>
  <c r="G111" i="3"/>
  <c r="D112" i="3" s="1"/>
  <c r="F112" i="3"/>
  <c r="T110" i="3"/>
  <c r="U110" i="3" s="1"/>
  <c r="F62" i="7" l="1"/>
  <c r="H61" i="7"/>
  <c r="D61" i="7" s="1"/>
  <c r="S60" i="7"/>
  <c r="U60" i="7"/>
  <c r="W60" i="7" s="1"/>
  <c r="L110" i="7"/>
  <c r="M110" i="7"/>
  <c r="O110" i="7" s="1"/>
  <c r="P110" i="7" s="1"/>
  <c r="P111" i="3"/>
  <c r="Q111" i="3"/>
  <c r="L112" i="3"/>
  <c r="N111" i="3"/>
  <c r="K112" i="3" s="1"/>
  <c r="J112" i="3"/>
  <c r="S112" i="3" s="1"/>
  <c r="I112" i="3"/>
  <c r="U111" i="3"/>
  <c r="G112" i="3"/>
  <c r="D113" i="3" s="1"/>
  <c r="F113" i="3"/>
  <c r="J61" i="7" l="1"/>
  <c r="R61" i="7" s="1"/>
  <c r="K61" i="7"/>
  <c r="G62" i="7"/>
  <c r="V62" i="7"/>
  <c r="L111" i="7"/>
  <c r="M111" i="7"/>
  <c r="O111" i="7" s="1"/>
  <c r="P111" i="7" s="1"/>
  <c r="P112" i="3"/>
  <c r="Q112" i="3"/>
  <c r="N112" i="3"/>
  <c r="K113" i="3" s="1"/>
  <c r="L113" i="3"/>
  <c r="T113" i="3" s="1"/>
  <c r="G113" i="3"/>
  <c r="D114" i="3" s="1"/>
  <c r="F114" i="3"/>
  <c r="I113" i="3"/>
  <c r="J113" i="3"/>
  <c r="S113" i="3" s="1"/>
  <c r="T112" i="3"/>
  <c r="U112" i="3" s="1"/>
  <c r="F63" i="7" l="1"/>
  <c r="H62" i="7"/>
  <c r="D62" i="7" s="1"/>
  <c r="U61" i="7"/>
  <c r="W61" i="7" s="1"/>
  <c r="S61" i="7"/>
  <c r="L112" i="7"/>
  <c r="M112" i="7"/>
  <c r="O112" i="7" s="1"/>
  <c r="P112" i="7" s="1"/>
  <c r="P113" i="3"/>
  <c r="Q113" i="3"/>
  <c r="J114" i="3"/>
  <c r="S114" i="3" s="1"/>
  <c r="I114" i="3"/>
  <c r="L114" i="3"/>
  <c r="N113" i="3"/>
  <c r="K114" i="3" s="1"/>
  <c r="F115" i="3"/>
  <c r="G114" i="3"/>
  <c r="D115" i="3" s="1"/>
  <c r="U113" i="3"/>
  <c r="K62" i="7" l="1"/>
  <c r="J62" i="7"/>
  <c r="R62" i="7" s="1"/>
  <c r="G63" i="7"/>
  <c r="V63" i="7"/>
  <c r="L113" i="7"/>
  <c r="M113" i="7"/>
  <c r="O113" i="7" s="1"/>
  <c r="P113" i="7" s="1"/>
  <c r="Q114" i="3"/>
  <c r="P114" i="3"/>
  <c r="N114" i="3"/>
  <c r="K115" i="3" s="1"/>
  <c r="L115" i="3"/>
  <c r="J115" i="3"/>
  <c r="S115" i="3" s="1"/>
  <c r="I115" i="3"/>
  <c r="G115" i="3"/>
  <c r="D116" i="3" s="1"/>
  <c r="F116" i="3"/>
  <c r="T114" i="3"/>
  <c r="U114" i="3" s="1"/>
  <c r="F64" i="7" l="1"/>
  <c r="H63" i="7"/>
  <c r="D63" i="7" s="1"/>
  <c r="U62" i="7"/>
  <c r="W62" i="7" s="1"/>
  <c r="S62" i="7"/>
  <c r="L114" i="7"/>
  <c r="M114" i="7"/>
  <c r="O114" i="7" s="1"/>
  <c r="P114" i="7" s="1"/>
  <c r="P115" i="3"/>
  <c r="Q115" i="3"/>
  <c r="N115" i="3"/>
  <c r="K116" i="3" s="1"/>
  <c r="L116" i="3"/>
  <c r="T116" i="3"/>
  <c r="F117" i="3"/>
  <c r="G116" i="3"/>
  <c r="D117" i="3" s="1"/>
  <c r="T115" i="3"/>
  <c r="U115" i="3" s="1"/>
  <c r="J116" i="3"/>
  <c r="S116" i="3" s="1"/>
  <c r="I116" i="3"/>
  <c r="K63" i="7" l="1"/>
  <c r="J63" i="7"/>
  <c r="R63" i="7" s="1"/>
  <c r="G64" i="7"/>
  <c r="V64" i="7"/>
  <c r="L115" i="7"/>
  <c r="M115" i="7"/>
  <c r="O115" i="7" s="1"/>
  <c r="P115" i="7" s="1"/>
  <c r="Q116" i="3"/>
  <c r="L117" i="3"/>
  <c r="N116" i="3"/>
  <c r="K117" i="3" s="1"/>
  <c r="P116" i="3"/>
  <c r="G117" i="3"/>
  <c r="D118" i="3" s="1"/>
  <c r="F118" i="3"/>
  <c r="U116" i="3"/>
  <c r="J117" i="3"/>
  <c r="S117" i="3" s="1"/>
  <c r="I117" i="3"/>
  <c r="F65" i="7" l="1"/>
  <c r="H64" i="7"/>
  <c r="D64" i="7" s="1"/>
  <c r="U63" i="7"/>
  <c r="W63" i="7" s="1"/>
  <c r="S63" i="7"/>
  <c r="L116" i="7"/>
  <c r="M116" i="7"/>
  <c r="O116" i="7" s="1"/>
  <c r="P116" i="7" s="1"/>
  <c r="P117" i="3"/>
  <c r="L118" i="3"/>
  <c r="T118" i="3" s="1"/>
  <c r="N117" i="3"/>
  <c r="K118" i="3" s="1"/>
  <c r="G118" i="3"/>
  <c r="D119" i="3" s="1"/>
  <c r="F119" i="3"/>
  <c r="Q117" i="3"/>
  <c r="T117" i="3"/>
  <c r="U117" i="3" s="1"/>
  <c r="J118" i="3"/>
  <c r="S118" i="3" s="1"/>
  <c r="I118" i="3"/>
  <c r="J64" i="7" l="1"/>
  <c r="R64" i="7" s="1"/>
  <c r="K64" i="7"/>
  <c r="V65" i="7"/>
  <c r="G65" i="7"/>
  <c r="L117" i="7"/>
  <c r="M117" i="7"/>
  <c r="O117" i="7" s="1"/>
  <c r="P117" i="7" s="1"/>
  <c r="Q118" i="3"/>
  <c r="P118" i="3"/>
  <c r="F120" i="3"/>
  <c r="G119" i="3"/>
  <c r="D120" i="3" s="1"/>
  <c r="N118" i="3"/>
  <c r="K119" i="3" s="1"/>
  <c r="L119" i="3"/>
  <c r="I119" i="3"/>
  <c r="J119" i="3"/>
  <c r="S119" i="3" s="1"/>
  <c r="U118" i="3"/>
  <c r="F66" i="7" l="1"/>
  <c r="H65" i="7"/>
  <c r="D65" i="7" s="1"/>
  <c r="U64" i="7"/>
  <c r="W64" i="7" s="1"/>
  <c r="S64" i="7"/>
  <c r="L118" i="7"/>
  <c r="M118" i="7"/>
  <c r="O118" i="7" s="1"/>
  <c r="P118" i="7" s="1"/>
  <c r="P119" i="3"/>
  <c r="L120" i="3"/>
  <c r="T120" i="3" s="1"/>
  <c r="N119" i="3"/>
  <c r="K120" i="3" s="1"/>
  <c r="Q119" i="3"/>
  <c r="G120" i="3"/>
  <c r="D121" i="3" s="1"/>
  <c r="F121" i="3"/>
  <c r="I120" i="3"/>
  <c r="J120" i="3"/>
  <c r="S120" i="3" s="1"/>
  <c r="T119" i="3"/>
  <c r="U119" i="3" s="1"/>
  <c r="P120" i="3" l="1"/>
  <c r="J65" i="7"/>
  <c r="R65" i="7" s="1"/>
  <c r="K65" i="7"/>
  <c r="G66" i="7"/>
  <c r="V66" i="7"/>
  <c r="L119" i="7"/>
  <c r="M119" i="7"/>
  <c r="O119" i="7" s="1"/>
  <c r="P119" i="7" s="1"/>
  <c r="U120" i="3"/>
  <c r="I121" i="3"/>
  <c r="J121" i="3"/>
  <c r="S121" i="3" s="1"/>
  <c r="F122" i="3"/>
  <c r="G121" i="3"/>
  <c r="D122" i="3" s="1"/>
  <c r="Q120" i="3"/>
  <c r="N120" i="3"/>
  <c r="K121" i="3" s="1"/>
  <c r="L121" i="3"/>
  <c r="Q121" i="3" l="1"/>
  <c r="F67" i="7"/>
  <c r="H66" i="7"/>
  <c r="D66" i="7" s="1"/>
  <c r="U65" i="7"/>
  <c r="W65" i="7" s="1"/>
  <c r="S65" i="7"/>
  <c r="L120" i="7"/>
  <c r="M120" i="7"/>
  <c r="O120" i="7" s="1"/>
  <c r="P120" i="7" s="1"/>
  <c r="I122" i="3"/>
  <c r="J122" i="3"/>
  <c r="S122" i="3" s="1"/>
  <c r="G122" i="3"/>
  <c r="D123" i="3" s="1"/>
  <c r="F123" i="3"/>
  <c r="L122" i="3"/>
  <c r="T122" i="3" s="1"/>
  <c r="N121" i="3"/>
  <c r="K122" i="3" s="1"/>
  <c r="T121" i="3"/>
  <c r="U121" i="3" s="1"/>
  <c r="P121" i="3"/>
  <c r="K66" i="7" l="1"/>
  <c r="J66" i="7"/>
  <c r="R66" i="7" s="1"/>
  <c r="G67" i="7"/>
  <c r="V67" i="7"/>
  <c r="L121" i="7"/>
  <c r="M121" i="7"/>
  <c r="O121" i="7" s="1"/>
  <c r="P121" i="7" s="1"/>
  <c r="P122" i="3"/>
  <c r="U122" i="3"/>
  <c r="J123" i="3"/>
  <c r="S123" i="3" s="1"/>
  <c r="I123" i="3"/>
  <c r="F124" i="3"/>
  <c r="G123" i="3"/>
  <c r="D124" i="3" s="1"/>
  <c r="Q122" i="3"/>
  <c r="L123" i="3"/>
  <c r="T123" i="3" s="1"/>
  <c r="N122" i="3"/>
  <c r="K123" i="3" s="1"/>
  <c r="F68" i="7" l="1"/>
  <c r="H67" i="7"/>
  <c r="D67" i="7" s="1"/>
  <c r="U66" i="7"/>
  <c r="W66" i="7" s="1"/>
  <c r="S66" i="7"/>
  <c r="L122" i="7"/>
  <c r="M122" i="7"/>
  <c r="O122" i="7" s="1"/>
  <c r="P122" i="7" s="1"/>
  <c r="P123" i="3"/>
  <c r="U123" i="3"/>
  <c r="G124" i="3"/>
  <c r="D125" i="3" s="1"/>
  <c r="F125" i="3"/>
  <c r="I124" i="3"/>
  <c r="J124" i="3"/>
  <c r="S124" i="3" s="1"/>
  <c r="Q123" i="3"/>
  <c r="L124" i="3"/>
  <c r="T124" i="3" s="1"/>
  <c r="N123" i="3"/>
  <c r="K124" i="3" s="1"/>
  <c r="J67" i="7" l="1"/>
  <c r="R67" i="7" s="1"/>
  <c r="K67" i="7"/>
  <c r="V68" i="7"/>
  <c r="G68" i="7"/>
  <c r="L123" i="7"/>
  <c r="M123" i="7"/>
  <c r="O123" i="7" s="1"/>
  <c r="P123" i="7" s="1"/>
  <c r="P124" i="3"/>
  <c r="U124" i="3"/>
  <c r="F126" i="3"/>
  <c r="G125" i="3"/>
  <c r="D126" i="3" s="1"/>
  <c r="Q124" i="3"/>
  <c r="J125" i="3"/>
  <c r="S125" i="3" s="1"/>
  <c r="I125" i="3"/>
  <c r="N124" i="3"/>
  <c r="K125" i="3" s="1"/>
  <c r="L125" i="3"/>
  <c r="T125" i="3" s="1"/>
  <c r="F69" i="7" l="1"/>
  <c r="H68" i="7"/>
  <c r="D68" i="7" s="1"/>
  <c r="U67" i="7"/>
  <c r="W67" i="7" s="1"/>
  <c r="S67" i="7"/>
  <c r="L124" i="7"/>
  <c r="M124" i="7"/>
  <c r="O124" i="7" s="1"/>
  <c r="P124" i="7" s="1"/>
  <c r="P125" i="3"/>
  <c r="U125" i="3"/>
  <c r="G126" i="3"/>
  <c r="D127" i="3" s="1"/>
  <c r="F127" i="3"/>
  <c r="I126" i="3"/>
  <c r="J126" i="3"/>
  <c r="S126" i="3" s="1"/>
  <c r="N125" i="3"/>
  <c r="K126" i="3" s="1"/>
  <c r="L126" i="3"/>
  <c r="Q125" i="3"/>
  <c r="J68" i="7" l="1"/>
  <c r="R68" i="7" s="1"/>
  <c r="K68" i="7"/>
  <c r="G69" i="7"/>
  <c r="V69" i="7"/>
  <c r="L125" i="7"/>
  <c r="M125" i="7"/>
  <c r="O125" i="7" s="1"/>
  <c r="P125" i="7" s="1"/>
  <c r="P126" i="3"/>
  <c r="Q126" i="3"/>
  <c r="L127" i="3"/>
  <c r="T127" i="3" s="1"/>
  <c r="N126" i="3"/>
  <c r="K127" i="3" s="1"/>
  <c r="I127" i="3"/>
  <c r="P127" i="3" s="1"/>
  <c r="J127" i="3"/>
  <c r="S127" i="3" s="1"/>
  <c r="G127" i="3"/>
  <c r="D128" i="3" s="1"/>
  <c r="F128" i="3"/>
  <c r="T126" i="3"/>
  <c r="U126" i="3" s="1"/>
  <c r="F70" i="7" l="1"/>
  <c r="H69" i="7"/>
  <c r="D69" i="7" s="1"/>
  <c r="S68" i="7"/>
  <c r="U68" i="7"/>
  <c r="W68" i="7" s="1"/>
  <c r="L126" i="7"/>
  <c r="M126" i="7"/>
  <c r="O126" i="7" s="1"/>
  <c r="P126" i="7" s="1"/>
  <c r="U127" i="3"/>
  <c r="I128" i="3"/>
  <c r="J128" i="3"/>
  <c r="S128" i="3" s="1"/>
  <c r="Q127" i="3"/>
  <c r="G128" i="3"/>
  <c r="D129" i="3" s="1"/>
  <c r="F129" i="3"/>
  <c r="L128" i="3"/>
  <c r="N127" i="3"/>
  <c r="K128" i="3" s="1"/>
  <c r="K69" i="7" l="1"/>
  <c r="J69" i="7"/>
  <c r="R69" i="7" s="1"/>
  <c r="G70" i="7"/>
  <c r="V70" i="7"/>
  <c r="L127" i="7"/>
  <c r="M127" i="7"/>
  <c r="O127" i="7" s="1"/>
  <c r="P127" i="7" s="1"/>
  <c r="P128" i="3"/>
  <c r="F130" i="3"/>
  <c r="G129" i="3"/>
  <c r="D130" i="3" s="1"/>
  <c r="J129" i="3"/>
  <c r="S129" i="3" s="1"/>
  <c r="I129" i="3"/>
  <c r="Q128" i="3"/>
  <c r="N128" i="3"/>
  <c r="K129" i="3" s="1"/>
  <c r="L129" i="3"/>
  <c r="T128" i="3"/>
  <c r="U128" i="3" s="1"/>
  <c r="F71" i="7" l="1"/>
  <c r="H70" i="7"/>
  <c r="D70" i="7" s="1"/>
  <c r="U69" i="7"/>
  <c r="W69" i="7" s="1"/>
  <c r="S69" i="7"/>
  <c r="L128" i="7"/>
  <c r="M128" i="7"/>
  <c r="O128" i="7" s="1"/>
  <c r="P128" i="7" s="1"/>
  <c r="P129" i="3"/>
  <c r="J130" i="3"/>
  <c r="S130" i="3" s="1"/>
  <c r="I130" i="3"/>
  <c r="N129" i="3"/>
  <c r="K130" i="3" s="1"/>
  <c r="L130" i="3"/>
  <c r="T130" i="3" s="1"/>
  <c r="G130" i="3"/>
  <c r="D131" i="3" s="1"/>
  <c r="F131" i="3"/>
  <c r="T129" i="3"/>
  <c r="U129" i="3" s="1"/>
  <c r="Q129" i="3"/>
  <c r="K70" i="7" l="1"/>
  <c r="J70" i="7"/>
  <c r="R70" i="7" s="1"/>
  <c r="G71" i="7"/>
  <c r="V71" i="7"/>
  <c r="L129" i="7"/>
  <c r="M129" i="7"/>
  <c r="O129" i="7" s="1"/>
  <c r="P129" i="7" s="1"/>
  <c r="Q130" i="3"/>
  <c r="P130" i="3"/>
  <c r="J131" i="3"/>
  <c r="S131" i="3" s="1"/>
  <c r="I131" i="3"/>
  <c r="N130" i="3"/>
  <c r="K131" i="3" s="1"/>
  <c r="L131" i="3"/>
  <c r="U130" i="3"/>
  <c r="G131" i="3"/>
  <c r="D132" i="3" s="1"/>
  <c r="F132" i="3"/>
  <c r="F72" i="7" l="1"/>
  <c r="H71" i="7"/>
  <c r="D71" i="7" s="1"/>
  <c r="U70" i="7"/>
  <c r="W70" i="7" s="1"/>
  <c r="S70" i="7"/>
  <c r="L130" i="7"/>
  <c r="M130" i="7"/>
  <c r="O130" i="7" s="1"/>
  <c r="P130" i="7" s="1"/>
  <c r="Q131" i="3"/>
  <c r="N131" i="3"/>
  <c r="K132" i="3" s="1"/>
  <c r="L132" i="3"/>
  <c r="T132" i="3" s="1"/>
  <c r="I132" i="3"/>
  <c r="J132" i="3"/>
  <c r="S132" i="3" s="1"/>
  <c r="P131" i="3"/>
  <c r="T131" i="3"/>
  <c r="U131" i="3" s="1"/>
  <c r="F133" i="3"/>
  <c r="G132" i="3"/>
  <c r="D133" i="3" s="1"/>
  <c r="K71" i="7" l="1"/>
  <c r="J71" i="7"/>
  <c r="R71" i="7" s="1"/>
  <c r="V72" i="7"/>
  <c r="G72" i="7"/>
  <c r="L131" i="7"/>
  <c r="M131" i="7"/>
  <c r="O131" i="7" s="1"/>
  <c r="P131" i="7" s="1"/>
  <c r="P132" i="3"/>
  <c r="U132" i="3"/>
  <c r="J133" i="3"/>
  <c r="S133" i="3" s="1"/>
  <c r="I133" i="3"/>
  <c r="Q132" i="3"/>
  <c r="G133" i="3"/>
  <c r="D134" i="3" s="1"/>
  <c r="F134" i="3"/>
  <c r="N132" i="3"/>
  <c r="K133" i="3" s="1"/>
  <c r="L133" i="3"/>
  <c r="F73" i="7" l="1"/>
  <c r="H72" i="7"/>
  <c r="D72" i="7" s="1"/>
  <c r="U71" i="7"/>
  <c r="W71" i="7" s="1"/>
  <c r="S71" i="7"/>
  <c r="L132" i="7"/>
  <c r="M132" i="7"/>
  <c r="O132" i="7" s="1"/>
  <c r="P132" i="7" s="1"/>
  <c r="P133" i="3"/>
  <c r="J134" i="3"/>
  <c r="S134" i="3" s="1"/>
  <c r="I134" i="3"/>
  <c r="Q133" i="3"/>
  <c r="N133" i="3"/>
  <c r="K134" i="3" s="1"/>
  <c r="L134" i="3"/>
  <c r="T134" i="3" s="1"/>
  <c r="G134" i="3"/>
  <c r="D135" i="3" s="1"/>
  <c r="F135" i="3"/>
  <c r="T133" i="3"/>
  <c r="U133" i="3" s="1"/>
  <c r="K72" i="7" l="1"/>
  <c r="J72" i="7"/>
  <c r="R72" i="7" s="1"/>
  <c r="V73" i="7"/>
  <c r="G73" i="7"/>
  <c r="L133" i="7"/>
  <c r="M133" i="7"/>
  <c r="O133" i="7" s="1"/>
  <c r="P133" i="7" s="1"/>
  <c r="Q134" i="3"/>
  <c r="U134" i="3"/>
  <c r="P134" i="3"/>
  <c r="G135" i="3"/>
  <c r="D136" i="3" s="1"/>
  <c r="F136" i="3"/>
  <c r="I135" i="3"/>
  <c r="J135" i="3"/>
  <c r="S135" i="3" s="1"/>
  <c r="L135" i="3"/>
  <c r="T135" i="3" s="1"/>
  <c r="N134" i="3"/>
  <c r="K135" i="3" s="1"/>
  <c r="F74" i="7" l="1"/>
  <c r="H73" i="7"/>
  <c r="D73" i="7" s="1"/>
  <c r="U72" i="7"/>
  <c r="W72" i="7" s="1"/>
  <c r="S72" i="7"/>
  <c r="L134" i="7"/>
  <c r="M134" i="7"/>
  <c r="O134" i="7" s="1"/>
  <c r="P134" i="7" s="1"/>
  <c r="Q135" i="3"/>
  <c r="J136" i="3"/>
  <c r="S136" i="3" s="1"/>
  <c r="I136" i="3"/>
  <c r="N135" i="3"/>
  <c r="K136" i="3" s="1"/>
  <c r="L136" i="3"/>
  <c r="U135" i="3"/>
  <c r="G136" i="3"/>
  <c r="D137" i="3" s="1"/>
  <c r="F137" i="3"/>
  <c r="P135" i="3"/>
  <c r="K73" i="7" l="1"/>
  <c r="J73" i="7"/>
  <c r="R73" i="7" s="1"/>
  <c r="V74" i="7"/>
  <c r="G74" i="7"/>
  <c r="Q136" i="3"/>
  <c r="L135" i="7"/>
  <c r="M135" i="7"/>
  <c r="O135" i="7" s="1"/>
  <c r="P135" i="7" s="1"/>
  <c r="P136" i="3"/>
  <c r="L137" i="3"/>
  <c r="N136" i="3"/>
  <c r="K137" i="3" s="1"/>
  <c r="F138" i="3"/>
  <c r="G137" i="3"/>
  <c r="D138" i="3" s="1"/>
  <c r="T136" i="3"/>
  <c r="U136" i="3" s="1"/>
  <c r="I137" i="3"/>
  <c r="J137" i="3"/>
  <c r="S137" i="3" s="1"/>
  <c r="F75" i="7" l="1"/>
  <c r="H74" i="7"/>
  <c r="D74" i="7" s="1"/>
  <c r="U73" i="7"/>
  <c r="W73" i="7" s="1"/>
  <c r="S73" i="7"/>
  <c r="L136" i="7"/>
  <c r="M136" i="7"/>
  <c r="O136" i="7" s="1"/>
  <c r="P136" i="7" s="1"/>
  <c r="Q137" i="3"/>
  <c r="L138" i="3"/>
  <c r="T138" i="3" s="1"/>
  <c r="N137" i="3"/>
  <c r="K138" i="3" s="1"/>
  <c r="P137" i="3"/>
  <c r="T137" i="3"/>
  <c r="U137" i="3" s="1"/>
  <c r="J138" i="3"/>
  <c r="S138" i="3" s="1"/>
  <c r="I138" i="3"/>
  <c r="F139" i="3"/>
  <c r="G138" i="3"/>
  <c r="D139" i="3" s="1"/>
  <c r="K74" i="7" l="1"/>
  <c r="J74" i="7"/>
  <c r="R74" i="7" s="1"/>
  <c r="G75" i="7"/>
  <c r="V75" i="7"/>
  <c r="L137" i="7"/>
  <c r="M137" i="7"/>
  <c r="O137" i="7" s="1"/>
  <c r="P137" i="7" s="1"/>
  <c r="Q138" i="3"/>
  <c r="L139" i="3"/>
  <c r="T139" i="3" s="1"/>
  <c r="N138" i="3"/>
  <c r="K139" i="3" s="1"/>
  <c r="G139" i="3"/>
  <c r="D140" i="3" s="1"/>
  <c r="F140" i="3"/>
  <c r="P138" i="3"/>
  <c r="U138" i="3"/>
  <c r="J139" i="3"/>
  <c r="S139" i="3" s="1"/>
  <c r="I139" i="3"/>
  <c r="F76" i="7" l="1"/>
  <c r="H75" i="7"/>
  <c r="D75" i="7" s="1"/>
  <c r="U74" i="7"/>
  <c r="W74" i="7" s="1"/>
  <c r="S74" i="7"/>
  <c r="L138" i="7"/>
  <c r="M138" i="7"/>
  <c r="O138" i="7" s="1"/>
  <c r="P138" i="7" s="1"/>
  <c r="Q139" i="3"/>
  <c r="F141" i="3"/>
  <c r="G140" i="3"/>
  <c r="D141" i="3" s="1"/>
  <c r="I140" i="3"/>
  <c r="J140" i="3"/>
  <c r="S140" i="3" s="1"/>
  <c r="U139" i="3"/>
  <c r="L140" i="3"/>
  <c r="T140" i="3" s="1"/>
  <c r="N139" i="3"/>
  <c r="K140" i="3" s="1"/>
  <c r="P139" i="3"/>
  <c r="J75" i="7" l="1"/>
  <c r="R75" i="7" s="1"/>
  <c r="K75" i="7"/>
  <c r="G76" i="7"/>
  <c r="V76" i="7"/>
  <c r="M139" i="7"/>
  <c r="O139" i="7" s="1"/>
  <c r="P139" i="7" s="1"/>
  <c r="L139" i="7"/>
  <c r="U140" i="3"/>
  <c r="P140" i="3"/>
  <c r="G141" i="3"/>
  <c r="D142" i="3" s="1"/>
  <c r="F142" i="3"/>
  <c r="J141" i="3"/>
  <c r="S141" i="3" s="1"/>
  <c r="I141" i="3"/>
  <c r="Q140" i="3"/>
  <c r="N140" i="3"/>
  <c r="K141" i="3" s="1"/>
  <c r="L141" i="3"/>
  <c r="T141" i="3" s="1"/>
  <c r="F77" i="7" l="1"/>
  <c r="H76" i="7"/>
  <c r="D76" i="7" s="1"/>
  <c r="U75" i="7"/>
  <c r="W75" i="7" s="1"/>
  <c r="S75" i="7"/>
  <c r="M140" i="7"/>
  <c r="O140" i="7" s="1"/>
  <c r="P140" i="7" s="1"/>
  <c r="L140" i="7"/>
  <c r="U141" i="3"/>
  <c r="P141" i="3"/>
  <c r="Q141" i="3"/>
  <c r="I142" i="3"/>
  <c r="J142" i="3"/>
  <c r="S142" i="3" s="1"/>
  <c r="F143" i="3"/>
  <c r="G142" i="3"/>
  <c r="D143" i="3" s="1"/>
  <c r="L142" i="3"/>
  <c r="T142" i="3" s="1"/>
  <c r="N141" i="3"/>
  <c r="K142" i="3" s="1"/>
  <c r="J76" i="7" l="1"/>
  <c r="R76" i="7" s="1"/>
  <c r="K76" i="7"/>
  <c r="V77" i="7"/>
  <c r="G77" i="7"/>
  <c r="M141" i="7"/>
  <c r="O141" i="7" s="1"/>
  <c r="P141" i="7" s="1"/>
  <c r="L141" i="7"/>
  <c r="P142" i="3"/>
  <c r="U142" i="3"/>
  <c r="Q142" i="3"/>
  <c r="I143" i="3"/>
  <c r="J143" i="3"/>
  <c r="S143" i="3" s="1"/>
  <c r="N142" i="3"/>
  <c r="K143" i="3" s="1"/>
  <c r="L143" i="3"/>
  <c r="T143" i="3" s="1"/>
  <c r="F144" i="3"/>
  <c r="G143" i="3"/>
  <c r="D144" i="3" s="1"/>
  <c r="F78" i="7" l="1"/>
  <c r="H77" i="7"/>
  <c r="D77" i="7" s="1"/>
  <c r="U76" i="7"/>
  <c r="W76" i="7" s="1"/>
  <c r="S76" i="7"/>
  <c r="M142" i="7"/>
  <c r="O142" i="7" s="1"/>
  <c r="P142" i="7" s="1"/>
  <c r="L142" i="7"/>
  <c r="U143" i="3"/>
  <c r="P143" i="3"/>
  <c r="G144" i="3"/>
  <c r="D145" i="3" s="1"/>
  <c r="F145" i="3"/>
  <c r="L144" i="3"/>
  <c r="N143" i="3"/>
  <c r="K144" i="3" s="1"/>
  <c r="I144" i="3"/>
  <c r="J144" i="3"/>
  <c r="S144" i="3" s="1"/>
  <c r="Q143" i="3"/>
  <c r="K77" i="7" l="1"/>
  <c r="J77" i="7"/>
  <c r="R77" i="7" s="1"/>
  <c r="V78" i="7"/>
  <c r="G78" i="7"/>
  <c r="M143" i="7"/>
  <c r="O143" i="7" s="1"/>
  <c r="P143" i="7" s="1"/>
  <c r="L143" i="7"/>
  <c r="Q144" i="3"/>
  <c r="L145" i="3"/>
  <c r="N144" i="3"/>
  <c r="K145" i="3" s="1"/>
  <c r="T144" i="3"/>
  <c r="U144" i="3" s="1"/>
  <c r="J145" i="3"/>
  <c r="S145" i="3" s="1"/>
  <c r="I145" i="3"/>
  <c r="G145" i="3"/>
  <c r="D146" i="3" s="1"/>
  <c r="F146" i="3"/>
  <c r="P144" i="3"/>
  <c r="F79" i="7" l="1"/>
  <c r="H78" i="7"/>
  <c r="D78" i="7" s="1"/>
  <c r="U77" i="7"/>
  <c r="W77" i="7" s="1"/>
  <c r="S77" i="7"/>
  <c r="M144" i="7"/>
  <c r="O144" i="7" s="1"/>
  <c r="P144" i="7" s="1"/>
  <c r="L144" i="7"/>
  <c r="P145" i="3"/>
  <c r="N145" i="3"/>
  <c r="K146" i="3" s="1"/>
  <c r="L146" i="3"/>
  <c r="Q145" i="3"/>
  <c r="T145" i="3"/>
  <c r="U145" i="3" s="1"/>
  <c r="F147" i="3"/>
  <c r="G146" i="3"/>
  <c r="D147" i="3" s="1"/>
  <c r="I146" i="3"/>
  <c r="J146" i="3"/>
  <c r="S146" i="3" s="1"/>
  <c r="K78" i="7" l="1"/>
  <c r="J78" i="7"/>
  <c r="R78" i="7" s="1"/>
  <c r="G79" i="7"/>
  <c r="V79" i="7"/>
  <c r="M145" i="7"/>
  <c r="O145" i="7" s="1"/>
  <c r="P145" i="7" s="1"/>
  <c r="L145" i="7"/>
  <c r="N146" i="3"/>
  <c r="K147" i="3" s="1"/>
  <c r="L147" i="3"/>
  <c r="T147" i="3" s="1"/>
  <c r="P146" i="3"/>
  <c r="Q146" i="3"/>
  <c r="T146" i="3"/>
  <c r="U146" i="3" s="1"/>
  <c r="I147" i="3"/>
  <c r="J147" i="3"/>
  <c r="S147" i="3" s="1"/>
  <c r="G147" i="3"/>
  <c r="D148" i="3" s="1"/>
  <c r="F148" i="3"/>
  <c r="F80" i="7" l="1"/>
  <c r="H79" i="7"/>
  <c r="D79" i="7" s="1"/>
  <c r="U78" i="7"/>
  <c r="W78" i="7" s="1"/>
  <c r="S78" i="7"/>
  <c r="M146" i="7"/>
  <c r="O146" i="7" s="1"/>
  <c r="P146" i="7" s="1"/>
  <c r="L146" i="7"/>
  <c r="Q147" i="3"/>
  <c r="L148" i="3"/>
  <c r="T148" i="3" s="1"/>
  <c r="N147" i="3"/>
  <c r="K148" i="3" s="1"/>
  <c r="F149" i="3"/>
  <c r="G148" i="3"/>
  <c r="D149" i="3" s="1"/>
  <c r="U147" i="3"/>
  <c r="P147" i="3"/>
  <c r="I148" i="3"/>
  <c r="J148" i="3"/>
  <c r="S148" i="3" s="1"/>
  <c r="K79" i="7" l="1"/>
  <c r="J79" i="7"/>
  <c r="R79" i="7" s="1"/>
  <c r="V80" i="7"/>
  <c r="G80" i="7"/>
  <c r="M147" i="7"/>
  <c r="O147" i="7" s="1"/>
  <c r="P147" i="7" s="1"/>
  <c r="L147" i="7"/>
  <c r="Q148" i="3"/>
  <c r="J149" i="3"/>
  <c r="S149" i="3" s="1"/>
  <c r="I149" i="3"/>
  <c r="G149" i="3"/>
  <c r="D150" i="3" s="1"/>
  <c r="F150" i="3"/>
  <c r="U148" i="3"/>
  <c r="P148" i="3"/>
  <c r="L149" i="3"/>
  <c r="T149" i="3" s="1"/>
  <c r="N148" i="3"/>
  <c r="K149" i="3" s="1"/>
  <c r="F81" i="7" l="1"/>
  <c r="H80" i="7"/>
  <c r="D80" i="7" s="1"/>
  <c r="U79" i="7"/>
  <c r="W79" i="7" s="1"/>
  <c r="S79" i="7"/>
  <c r="M148" i="7"/>
  <c r="O148" i="7" s="1"/>
  <c r="P148" i="7" s="1"/>
  <c r="L148" i="7"/>
  <c r="U149" i="3"/>
  <c r="P149" i="3"/>
  <c r="G150" i="3"/>
  <c r="D151" i="3" s="1"/>
  <c r="F151" i="3"/>
  <c r="I150" i="3"/>
  <c r="J150" i="3"/>
  <c r="S150" i="3" s="1"/>
  <c r="Q149" i="3"/>
  <c r="N149" i="3"/>
  <c r="K150" i="3" s="1"/>
  <c r="L150" i="3"/>
  <c r="T150" i="3" s="1"/>
  <c r="J80" i="7" l="1"/>
  <c r="R80" i="7" s="1"/>
  <c r="K80" i="7"/>
  <c r="G81" i="7"/>
  <c r="V81" i="7"/>
  <c r="M149" i="7"/>
  <c r="O149" i="7" s="1"/>
  <c r="P149" i="7" s="1"/>
  <c r="L149" i="7"/>
  <c r="P150" i="3"/>
  <c r="U150" i="3"/>
  <c r="F152" i="3"/>
  <c r="G151" i="3"/>
  <c r="D152" i="3" s="1"/>
  <c r="Q150" i="3"/>
  <c r="J151" i="3"/>
  <c r="S151" i="3" s="1"/>
  <c r="I151" i="3"/>
  <c r="N150" i="3"/>
  <c r="K151" i="3" s="1"/>
  <c r="L151" i="3"/>
  <c r="T151" i="3" s="1"/>
  <c r="F82" i="7" l="1"/>
  <c r="H81" i="7"/>
  <c r="D81" i="7" s="1"/>
  <c r="U80" i="7"/>
  <c r="W80" i="7" s="1"/>
  <c r="S80" i="7"/>
  <c r="M150" i="7"/>
  <c r="O150" i="7" s="1"/>
  <c r="P150" i="7" s="1"/>
  <c r="L150" i="7"/>
  <c r="P151" i="3"/>
  <c r="U151" i="3"/>
  <c r="F153" i="3"/>
  <c r="G152" i="3"/>
  <c r="D153" i="3" s="1"/>
  <c r="Q151" i="3"/>
  <c r="J152" i="3"/>
  <c r="S152" i="3" s="1"/>
  <c r="I152" i="3"/>
  <c r="L152" i="3"/>
  <c r="T152" i="3" s="1"/>
  <c r="N151" i="3"/>
  <c r="K152" i="3" s="1"/>
  <c r="J81" i="7" l="1"/>
  <c r="R81" i="7" s="1"/>
  <c r="K81" i="7"/>
  <c r="G82" i="7"/>
  <c r="V82" i="7"/>
  <c r="M151" i="7"/>
  <c r="O151" i="7" s="1"/>
  <c r="P151" i="7" s="1"/>
  <c r="L151" i="7"/>
  <c r="Q152" i="3"/>
  <c r="F154" i="3"/>
  <c r="G153" i="3"/>
  <c r="D154" i="3" s="1"/>
  <c r="J153" i="3"/>
  <c r="S153" i="3" s="1"/>
  <c r="I153" i="3"/>
  <c r="L153" i="3"/>
  <c r="N152" i="3"/>
  <c r="K153" i="3" s="1"/>
  <c r="P152" i="3"/>
  <c r="U152" i="3"/>
  <c r="F83" i="7" l="1"/>
  <c r="H82" i="7"/>
  <c r="D82" i="7" s="1"/>
  <c r="S81" i="7"/>
  <c r="U81" i="7"/>
  <c r="W81" i="7" s="1"/>
  <c r="M152" i="7"/>
  <c r="O152" i="7" s="1"/>
  <c r="P152" i="7" s="1"/>
  <c r="L152" i="7"/>
  <c r="Q153" i="3"/>
  <c r="P153" i="3"/>
  <c r="L154" i="3"/>
  <c r="T154" i="3" s="1"/>
  <c r="N153" i="3"/>
  <c r="K154" i="3" s="1"/>
  <c r="J154" i="3"/>
  <c r="S154" i="3" s="1"/>
  <c r="I154" i="3"/>
  <c r="T153" i="3"/>
  <c r="U153" i="3" s="1"/>
  <c r="G154" i="3"/>
  <c r="D155" i="3" s="1"/>
  <c r="F155" i="3"/>
  <c r="K82" i="7" l="1"/>
  <c r="J82" i="7"/>
  <c r="R82" i="7" s="1"/>
  <c r="V83" i="7"/>
  <c r="G83" i="7"/>
  <c r="M153" i="7"/>
  <c r="O153" i="7" s="1"/>
  <c r="P153" i="7" s="1"/>
  <c r="L153" i="7"/>
  <c r="Q154" i="3"/>
  <c r="J155" i="3"/>
  <c r="S155" i="3" s="1"/>
  <c r="I155" i="3"/>
  <c r="P154" i="3"/>
  <c r="U154" i="3"/>
  <c r="L155" i="3"/>
  <c r="N154" i="3"/>
  <c r="K155" i="3" s="1"/>
  <c r="G155" i="3"/>
  <c r="D156" i="3" s="1"/>
  <c r="F156" i="3"/>
  <c r="Q155" i="3" l="1"/>
  <c r="F84" i="7"/>
  <c r="H83" i="7"/>
  <c r="D83" i="7" s="1"/>
  <c r="U82" i="7"/>
  <c r="W82" i="7" s="1"/>
  <c r="S82" i="7"/>
  <c r="M154" i="7"/>
  <c r="O154" i="7" s="1"/>
  <c r="P154" i="7" s="1"/>
  <c r="L154" i="7"/>
  <c r="J156" i="3"/>
  <c r="S156" i="3" s="1"/>
  <c r="I156" i="3"/>
  <c r="L156" i="3"/>
  <c r="T156" i="3" s="1"/>
  <c r="N155" i="3"/>
  <c r="K156" i="3" s="1"/>
  <c r="P155" i="3"/>
  <c r="G156" i="3"/>
  <c r="D157" i="3" s="1"/>
  <c r="F157" i="3"/>
  <c r="T155" i="3"/>
  <c r="U155" i="3" s="1"/>
  <c r="J83" i="7" l="1"/>
  <c r="R83" i="7" s="1"/>
  <c r="K83" i="7"/>
  <c r="V84" i="7"/>
  <c r="G84" i="7"/>
  <c r="M155" i="7"/>
  <c r="O155" i="7" s="1"/>
  <c r="P155" i="7" s="1"/>
  <c r="L155" i="7"/>
  <c r="Q156" i="3"/>
  <c r="J157" i="3"/>
  <c r="S157" i="3" s="1"/>
  <c r="I157" i="3"/>
  <c r="L157" i="3"/>
  <c r="N156" i="3"/>
  <c r="K157" i="3" s="1"/>
  <c r="U156" i="3"/>
  <c r="P156" i="3"/>
  <c r="G157" i="3"/>
  <c r="D158" i="3" s="1"/>
  <c r="F158" i="3"/>
  <c r="F85" i="7" l="1"/>
  <c r="H84" i="7"/>
  <c r="D84" i="7" s="1"/>
  <c r="U83" i="7"/>
  <c r="W83" i="7" s="1"/>
  <c r="S83" i="7"/>
  <c r="M156" i="7"/>
  <c r="O156" i="7" s="1"/>
  <c r="P156" i="7" s="1"/>
  <c r="L156" i="7"/>
  <c r="P157" i="3"/>
  <c r="Q157" i="3"/>
  <c r="N157" i="3"/>
  <c r="K158" i="3" s="1"/>
  <c r="L158" i="3"/>
  <c r="T157" i="3"/>
  <c r="U157" i="3" s="1"/>
  <c r="G158" i="3"/>
  <c r="D159" i="3" s="1"/>
  <c r="F159" i="3"/>
  <c r="I158" i="3"/>
  <c r="J158" i="3"/>
  <c r="S158" i="3" s="1"/>
  <c r="K84" i="7" l="1"/>
  <c r="J84" i="7"/>
  <c r="R84" i="7" s="1"/>
  <c r="V85" i="7"/>
  <c r="G85" i="7"/>
  <c r="M157" i="7"/>
  <c r="O157" i="7" s="1"/>
  <c r="P157" i="7" s="1"/>
  <c r="L157" i="7"/>
  <c r="Q158" i="3"/>
  <c r="N158" i="3"/>
  <c r="K159" i="3" s="1"/>
  <c r="L159" i="3"/>
  <c r="J159" i="3"/>
  <c r="S159" i="3" s="1"/>
  <c r="I159" i="3"/>
  <c r="P158" i="3"/>
  <c r="F160" i="3"/>
  <c r="G159" i="3"/>
  <c r="D160" i="3" s="1"/>
  <c r="T158" i="3"/>
  <c r="U158" i="3" s="1"/>
  <c r="F86" i="7" l="1"/>
  <c r="H85" i="7"/>
  <c r="D85" i="7" s="1"/>
  <c r="U84" i="7"/>
  <c r="W84" i="7" s="1"/>
  <c r="S84" i="7"/>
  <c r="M158" i="7"/>
  <c r="O158" i="7" s="1"/>
  <c r="P158" i="7" s="1"/>
  <c r="L158" i="7"/>
  <c r="I160" i="3"/>
  <c r="J160" i="3"/>
  <c r="S160" i="3" s="1"/>
  <c r="L160" i="3"/>
  <c r="N159" i="3"/>
  <c r="K160" i="3" s="1"/>
  <c r="G160" i="3"/>
  <c r="D161" i="3" s="1"/>
  <c r="F161" i="3"/>
  <c r="Q159" i="3"/>
  <c r="T159" i="3"/>
  <c r="U159" i="3" s="1"/>
  <c r="P159" i="3"/>
  <c r="J85" i="7" l="1"/>
  <c r="R85" i="7" s="1"/>
  <c r="K85" i="7"/>
  <c r="V86" i="7"/>
  <c r="G86" i="7"/>
  <c r="M159" i="7"/>
  <c r="O159" i="7" s="1"/>
  <c r="P159" i="7" s="1"/>
  <c r="L159" i="7"/>
  <c r="Q160" i="3"/>
  <c r="P160" i="3"/>
  <c r="L161" i="3"/>
  <c r="N160" i="3"/>
  <c r="K161" i="3" s="1"/>
  <c r="F162" i="3"/>
  <c r="G161" i="3"/>
  <c r="D162" i="3" s="1"/>
  <c r="J161" i="3"/>
  <c r="S161" i="3" s="1"/>
  <c r="I161" i="3"/>
  <c r="T160" i="3"/>
  <c r="U160" i="3" s="1"/>
  <c r="F87" i="7" l="1"/>
  <c r="H86" i="7"/>
  <c r="D86" i="7" s="1"/>
  <c r="U85" i="7"/>
  <c r="W85" i="7" s="1"/>
  <c r="S85" i="7"/>
  <c r="M160" i="7"/>
  <c r="O160" i="7" s="1"/>
  <c r="P160" i="7" s="1"/>
  <c r="L160" i="7"/>
  <c r="Q161" i="3"/>
  <c r="J162" i="3"/>
  <c r="S162" i="3" s="1"/>
  <c r="I162" i="3"/>
  <c r="F163" i="3"/>
  <c r="G162" i="3"/>
  <c r="D163" i="3" s="1"/>
  <c r="N161" i="3"/>
  <c r="K162" i="3" s="1"/>
  <c r="L162" i="3"/>
  <c r="T162" i="3" s="1"/>
  <c r="P161" i="3"/>
  <c r="T161" i="3"/>
  <c r="U161" i="3" s="1"/>
  <c r="J86" i="7" l="1"/>
  <c r="R86" i="7" s="1"/>
  <c r="K86" i="7"/>
  <c r="V87" i="7"/>
  <c r="G87" i="7"/>
  <c r="M161" i="7"/>
  <c r="O161" i="7" s="1"/>
  <c r="P161" i="7" s="1"/>
  <c r="L161" i="7"/>
  <c r="P162" i="3"/>
  <c r="U162" i="3"/>
  <c r="I163" i="3"/>
  <c r="J163" i="3"/>
  <c r="S163" i="3" s="1"/>
  <c r="F164" i="3"/>
  <c r="G163" i="3"/>
  <c r="D164" i="3" s="1"/>
  <c r="N162" i="3"/>
  <c r="K163" i="3" s="1"/>
  <c r="L163" i="3"/>
  <c r="T163" i="3" s="1"/>
  <c r="Q162" i="3"/>
  <c r="F88" i="7" l="1"/>
  <c r="H87" i="7"/>
  <c r="D87" i="7" s="1"/>
  <c r="U86" i="7"/>
  <c r="W86" i="7" s="1"/>
  <c r="S86" i="7"/>
  <c r="M162" i="7"/>
  <c r="O162" i="7" s="1"/>
  <c r="P162" i="7" s="1"/>
  <c r="L162" i="7"/>
  <c r="Q163" i="3"/>
  <c r="U163" i="3"/>
  <c r="P163" i="3"/>
  <c r="J164" i="3"/>
  <c r="S164" i="3" s="1"/>
  <c r="I164" i="3"/>
  <c r="G164" i="3"/>
  <c r="D165" i="3" s="1"/>
  <c r="F165" i="3"/>
  <c r="L164" i="3"/>
  <c r="T164" i="3" s="1"/>
  <c r="N163" i="3"/>
  <c r="K164" i="3" s="1"/>
  <c r="K87" i="7" l="1"/>
  <c r="J87" i="7"/>
  <c r="R87" i="7" s="1"/>
  <c r="G88" i="7"/>
  <c r="V88" i="7"/>
  <c r="M163" i="7"/>
  <c r="O163" i="7" s="1"/>
  <c r="P163" i="7" s="1"/>
  <c r="L163" i="7"/>
  <c r="P164" i="3"/>
  <c r="I165" i="3"/>
  <c r="J165" i="3"/>
  <c r="S165" i="3" s="1"/>
  <c r="F166" i="3"/>
  <c r="G165" i="3"/>
  <c r="D166" i="3" s="1"/>
  <c r="N164" i="3"/>
  <c r="K165" i="3" s="1"/>
  <c r="L165" i="3"/>
  <c r="T165" i="3" s="1"/>
  <c r="U164" i="3"/>
  <c r="Q164" i="3"/>
  <c r="F89" i="7" l="1"/>
  <c r="H88" i="7"/>
  <c r="D88" i="7" s="1"/>
  <c r="U87" i="7"/>
  <c r="W87" i="7" s="1"/>
  <c r="S87" i="7"/>
  <c r="M164" i="7"/>
  <c r="O164" i="7" s="1"/>
  <c r="P164" i="7" s="1"/>
  <c r="L164" i="7"/>
  <c r="Q165" i="3"/>
  <c r="F167" i="3"/>
  <c r="G166" i="3"/>
  <c r="D167" i="3" s="1"/>
  <c r="P165" i="3"/>
  <c r="J166" i="3"/>
  <c r="S166" i="3" s="1"/>
  <c r="I166" i="3"/>
  <c r="U165" i="3"/>
  <c r="L166" i="3"/>
  <c r="T166" i="3" s="1"/>
  <c r="N165" i="3"/>
  <c r="K166" i="3" s="1"/>
  <c r="K88" i="7" l="1"/>
  <c r="J88" i="7"/>
  <c r="R88" i="7" s="1"/>
  <c r="V89" i="7"/>
  <c r="G89" i="7"/>
  <c r="M165" i="7"/>
  <c r="O165" i="7" s="1"/>
  <c r="P165" i="7" s="1"/>
  <c r="L165" i="7"/>
  <c r="P166" i="3"/>
  <c r="U166" i="3"/>
  <c r="G167" i="3"/>
  <c r="D168" i="3" s="1"/>
  <c r="F168" i="3"/>
  <c r="J167" i="3"/>
  <c r="S167" i="3" s="1"/>
  <c r="I167" i="3"/>
  <c r="L167" i="3"/>
  <c r="N166" i="3"/>
  <c r="K167" i="3" s="1"/>
  <c r="Q166" i="3"/>
  <c r="F90" i="7" l="1"/>
  <c r="H89" i="7"/>
  <c r="D89" i="7" s="1"/>
  <c r="U88" i="7"/>
  <c r="W88" i="7" s="1"/>
  <c r="S88" i="7"/>
  <c r="M166" i="7"/>
  <c r="O166" i="7" s="1"/>
  <c r="P166" i="7" s="1"/>
  <c r="L166" i="7"/>
  <c r="Q167" i="3"/>
  <c r="P167" i="3"/>
  <c r="G168" i="3"/>
  <c r="D169" i="3" s="1"/>
  <c r="F169" i="3"/>
  <c r="L168" i="3"/>
  <c r="T168" i="3" s="1"/>
  <c r="N167" i="3"/>
  <c r="K168" i="3" s="1"/>
  <c r="T167" i="3"/>
  <c r="U167" i="3" s="1"/>
  <c r="J168" i="3"/>
  <c r="S168" i="3" s="1"/>
  <c r="I168" i="3"/>
  <c r="K89" i="7" l="1"/>
  <c r="J89" i="7"/>
  <c r="R89" i="7" s="1"/>
  <c r="V90" i="7"/>
  <c r="G90" i="7"/>
  <c r="M167" i="7"/>
  <c r="O167" i="7" s="1"/>
  <c r="P167" i="7" s="1"/>
  <c r="L167" i="7"/>
  <c r="Q168" i="3"/>
  <c r="F170" i="3"/>
  <c r="G169" i="3"/>
  <c r="D170" i="3" s="1"/>
  <c r="L169" i="3"/>
  <c r="N168" i="3"/>
  <c r="K169" i="3" s="1"/>
  <c r="J169" i="3"/>
  <c r="S169" i="3" s="1"/>
  <c r="I169" i="3"/>
  <c r="P168" i="3"/>
  <c r="U168" i="3"/>
  <c r="F91" i="7" l="1"/>
  <c r="H90" i="7"/>
  <c r="D90" i="7" s="1"/>
  <c r="U89" i="7"/>
  <c r="W89" i="7" s="1"/>
  <c r="S89" i="7"/>
  <c r="M168" i="7"/>
  <c r="O168" i="7" s="1"/>
  <c r="P168" i="7" s="1"/>
  <c r="L168" i="7"/>
  <c r="P169" i="3"/>
  <c r="Q169" i="3"/>
  <c r="N169" i="3"/>
  <c r="K170" i="3" s="1"/>
  <c r="L170" i="3"/>
  <c r="T170" i="3" s="1"/>
  <c r="G170" i="3"/>
  <c r="D171" i="3" s="1"/>
  <c r="F171" i="3"/>
  <c r="I170" i="3"/>
  <c r="J170" i="3"/>
  <c r="S170" i="3" s="1"/>
  <c r="T169" i="3"/>
  <c r="U169" i="3" s="1"/>
  <c r="K90" i="7" l="1"/>
  <c r="J90" i="7"/>
  <c r="R90" i="7" s="1"/>
  <c r="V91" i="7"/>
  <c r="G91" i="7"/>
  <c r="M169" i="7"/>
  <c r="O169" i="7" s="1"/>
  <c r="P169" i="7" s="1"/>
  <c r="L169" i="7"/>
  <c r="P170" i="3"/>
  <c r="U170" i="3"/>
  <c r="J171" i="3"/>
  <c r="S171" i="3" s="1"/>
  <c r="I171" i="3"/>
  <c r="L171" i="3"/>
  <c r="N170" i="3"/>
  <c r="K171" i="3" s="1"/>
  <c r="F172" i="3"/>
  <c r="G171" i="3"/>
  <c r="D172" i="3" s="1"/>
  <c r="Q170" i="3"/>
  <c r="F92" i="7" l="1"/>
  <c r="H91" i="7"/>
  <c r="D91" i="7" s="1"/>
  <c r="U90" i="7"/>
  <c r="W90" i="7" s="1"/>
  <c r="S90" i="7"/>
  <c r="M170" i="7"/>
  <c r="O170" i="7" s="1"/>
  <c r="P170" i="7" s="1"/>
  <c r="L170" i="7"/>
  <c r="Q171" i="3"/>
  <c r="P171" i="3"/>
  <c r="N171" i="3"/>
  <c r="K172" i="3" s="1"/>
  <c r="L172" i="3"/>
  <c r="T172" i="3" s="1"/>
  <c r="J172" i="3"/>
  <c r="S172" i="3" s="1"/>
  <c r="I172" i="3"/>
  <c r="F173" i="3"/>
  <c r="G172" i="3"/>
  <c r="D173" i="3" s="1"/>
  <c r="T171" i="3"/>
  <c r="U171" i="3" s="1"/>
  <c r="K91" i="7" l="1"/>
  <c r="J91" i="7"/>
  <c r="R91" i="7" s="1"/>
  <c r="G92" i="7"/>
  <c r="V92" i="7"/>
  <c r="M171" i="7"/>
  <c r="O171" i="7" s="1"/>
  <c r="P171" i="7" s="1"/>
  <c r="L171" i="7"/>
  <c r="P172" i="3"/>
  <c r="U172" i="3"/>
  <c r="Q172" i="3"/>
  <c r="G173" i="3"/>
  <c r="D174" i="3" s="1"/>
  <c r="F174" i="3"/>
  <c r="N172" i="3"/>
  <c r="K173" i="3" s="1"/>
  <c r="L173" i="3"/>
  <c r="T173" i="3" s="1"/>
  <c r="J173" i="3"/>
  <c r="S173" i="3" s="1"/>
  <c r="I173" i="3"/>
  <c r="F93" i="7" l="1"/>
  <c r="H92" i="7"/>
  <c r="D92" i="7" s="1"/>
  <c r="U91" i="7"/>
  <c r="W91" i="7" s="1"/>
  <c r="S91" i="7"/>
  <c r="M172" i="7"/>
  <c r="O172" i="7" s="1"/>
  <c r="P172" i="7" s="1"/>
  <c r="L172" i="7"/>
  <c r="Q173" i="3"/>
  <c r="F175" i="3"/>
  <c r="G174" i="3"/>
  <c r="D175" i="3" s="1"/>
  <c r="N173" i="3"/>
  <c r="K174" i="3" s="1"/>
  <c r="L174" i="3"/>
  <c r="P173" i="3"/>
  <c r="J174" i="3"/>
  <c r="S174" i="3" s="1"/>
  <c r="I174" i="3"/>
  <c r="U173" i="3"/>
  <c r="J92" i="7" l="1"/>
  <c r="R92" i="7" s="1"/>
  <c r="K92" i="7"/>
  <c r="G93" i="7"/>
  <c r="V93" i="7"/>
  <c r="M173" i="7"/>
  <c r="O173" i="7" s="1"/>
  <c r="P173" i="7" s="1"/>
  <c r="L173" i="7"/>
  <c r="Q174" i="3"/>
  <c r="P174" i="3"/>
  <c r="I175" i="3"/>
  <c r="J175" i="3"/>
  <c r="S175" i="3" s="1"/>
  <c r="L175" i="3"/>
  <c r="N174" i="3"/>
  <c r="K175" i="3" s="1"/>
  <c r="T174" i="3"/>
  <c r="U174" i="3" s="1"/>
  <c r="F176" i="3"/>
  <c r="G175" i="3"/>
  <c r="D176" i="3" s="1"/>
  <c r="F94" i="7" l="1"/>
  <c r="H93" i="7"/>
  <c r="D93" i="7" s="1"/>
  <c r="U92" i="7"/>
  <c r="W92" i="7" s="1"/>
  <c r="S92" i="7"/>
  <c r="M174" i="7"/>
  <c r="O174" i="7" s="1"/>
  <c r="P174" i="7" s="1"/>
  <c r="L174" i="7"/>
  <c r="P175" i="3"/>
  <c r="L176" i="3"/>
  <c r="T176" i="3" s="1"/>
  <c r="N175" i="3"/>
  <c r="K176" i="3" s="1"/>
  <c r="T175" i="3"/>
  <c r="U175" i="3" s="1"/>
  <c r="I176" i="3"/>
  <c r="J176" i="3"/>
  <c r="S176" i="3" s="1"/>
  <c r="G176" i="3"/>
  <c r="D177" i="3" s="1"/>
  <c r="F177" i="3"/>
  <c r="Q175" i="3"/>
  <c r="J93" i="7" l="1"/>
  <c r="R93" i="7" s="1"/>
  <c r="K93" i="7"/>
  <c r="G94" i="7"/>
  <c r="V94" i="7"/>
  <c r="M175" i="7"/>
  <c r="O175" i="7" s="1"/>
  <c r="P175" i="7" s="1"/>
  <c r="L175" i="7"/>
  <c r="Q176" i="3"/>
  <c r="F178" i="3"/>
  <c r="G177" i="3"/>
  <c r="D178" i="3" s="1"/>
  <c r="I177" i="3"/>
  <c r="J177" i="3"/>
  <c r="S177" i="3" s="1"/>
  <c r="P176" i="3"/>
  <c r="N176" i="3"/>
  <c r="K177" i="3" s="1"/>
  <c r="L177" i="3"/>
  <c r="T177" i="3" s="1"/>
  <c r="U176" i="3"/>
  <c r="F95" i="7" l="1"/>
  <c r="H94" i="7"/>
  <c r="D94" i="7" s="1"/>
  <c r="U93" i="7"/>
  <c r="W93" i="7" s="1"/>
  <c r="S93" i="7"/>
  <c r="M176" i="7"/>
  <c r="O176" i="7" s="1"/>
  <c r="P176" i="7" s="1"/>
  <c r="L176" i="7"/>
  <c r="P177" i="3"/>
  <c r="U177" i="3"/>
  <c r="I178" i="3"/>
  <c r="J178" i="3"/>
  <c r="S178" i="3" s="1"/>
  <c r="G178" i="3"/>
  <c r="D179" i="3" s="1"/>
  <c r="F179" i="3"/>
  <c r="L178" i="3"/>
  <c r="T178" i="3" s="1"/>
  <c r="N177" i="3"/>
  <c r="K178" i="3" s="1"/>
  <c r="Q177" i="3"/>
  <c r="J94" i="7" l="1"/>
  <c r="R94" i="7" s="1"/>
  <c r="K94" i="7"/>
  <c r="G95" i="7"/>
  <c r="V95" i="7"/>
  <c r="M177" i="7"/>
  <c r="O177" i="7" s="1"/>
  <c r="P177" i="7" s="1"/>
  <c r="L177" i="7"/>
  <c r="U178" i="3"/>
  <c r="P178" i="3"/>
  <c r="G179" i="3"/>
  <c r="D180" i="3" s="1"/>
  <c r="F180" i="3"/>
  <c r="Q178" i="3"/>
  <c r="N178" i="3"/>
  <c r="K179" i="3" s="1"/>
  <c r="L179" i="3"/>
  <c r="T179" i="3" s="1"/>
  <c r="J179" i="3"/>
  <c r="S179" i="3" s="1"/>
  <c r="I179" i="3"/>
  <c r="F96" i="7" l="1"/>
  <c r="H95" i="7"/>
  <c r="D95" i="7" s="1"/>
  <c r="U94" i="7"/>
  <c r="W94" i="7" s="1"/>
  <c r="S94" i="7"/>
  <c r="L178" i="7"/>
  <c r="M178" i="7"/>
  <c r="O178" i="7" s="1"/>
  <c r="P178" i="7" s="1"/>
  <c r="Q179" i="3"/>
  <c r="J180" i="3"/>
  <c r="S180" i="3" s="1"/>
  <c r="I180" i="3"/>
  <c r="G180" i="3"/>
  <c r="D181" i="3" s="1"/>
  <c r="F181" i="3"/>
  <c r="P179" i="3"/>
  <c r="U179" i="3"/>
  <c r="L180" i="3"/>
  <c r="T180" i="3" s="1"/>
  <c r="N179" i="3"/>
  <c r="K180" i="3" s="1"/>
  <c r="J95" i="7" l="1"/>
  <c r="R95" i="7" s="1"/>
  <c r="K95" i="7"/>
  <c r="V96" i="7"/>
  <c r="G96" i="7"/>
  <c r="M179" i="7"/>
  <c r="O179" i="7" s="1"/>
  <c r="P179" i="7" s="1"/>
  <c r="L179" i="7"/>
  <c r="P180" i="3"/>
  <c r="F182" i="3"/>
  <c r="G181" i="3"/>
  <c r="D182" i="3" s="1"/>
  <c r="I181" i="3"/>
  <c r="J181" i="3"/>
  <c r="S181" i="3" s="1"/>
  <c r="Q180" i="3"/>
  <c r="U180" i="3"/>
  <c r="L181" i="3"/>
  <c r="T181" i="3" s="1"/>
  <c r="N180" i="3"/>
  <c r="K181" i="3" s="1"/>
  <c r="F97" i="7" l="1"/>
  <c r="H96" i="7"/>
  <c r="D96" i="7" s="1"/>
  <c r="S95" i="7"/>
  <c r="U95" i="7"/>
  <c r="W95" i="7" s="1"/>
  <c r="L180" i="7"/>
  <c r="M180" i="7"/>
  <c r="O180" i="7" s="1"/>
  <c r="P180" i="7" s="1"/>
  <c r="P181" i="3"/>
  <c r="U181" i="3"/>
  <c r="J182" i="3"/>
  <c r="S182" i="3" s="1"/>
  <c r="I182" i="3"/>
  <c r="F183" i="3"/>
  <c r="G182" i="3"/>
  <c r="D183" i="3" s="1"/>
  <c r="Q181" i="3"/>
  <c r="L182" i="3"/>
  <c r="T182" i="3" s="1"/>
  <c r="N181" i="3"/>
  <c r="K182" i="3" s="1"/>
  <c r="K96" i="7" l="1"/>
  <c r="J96" i="7"/>
  <c r="R96" i="7" s="1"/>
  <c r="V97" i="7"/>
  <c r="G97" i="7"/>
  <c r="M181" i="7"/>
  <c r="O181" i="7" s="1"/>
  <c r="P181" i="7" s="1"/>
  <c r="L181" i="7"/>
  <c r="Q182" i="3"/>
  <c r="U182" i="3"/>
  <c r="P182" i="3"/>
  <c r="N182" i="3"/>
  <c r="K183" i="3" s="1"/>
  <c r="L183" i="3"/>
  <c r="J183" i="3"/>
  <c r="S183" i="3" s="1"/>
  <c r="I183" i="3"/>
  <c r="G183" i="3"/>
  <c r="D184" i="3" s="1"/>
  <c r="F184" i="3"/>
  <c r="F98" i="7" l="1"/>
  <c r="H97" i="7"/>
  <c r="D97" i="7" s="1"/>
  <c r="U96" i="7"/>
  <c r="W96" i="7" s="1"/>
  <c r="S96" i="7"/>
  <c r="L182" i="7"/>
  <c r="M182" i="7"/>
  <c r="O182" i="7" s="1"/>
  <c r="P182" i="7" s="1"/>
  <c r="P183" i="3"/>
  <c r="Q183" i="3"/>
  <c r="L184" i="3"/>
  <c r="T184" i="3" s="1"/>
  <c r="N183" i="3"/>
  <c r="K184" i="3" s="1"/>
  <c r="G184" i="3"/>
  <c r="D185" i="3" s="1"/>
  <c r="F185" i="3"/>
  <c r="T183" i="3"/>
  <c r="U183" i="3" s="1"/>
  <c r="I184" i="3"/>
  <c r="J184" i="3"/>
  <c r="S184" i="3" s="1"/>
  <c r="J97" i="7" l="1"/>
  <c r="R97" i="7" s="1"/>
  <c r="K97" i="7"/>
  <c r="G98" i="7"/>
  <c r="V98" i="7"/>
  <c r="M183" i="7"/>
  <c r="O183" i="7" s="1"/>
  <c r="P183" i="7" s="1"/>
  <c r="L183" i="7"/>
  <c r="Q184" i="3"/>
  <c r="L185" i="3"/>
  <c r="N184" i="3"/>
  <c r="K185" i="3" s="1"/>
  <c r="I185" i="3"/>
  <c r="P185" i="3" s="1"/>
  <c r="J185" i="3"/>
  <c r="S185" i="3" s="1"/>
  <c r="U184" i="3"/>
  <c r="F186" i="3"/>
  <c r="G185" i="3"/>
  <c r="D186" i="3" s="1"/>
  <c r="P184" i="3"/>
  <c r="F99" i="7" l="1"/>
  <c r="H98" i="7"/>
  <c r="D98" i="7" s="1"/>
  <c r="U97" i="7"/>
  <c r="W97" i="7" s="1"/>
  <c r="S97" i="7"/>
  <c r="L184" i="7"/>
  <c r="M184" i="7"/>
  <c r="O184" i="7" s="1"/>
  <c r="P184" i="7" s="1"/>
  <c r="G186" i="3"/>
  <c r="D187" i="3" s="1"/>
  <c r="F187" i="3"/>
  <c r="Q185" i="3"/>
  <c r="N185" i="3"/>
  <c r="K186" i="3" s="1"/>
  <c r="L186" i="3"/>
  <c r="T186" i="3" s="1"/>
  <c r="T185" i="3"/>
  <c r="U185" i="3" s="1"/>
  <c r="J186" i="3"/>
  <c r="S186" i="3" s="1"/>
  <c r="I186" i="3"/>
  <c r="K98" i="7" l="1"/>
  <c r="J98" i="7"/>
  <c r="R98" i="7" s="1"/>
  <c r="V99" i="7"/>
  <c r="G99" i="7"/>
  <c r="M185" i="7"/>
  <c r="O185" i="7" s="1"/>
  <c r="P185" i="7" s="1"/>
  <c r="L185" i="7"/>
  <c r="Q186" i="3"/>
  <c r="G187" i="3"/>
  <c r="D188" i="3" s="1"/>
  <c r="F188" i="3"/>
  <c r="L187" i="3"/>
  <c r="T187" i="3" s="1"/>
  <c r="N186" i="3"/>
  <c r="K187" i="3" s="1"/>
  <c r="P186" i="3"/>
  <c r="I187" i="3"/>
  <c r="J187" i="3"/>
  <c r="S187" i="3" s="1"/>
  <c r="U186" i="3"/>
  <c r="S98" i="7" l="1"/>
  <c r="U98" i="7"/>
  <c r="W98" i="7" s="1"/>
  <c r="F100" i="7"/>
  <c r="H99" i="7"/>
  <c r="D99" i="7" s="1"/>
  <c r="L186" i="7"/>
  <c r="M186" i="7"/>
  <c r="O186" i="7" s="1"/>
  <c r="P186" i="7" s="1"/>
  <c r="P187" i="3"/>
  <c r="Q187" i="3"/>
  <c r="F189" i="3"/>
  <c r="G188" i="3"/>
  <c r="D189" i="3" s="1"/>
  <c r="L188" i="3"/>
  <c r="T188" i="3" s="1"/>
  <c r="N187" i="3"/>
  <c r="K188" i="3" s="1"/>
  <c r="I188" i="3"/>
  <c r="J188" i="3"/>
  <c r="S188" i="3" s="1"/>
  <c r="U187" i="3"/>
  <c r="P188" i="3" l="1"/>
  <c r="J99" i="7"/>
  <c r="R99" i="7" s="1"/>
  <c r="K99" i="7"/>
  <c r="V100" i="7"/>
  <c r="G100" i="7"/>
  <c r="M187" i="7"/>
  <c r="O187" i="7" s="1"/>
  <c r="P187" i="7" s="1"/>
  <c r="L187" i="7"/>
  <c r="U188" i="3"/>
  <c r="Q188" i="3"/>
  <c r="I189" i="3"/>
  <c r="J189" i="3"/>
  <c r="S189" i="3" s="1"/>
  <c r="G189" i="3"/>
  <c r="D190" i="3" s="1"/>
  <c r="F190" i="3"/>
  <c r="N188" i="3"/>
  <c r="K189" i="3" s="1"/>
  <c r="L189" i="3"/>
  <c r="T189" i="3" s="1"/>
  <c r="U99" i="7" l="1"/>
  <c r="W99" i="7" s="1"/>
  <c r="S99" i="7"/>
  <c r="F101" i="7"/>
  <c r="H100" i="7"/>
  <c r="D100" i="7" s="1"/>
  <c r="L188" i="7"/>
  <c r="M188" i="7"/>
  <c r="O188" i="7" s="1"/>
  <c r="P188" i="7" s="1"/>
  <c r="Q189" i="3"/>
  <c r="P189" i="3"/>
  <c r="I190" i="3"/>
  <c r="J190" i="3"/>
  <c r="S190" i="3" s="1"/>
  <c r="F191" i="3"/>
  <c r="G190" i="3"/>
  <c r="D191" i="3" s="1"/>
  <c r="U189" i="3"/>
  <c r="L190" i="3"/>
  <c r="T190" i="3" s="1"/>
  <c r="N189" i="3"/>
  <c r="K190" i="3" s="1"/>
  <c r="J100" i="7" l="1"/>
  <c r="R100" i="7" s="1"/>
  <c r="K100" i="7"/>
  <c r="G101" i="7"/>
  <c r="V101" i="7"/>
  <c r="M189" i="7"/>
  <c r="O189" i="7" s="1"/>
  <c r="P189" i="7" s="1"/>
  <c r="L189" i="7"/>
  <c r="U190" i="3"/>
  <c r="P190" i="3"/>
  <c r="L191" i="3"/>
  <c r="T191" i="3" s="1"/>
  <c r="N190" i="3"/>
  <c r="K191" i="3" s="1"/>
  <c r="F192" i="3"/>
  <c r="G191" i="3"/>
  <c r="D192" i="3" s="1"/>
  <c r="Q190" i="3"/>
  <c r="I191" i="3"/>
  <c r="J191" i="3"/>
  <c r="S191" i="3" s="1"/>
  <c r="F102" i="7" l="1"/>
  <c r="H101" i="7"/>
  <c r="D101" i="7" s="1"/>
  <c r="U100" i="7"/>
  <c r="W100" i="7" s="1"/>
  <c r="S100" i="7"/>
  <c r="L190" i="7"/>
  <c r="M190" i="7"/>
  <c r="O190" i="7" s="1"/>
  <c r="P190" i="7" s="1"/>
  <c r="Q191" i="3"/>
  <c r="J192" i="3"/>
  <c r="S192" i="3" s="1"/>
  <c r="I192" i="3"/>
  <c r="G192" i="3"/>
  <c r="D193" i="3" s="1"/>
  <c r="F193" i="3"/>
  <c r="N191" i="3"/>
  <c r="K192" i="3" s="1"/>
  <c r="L192" i="3"/>
  <c r="T192" i="3" s="1"/>
  <c r="P191" i="3"/>
  <c r="U191" i="3"/>
  <c r="K101" i="7" l="1"/>
  <c r="J101" i="7"/>
  <c r="R101" i="7" s="1"/>
  <c r="V102" i="7"/>
  <c r="G102" i="7"/>
  <c r="M191" i="7"/>
  <c r="O191" i="7" s="1"/>
  <c r="P191" i="7" s="1"/>
  <c r="L191" i="7"/>
  <c r="Q192" i="3"/>
  <c r="F194" i="3"/>
  <c r="G193" i="3"/>
  <c r="D194" i="3" s="1"/>
  <c r="J193" i="3"/>
  <c r="S193" i="3" s="1"/>
  <c r="I193" i="3"/>
  <c r="U192" i="3"/>
  <c r="P192" i="3"/>
  <c r="L193" i="3"/>
  <c r="T193" i="3" s="1"/>
  <c r="N192" i="3"/>
  <c r="K193" i="3" s="1"/>
  <c r="F103" i="7" l="1"/>
  <c r="H102" i="7"/>
  <c r="D102" i="7" s="1"/>
  <c r="S101" i="7"/>
  <c r="U101" i="7"/>
  <c r="W101" i="7" s="1"/>
  <c r="L192" i="7"/>
  <c r="M192" i="7"/>
  <c r="O192" i="7" s="1"/>
  <c r="P192" i="7" s="1"/>
  <c r="U193" i="3"/>
  <c r="P193" i="3"/>
  <c r="I194" i="3"/>
  <c r="J194" i="3"/>
  <c r="S194" i="3" s="1"/>
  <c r="Q193" i="3"/>
  <c r="N193" i="3"/>
  <c r="K194" i="3" s="1"/>
  <c r="L194" i="3"/>
  <c r="F195" i="3"/>
  <c r="G194" i="3"/>
  <c r="D195" i="3" s="1"/>
  <c r="K102" i="7" l="1"/>
  <c r="J102" i="7"/>
  <c r="R102" i="7" s="1"/>
  <c r="G103" i="7"/>
  <c r="V103" i="7"/>
  <c r="M193" i="7"/>
  <c r="O193" i="7" s="1"/>
  <c r="P193" i="7" s="1"/>
  <c r="L193" i="7"/>
  <c r="Q194" i="3"/>
  <c r="G195" i="3"/>
  <c r="D196" i="3" s="1"/>
  <c r="F196" i="3"/>
  <c r="L195" i="3"/>
  <c r="T195" i="3" s="1"/>
  <c r="N194" i="3"/>
  <c r="K195" i="3" s="1"/>
  <c r="P194" i="3"/>
  <c r="T194" i="3"/>
  <c r="U194" i="3" s="1"/>
  <c r="J195" i="3"/>
  <c r="S195" i="3" s="1"/>
  <c r="I195" i="3"/>
  <c r="U102" i="7" l="1"/>
  <c r="W102" i="7" s="1"/>
  <c r="S102" i="7"/>
  <c r="F104" i="7"/>
  <c r="H103" i="7"/>
  <c r="D103" i="7" s="1"/>
  <c r="L194" i="7"/>
  <c r="M194" i="7"/>
  <c r="O194" i="7" s="1"/>
  <c r="P194" i="7" s="1"/>
  <c r="P195" i="3"/>
  <c r="U195" i="3"/>
  <c r="Q195" i="3"/>
  <c r="L196" i="3"/>
  <c r="N195" i="3"/>
  <c r="K196" i="3" s="1"/>
  <c r="G196" i="3"/>
  <c r="D197" i="3" s="1"/>
  <c r="F197" i="3"/>
  <c r="I196" i="3"/>
  <c r="J196" i="3"/>
  <c r="S196" i="3" s="1"/>
  <c r="J103" i="7" l="1"/>
  <c r="R103" i="7" s="1"/>
  <c r="K103" i="7"/>
  <c r="G104" i="7"/>
  <c r="V104" i="7"/>
  <c r="M195" i="7"/>
  <c r="O195" i="7" s="1"/>
  <c r="P195" i="7" s="1"/>
  <c r="L195" i="7"/>
  <c r="Q196" i="3"/>
  <c r="G197" i="3"/>
  <c r="D198" i="3" s="1"/>
  <c r="F198" i="3"/>
  <c r="N196" i="3"/>
  <c r="K197" i="3" s="1"/>
  <c r="L197" i="3"/>
  <c r="T197" i="3" s="1"/>
  <c r="P196" i="3"/>
  <c r="J197" i="3"/>
  <c r="S197" i="3" s="1"/>
  <c r="I197" i="3"/>
  <c r="T196" i="3"/>
  <c r="U196" i="3" s="1"/>
  <c r="S103" i="7" l="1"/>
  <c r="U103" i="7"/>
  <c r="W103" i="7" s="1"/>
  <c r="F105" i="7"/>
  <c r="H104" i="7"/>
  <c r="D104" i="7" s="1"/>
  <c r="L196" i="7"/>
  <c r="M196" i="7"/>
  <c r="O196" i="7" s="1"/>
  <c r="P196" i="7" s="1"/>
  <c r="Q197" i="3"/>
  <c r="I198" i="3"/>
  <c r="J198" i="3"/>
  <c r="S198" i="3" s="1"/>
  <c r="N197" i="3"/>
  <c r="K198" i="3" s="1"/>
  <c r="L198" i="3"/>
  <c r="U197" i="3"/>
  <c r="G198" i="3"/>
  <c r="D199" i="3" s="1"/>
  <c r="F199" i="3"/>
  <c r="P197" i="3"/>
  <c r="K104" i="7" l="1"/>
  <c r="J104" i="7"/>
  <c r="R104" i="7" s="1"/>
  <c r="G105" i="7"/>
  <c r="V105" i="7"/>
  <c r="M197" i="7"/>
  <c r="O197" i="7" s="1"/>
  <c r="P197" i="7" s="1"/>
  <c r="L197" i="7"/>
  <c r="Q198" i="3"/>
  <c r="L199" i="3"/>
  <c r="N198" i="3"/>
  <c r="K199" i="3" s="1"/>
  <c r="P198" i="3"/>
  <c r="J199" i="3"/>
  <c r="S199" i="3" s="1"/>
  <c r="I199" i="3"/>
  <c r="F200" i="3"/>
  <c r="G199" i="3"/>
  <c r="D200" i="3" s="1"/>
  <c r="T198" i="3"/>
  <c r="U198" i="3" s="1"/>
  <c r="F106" i="7" l="1"/>
  <c r="H105" i="7"/>
  <c r="D105" i="7" s="1"/>
  <c r="U104" i="7"/>
  <c r="W104" i="7" s="1"/>
  <c r="S104" i="7"/>
  <c r="L198" i="7"/>
  <c r="M198" i="7"/>
  <c r="O198" i="7" s="1"/>
  <c r="P198" i="7" s="1"/>
  <c r="P199" i="3"/>
  <c r="Q199" i="3"/>
  <c r="J200" i="3"/>
  <c r="S200" i="3" s="1"/>
  <c r="I200" i="3"/>
  <c r="N199" i="3"/>
  <c r="K200" i="3" s="1"/>
  <c r="L200" i="3"/>
  <c r="T200" i="3" s="1"/>
  <c r="T199" i="3"/>
  <c r="U199" i="3" s="1"/>
  <c r="F201" i="3"/>
  <c r="G200" i="3"/>
  <c r="D201" i="3" s="1"/>
  <c r="J105" i="7" l="1"/>
  <c r="R105" i="7" s="1"/>
  <c r="K105" i="7"/>
  <c r="V106" i="7"/>
  <c r="G106" i="7"/>
  <c r="M199" i="7"/>
  <c r="O199" i="7" s="1"/>
  <c r="P199" i="7" s="1"/>
  <c r="L199" i="7"/>
  <c r="Q200" i="3"/>
  <c r="L201" i="3"/>
  <c r="T201" i="3" s="1"/>
  <c r="N200" i="3"/>
  <c r="K201" i="3" s="1"/>
  <c r="P200" i="3"/>
  <c r="U200" i="3"/>
  <c r="G201" i="3"/>
  <c r="D202" i="3" s="1"/>
  <c r="F202" i="3"/>
  <c r="I201" i="3"/>
  <c r="J201" i="3"/>
  <c r="S201" i="3" s="1"/>
  <c r="F107" i="7" l="1"/>
  <c r="H106" i="7"/>
  <c r="D106" i="7" s="1"/>
  <c r="S105" i="7"/>
  <c r="U105" i="7"/>
  <c r="W105" i="7" s="1"/>
  <c r="L200" i="7"/>
  <c r="M200" i="7"/>
  <c r="O200" i="7" s="1"/>
  <c r="P200" i="7" s="1"/>
  <c r="Q201" i="3"/>
  <c r="P201" i="3"/>
  <c r="I202" i="3"/>
  <c r="J202" i="3"/>
  <c r="S202" i="3" s="1"/>
  <c r="U201" i="3"/>
  <c r="N201" i="3"/>
  <c r="K202" i="3" s="1"/>
  <c r="L202" i="3"/>
  <c r="T202" i="3" s="1"/>
  <c r="G202" i="3"/>
  <c r="D203" i="3" s="1"/>
  <c r="F203" i="3"/>
  <c r="K106" i="7" l="1"/>
  <c r="J106" i="7"/>
  <c r="R106" i="7" s="1"/>
  <c r="V107" i="7"/>
  <c r="G107" i="7"/>
  <c r="M201" i="7"/>
  <c r="O201" i="7" s="1"/>
  <c r="P201" i="7" s="1"/>
  <c r="L201" i="7"/>
  <c r="Q202" i="3"/>
  <c r="G203" i="3"/>
  <c r="D204" i="3" s="1"/>
  <c r="F204" i="3"/>
  <c r="U202" i="3"/>
  <c r="I203" i="3"/>
  <c r="J203" i="3"/>
  <c r="S203" i="3" s="1"/>
  <c r="N202" i="3"/>
  <c r="K203" i="3" s="1"/>
  <c r="L203" i="3"/>
  <c r="P202" i="3"/>
  <c r="U106" i="7" l="1"/>
  <c r="W106" i="7" s="1"/>
  <c r="S106" i="7"/>
  <c r="F108" i="7"/>
  <c r="H107" i="7"/>
  <c r="D107" i="7" s="1"/>
  <c r="L202" i="7"/>
  <c r="M202" i="7"/>
  <c r="O202" i="7" s="1"/>
  <c r="P202" i="7" s="1"/>
  <c r="Q203" i="3"/>
  <c r="F205" i="3"/>
  <c r="G204" i="3"/>
  <c r="D205" i="3" s="1"/>
  <c r="J204" i="3"/>
  <c r="S204" i="3" s="1"/>
  <c r="I204" i="3"/>
  <c r="L204" i="3"/>
  <c r="T204" i="3" s="1"/>
  <c r="N203" i="3"/>
  <c r="K204" i="3" s="1"/>
  <c r="T203" i="3"/>
  <c r="U203" i="3" s="1"/>
  <c r="P203" i="3"/>
  <c r="J107" i="7" l="1"/>
  <c r="R107" i="7" s="1"/>
  <c r="K107" i="7"/>
  <c r="G108" i="7"/>
  <c r="V108" i="7"/>
  <c r="Q204" i="3"/>
  <c r="M203" i="7"/>
  <c r="O203" i="7" s="1"/>
  <c r="P203" i="7" s="1"/>
  <c r="L203" i="7"/>
  <c r="J205" i="3"/>
  <c r="S205" i="3" s="1"/>
  <c r="I205" i="3"/>
  <c r="P204" i="3"/>
  <c r="N204" i="3"/>
  <c r="K205" i="3" s="1"/>
  <c r="L205" i="3"/>
  <c r="T205" i="3" s="1"/>
  <c r="U204" i="3"/>
  <c r="F206" i="3"/>
  <c r="G205" i="3"/>
  <c r="D206" i="3" s="1"/>
  <c r="F109" i="7" l="1"/>
  <c r="H108" i="7"/>
  <c r="D108" i="7" s="1"/>
  <c r="U107" i="7"/>
  <c r="W107" i="7" s="1"/>
  <c r="S107" i="7"/>
  <c r="L204" i="7"/>
  <c r="M204" i="7"/>
  <c r="O204" i="7" s="1"/>
  <c r="P204" i="7" s="1"/>
  <c r="Q205" i="3"/>
  <c r="F207" i="3"/>
  <c r="G206" i="3"/>
  <c r="D207" i="3" s="1"/>
  <c r="L206" i="3"/>
  <c r="T206" i="3" s="1"/>
  <c r="N205" i="3"/>
  <c r="K206" i="3" s="1"/>
  <c r="U205" i="3"/>
  <c r="P205" i="3"/>
  <c r="J206" i="3"/>
  <c r="S206" i="3" s="1"/>
  <c r="I206" i="3"/>
  <c r="K108" i="7" l="1"/>
  <c r="J108" i="7"/>
  <c r="R108" i="7" s="1"/>
  <c r="G109" i="7"/>
  <c r="V109" i="7"/>
  <c r="M205" i="7"/>
  <c r="O205" i="7" s="1"/>
  <c r="P205" i="7" s="1"/>
  <c r="L205" i="7"/>
  <c r="Q206" i="3"/>
  <c r="L207" i="3"/>
  <c r="N206" i="3"/>
  <c r="K207" i="3" s="1"/>
  <c r="P206" i="3"/>
  <c r="U206" i="3"/>
  <c r="J207" i="3"/>
  <c r="S207" i="3" s="1"/>
  <c r="I207" i="3"/>
  <c r="F208" i="3"/>
  <c r="G207" i="3"/>
  <c r="D208" i="3" s="1"/>
  <c r="F110" i="7" l="1"/>
  <c r="H109" i="7"/>
  <c r="D109" i="7" s="1"/>
  <c r="U108" i="7"/>
  <c r="W108" i="7" s="1"/>
  <c r="S108" i="7"/>
  <c r="L206" i="7"/>
  <c r="M206" i="7"/>
  <c r="O206" i="7" s="1"/>
  <c r="P206" i="7" s="1"/>
  <c r="P207" i="3"/>
  <c r="N207" i="3"/>
  <c r="K208" i="3" s="1"/>
  <c r="L208" i="3"/>
  <c r="T207" i="3"/>
  <c r="U207" i="3" s="1"/>
  <c r="Q207" i="3"/>
  <c r="J208" i="3"/>
  <c r="S208" i="3" s="1"/>
  <c r="I208" i="3"/>
  <c r="G208" i="3"/>
  <c r="D209" i="3" s="1"/>
  <c r="F209" i="3"/>
  <c r="J109" i="7" l="1"/>
  <c r="R109" i="7" s="1"/>
  <c r="K109" i="7"/>
  <c r="V110" i="7"/>
  <c r="G110" i="7"/>
  <c r="M207" i="7"/>
  <c r="O207" i="7" s="1"/>
  <c r="P207" i="7" s="1"/>
  <c r="L207" i="7"/>
  <c r="Q208" i="3"/>
  <c r="L209" i="3"/>
  <c r="T209" i="3" s="1"/>
  <c r="N208" i="3"/>
  <c r="K209" i="3" s="1"/>
  <c r="F210" i="3"/>
  <c r="G209" i="3"/>
  <c r="D210" i="3" s="1"/>
  <c r="T208" i="3"/>
  <c r="U208" i="3" s="1"/>
  <c r="I209" i="3"/>
  <c r="J209" i="3"/>
  <c r="S209" i="3" s="1"/>
  <c r="P208" i="3"/>
  <c r="F111" i="7" l="1"/>
  <c r="H110" i="7"/>
  <c r="D110" i="7" s="1"/>
  <c r="S109" i="7"/>
  <c r="U109" i="7"/>
  <c r="W109" i="7" s="1"/>
  <c r="L208" i="7"/>
  <c r="M208" i="7"/>
  <c r="O208" i="7" s="1"/>
  <c r="P208" i="7" s="1"/>
  <c r="Q209" i="3"/>
  <c r="J210" i="3"/>
  <c r="S210" i="3" s="1"/>
  <c r="I210" i="3"/>
  <c r="L210" i="3"/>
  <c r="T210" i="3" s="1"/>
  <c r="N209" i="3"/>
  <c r="K210" i="3" s="1"/>
  <c r="G210" i="3"/>
  <c r="D211" i="3" s="1"/>
  <c r="F211" i="3"/>
  <c r="P209" i="3"/>
  <c r="U209" i="3"/>
  <c r="J110" i="7" l="1"/>
  <c r="R110" i="7" s="1"/>
  <c r="K110" i="7"/>
  <c r="G111" i="7"/>
  <c r="V111" i="7"/>
  <c r="M209" i="7"/>
  <c r="O209" i="7" s="1"/>
  <c r="P209" i="7" s="1"/>
  <c r="L209" i="7"/>
  <c r="Q210" i="3"/>
  <c r="F212" i="3"/>
  <c r="G211" i="3"/>
  <c r="D212" i="3" s="1"/>
  <c r="N210" i="3"/>
  <c r="K211" i="3" s="1"/>
  <c r="L211" i="3"/>
  <c r="U210" i="3"/>
  <c r="P210" i="3"/>
  <c r="I211" i="3"/>
  <c r="J211" i="3"/>
  <c r="S211" i="3" s="1"/>
  <c r="F112" i="7" l="1"/>
  <c r="H111" i="7"/>
  <c r="D111" i="7" s="1"/>
  <c r="S110" i="7"/>
  <c r="U110" i="7"/>
  <c r="W110" i="7" s="1"/>
  <c r="L210" i="7"/>
  <c r="M210" i="7"/>
  <c r="O210" i="7" s="1"/>
  <c r="P210" i="7" s="1"/>
  <c r="Q211" i="3"/>
  <c r="N211" i="3"/>
  <c r="K212" i="3" s="1"/>
  <c r="L212" i="3"/>
  <c r="T212" i="3" s="1"/>
  <c r="T211" i="3"/>
  <c r="U211" i="3" s="1"/>
  <c r="F213" i="3"/>
  <c r="G212" i="3"/>
  <c r="D213" i="3" s="1"/>
  <c r="J212" i="3"/>
  <c r="S212" i="3" s="1"/>
  <c r="I212" i="3"/>
  <c r="P211" i="3"/>
  <c r="J111" i="7" l="1"/>
  <c r="R111" i="7" s="1"/>
  <c r="K111" i="7"/>
  <c r="V112" i="7"/>
  <c r="G112" i="7"/>
  <c r="M211" i="7"/>
  <c r="O211" i="7" s="1"/>
  <c r="P211" i="7" s="1"/>
  <c r="L211" i="7"/>
  <c r="U212" i="3"/>
  <c r="G213" i="3"/>
  <c r="D214" i="3" s="1"/>
  <c r="F214" i="3"/>
  <c r="I213" i="3"/>
  <c r="J213" i="3"/>
  <c r="S213" i="3" s="1"/>
  <c r="L213" i="3"/>
  <c r="N212" i="3"/>
  <c r="K213" i="3" s="1"/>
  <c r="Q212" i="3"/>
  <c r="P212" i="3"/>
  <c r="F113" i="7" l="1"/>
  <c r="H112" i="7"/>
  <c r="D112" i="7" s="1"/>
  <c r="S111" i="7"/>
  <c r="U111" i="7"/>
  <c r="W111" i="7" s="1"/>
  <c r="M212" i="7"/>
  <c r="O212" i="7" s="1"/>
  <c r="P212" i="7" s="1"/>
  <c r="L212" i="7"/>
  <c r="Q213" i="3"/>
  <c r="P213" i="3"/>
  <c r="F215" i="3"/>
  <c r="G214" i="3"/>
  <c r="D215" i="3" s="1"/>
  <c r="N213" i="3"/>
  <c r="K214" i="3" s="1"/>
  <c r="L214" i="3"/>
  <c r="T214" i="3" s="1"/>
  <c r="I214" i="3"/>
  <c r="J214" i="3"/>
  <c r="S214" i="3" s="1"/>
  <c r="T213" i="3"/>
  <c r="U213" i="3" s="1"/>
  <c r="J112" i="7" l="1"/>
  <c r="R112" i="7" s="1"/>
  <c r="K112" i="7"/>
  <c r="V113" i="7"/>
  <c r="G113" i="7"/>
  <c r="M213" i="7"/>
  <c r="O213" i="7" s="1"/>
  <c r="P213" i="7" s="1"/>
  <c r="L213" i="7"/>
  <c r="P214" i="3"/>
  <c r="U214" i="3"/>
  <c r="Q214" i="3"/>
  <c r="N214" i="3"/>
  <c r="K215" i="3" s="1"/>
  <c r="L215" i="3"/>
  <c r="T215" i="3" s="1"/>
  <c r="J215" i="3"/>
  <c r="S215" i="3" s="1"/>
  <c r="I215" i="3"/>
  <c r="G215" i="3"/>
  <c r="D216" i="3" s="1"/>
  <c r="F216" i="3"/>
  <c r="F114" i="7" l="1"/>
  <c r="H113" i="7"/>
  <c r="D113" i="7" s="1"/>
  <c r="U112" i="7"/>
  <c r="W112" i="7" s="1"/>
  <c r="S112" i="7"/>
  <c r="M214" i="7"/>
  <c r="O214" i="7" s="1"/>
  <c r="P214" i="7" s="1"/>
  <c r="L214" i="7"/>
  <c r="P215" i="3"/>
  <c r="Q215" i="3"/>
  <c r="J216" i="3"/>
  <c r="S216" i="3" s="1"/>
  <c r="I216" i="3"/>
  <c r="U215" i="3"/>
  <c r="G216" i="3"/>
  <c r="D217" i="3" s="1"/>
  <c r="F217" i="3"/>
  <c r="N215" i="3"/>
  <c r="K216" i="3" s="1"/>
  <c r="L216" i="3"/>
  <c r="K113" i="7" l="1"/>
  <c r="J113" i="7"/>
  <c r="R113" i="7" s="1"/>
  <c r="V114" i="7"/>
  <c r="G114" i="7"/>
  <c r="M215" i="7"/>
  <c r="O215" i="7" s="1"/>
  <c r="P215" i="7" s="1"/>
  <c r="L215" i="7"/>
  <c r="Q216" i="3"/>
  <c r="N216" i="3"/>
  <c r="K217" i="3" s="1"/>
  <c r="L217" i="3"/>
  <c r="T217" i="3" s="1"/>
  <c r="G217" i="3"/>
  <c r="D218" i="3" s="1"/>
  <c r="F218" i="3"/>
  <c r="J217" i="3"/>
  <c r="S217" i="3" s="1"/>
  <c r="I217" i="3"/>
  <c r="P216" i="3"/>
  <c r="T216" i="3"/>
  <c r="U216" i="3" s="1"/>
  <c r="P217" i="3" l="1"/>
  <c r="F115" i="7"/>
  <c r="H114" i="7"/>
  <c r="D114" i="7" s="1"/>
  <c r="U113" i="7"/>
  <c r="W113" i="7" s="1"/>
  <c r="S113" i="7"/>
  <c r="M216" i="7"/>
  <c r="O216" i="7" s="1"/>
  <c r="P216" i="7" s="1"/>
  <c r="L216" i="7"/>
  <c r="U217" i="3"/>
  <c r="I218" i="3"/>
  <c r="J218" i="3"/>
  <c r="S218" i="3" s="1"/>
  <c r="F219" i="3"/>
  <c r="G218" i="3"/>
  <c r="D219" i="3" s="1"/>
  <c r="L218" i="3"/>
  <c r="T218" i="3" s="1"/>
  <c r="N217" i="3"/>
  <c r="K218" i="3" s="1"/>
  <c r="Q217" i="3"/>
  <c r="G115" i="7" l="1"/>
  <c r="V115" i="7"/>
  <c r="K114" i="7"/>
  <c r="J114" i="7"/>
  <c r="R114" i="7" s="1"/>
  <c r="M217" i="7"/>
  <c r="O217" i="7" s="1"/>
  <c r="P217" i="7" s="1"/>
  <c r="L217" i="7"/>
  <c r="P218" i="3"/>
  <c r="I219" i="3"/>
  <c r="J219" i="3"/>
  <c r="S219" i="3" s="1"/>
  <c r="F220" i="3"/>
  <c r="G219" i="3"/>
  <c r="D220" i="3" s="1"/>
  <c r="U218" i="3"/>
  <c r="Q218" i="3"/>
  <c r="N218" i="3"/>
  <c r="K219" i="3" s="1"/>
  <c r="L219" i="3"/>
  <c r="T219" i="3" s="1"/>
  <c r="S114" i="7" l="1"/>
  <c r="U114" i="7"/>
  <c r="W114" i="7" s="1"/>
  <c r="F116" i="7"/>
  <c r="H115" i="7"/>
  <c r="D115" i="7" s="1"/>
  <c r="M218" i="7"/>
  <c r="O218" i="7" s="1"/>
  <c r="P218" i="7" s="1"/>
  <c r="L218" i="7"/>
  <c r="P219" i="3"/>
  <c r="G220" i="3"/>
  <c r="D221" i="3" s="1"/>
  <c r="F221" i="3"/>
  <c r="I220" i="3"/>
  <c r="J220" i="3"/>
  <c r="S220" i="3" s="1"/>
  <c r="U219" i="3"/>
  <c r="L220" i="3"/>
  <c r="T220" i="3" s="1"/>
  <c r="N219" i="3"/>
  <c r="K220" i="3" s="1"/>
  <c r="Q219" i="3"/>
  <c r="V116" i="7" l="1"/>
  <c r="G116" i="7"/>
  <c r="K115" i="7"/>
  <c r="J115" i="7"/>
  <c r="R115" i="7" s="1"/>
  <c r="L219" i="7"/>
  <c r="M219" i="7"/>
  <c r="O219" i="7" s="1"/>
  <c r="P219" i="7" s="1"/>
  <c r="P220" i="3"/>
  <c r="U220" i="3"/>
  <c r="Q220" i="3"/>
  <c r="F222" i="3"/>
  <c r="G221" i="3"/>
  <c r="D222" i="3" s="1"/>
  <c r="N220" i="3"/>
  <c r="K221" i="3" s="1"/>
  <c r="L221" i="3"/>
  <c r="T221" i="3" s="1"/>
  <c r="J221" i="3"/>
  <c r="S221" i="3" s="1"/>
  <c r="I221" i="3"/>
  <c r="U115" i="7" l="1"/>
  <c r="W115" i="7" s="1"/>
  <c r="S115" i="7"/>
  <c r="F117" i="7"/>
  <c r="H116" i="7"/>
  <c r="D116" i="7" s="1"/>
  <c r="M220" i="7"/>
  <c r="O220" i="7" s="1"/>
  <c r="P220" i="7" s="1"/>
  <c r="L220" i="7"/>
  <c r="P221" i="3"/>
  <c r="U221" i="3"/>
  <c r="Q221" i="3"/>
  <c r="N221" i="3"/>
  <c r="K222" i="3" s="1"/>
  <c r="L222" i="3"/>
  <c r="T222" i="3" s="1"/>
  <c r="J222" i="3"/>
  <c r="S222" i="3" s="1"/>
  <c r="I222" i="3"/>
  <c r="F223" i="3"/>
  <c r="G222" i="3"/>
  <c r="D223" i="3" s="1"/>
  <c r="P222" i="3" l="1"/>
  <c r="J116" i="7"/>
  <c r="R116" i="7" s="1"/>
  <c r="K116" i="7"/>
  <c r="V117" i="7"/>
  <c r="G117" i="7"/>
  <c r="M221" i="7"/>
  <c r="O221" i="7" s="1"/>
  <c r="P221" i="7" s="1"/>
  <c r="L221" i="7"/>
  <c r="F224" i="3"/>
  <c r="G223" i="3"/>
  <c r="D224" i="3" s="1"/>
  <c r="J223" i="3"/>
  <c r="S223" i="3" s="1"/>
  <c r="I223" i="3"/>
  <c r="Q222" i="3"/>
  <c r="U222" i="3"/>
  <c r="L223" i="3"/>
  <c r="T223" i="3" s="1"/>
  <c r="N222" i="3"/>
  <c r="K223" i="3" s="1"/>
  <c r="F118" i="7" l="1"/>
  <c r="H117" i="7"/>
  <c r="D117" i="7" s="1"/>
  <c r="S116" i="7"/>
  <c r="U116" i="7"/>
  <c r="W116" i="7" s="1"/>
  <c r="L222" i="7"/>
  <c r="M222" i="7"/>
  <c r="O222" i="7" s="1"/>
  <c r="P222" i="7" s="1"/>
  <c r="U223" i="3"/>
  <c r="P223" i="3"/>
  <c r="F225" i="3"/>
  <c r="G224" i="3"/>
  <c r="D225" i="3" s="1"/>
  <c r="J224" i="3"/>
  <c r="S224" i="3" s="1"/>
  <c r="I224" i="3"/>
  <c r="Q223" i="3"/>
  <c r="N223" i="3"/>
  <c r="K224" i="3" s="1"/>
  <c r="L224" i="3"/>
  <c r="T224" i="3" s="1"/>
  <c r="J117" i="7" l="1"/>
  <c r="R117" i="7" s="1"/>
  <c r="K117" i="7"/>
  <c r="G118" i="7"/>
  <c r="V118" i="7"/>
  <c r="L223" i="7"/>
  <c r="M223" i="7"/>
  <c r="O223" i="7" s="1"/>
  <c r="P223" i="7" s="1"/>
  <c r="U224" i="3"/>
  <c r="P224" i="3"/>
  <c r="I225" i="3"/>
  <c r="J225" i="3"/>
  <c r="S225" i="3" s="1"/>
  <c r="Q224" i="3"/>
  <c r="F226" i="3"/>
  <c r="G225" i="3"/>
  <c r="D226" i="3" s="1"/>
  <c r="N224" i="3"/>
  <c r="K225" i="3" s="1"/>
  <c r="L225" i="3"/>
  <c r="T225" i="3" s="1"/>
  <c r="F119" i="7" l="1"/>
  <c r="H118" i="7"/>
  <c r="D118" i="7" s="1"/>
  <c r="U117" i="7"/>
  <c r="W117" i="7" s="1"/>
  <c r="S117" i="7"/>
  <c r="L224" i="7"/>
  <c r="M224" i="7"/>
  <c r="O224" i="7" s="1"/>
  <c r="P224" i="7" s="1"/>
  <c r="P225" i="3"/>
  <c r="U225" i="3"/>
  <c r="F227" i="3"/>
  <c r="G226" i="3"/>
  <c r="D227" i="3" s="1"/>
  <c r="Q225" i="3"/>
  <c r="L226" i="3"/>
  <c r="T226" i="3" s="1"/>
  <c r="N225" i="3"/>
  <c r="K226" i="3" s="1"/>
  <c r="J226" i="3"/>
  <c r="S226" i="3" s="1"/>
  <c r="I226" i="3"/>
  <c r="J118" i="7" l="1"/>
  <c r="R118" i="7" s="1"/>
  <c r="K118" i="7"/>
  <c r="G119" i="7"/>
  <c r="V119" i="7"/>
  <c r="M225" i="7"/>
  <c r="O225" i="7" s="1"/>
  <c r="P225" i="7" s="1"/>
  <c r="L225" i="7"/>
  <c r="P226" i="3"/>
  <c r="Q226" i="3"/>
  <c r="F228" i="3"/>
  <c r="G227" i="3"/>
  <c r="D228" i="3" s="1"/>
  <c r="U226" i="3"/>
  <c r="J227" i="3"/>
  <c r="S227" i="3" s="1"/>
  <c r="I227" i="3"/>
  <c r="N226" i="3"/>
  <c r="K227" i="3" s="1"/>
  <c r="L227" i="3"/>
  <c r="T227" i="3" s="1"/>
  <c r="P227" i="3" l="1"/>
  <c r="F120" i="7"/>
  <c r="H119" i="7"/>
  <c r="D119" i="7" s="1"/>
  <c r="U118" i="7"/>
  <c r="W118" i="7" s="1"/>
  <c r="S118" i="7"/>
  <c r="L226" i="7"/>
  <c r="M226" i="7"/>
  <c r="O226" i="7" s="1"/>
  <c r="P226" i="7" s="1"/>
  <c r="U227" i="3"/>
  <c r="F229" i="3"/>
  <c r="G228" i="3"/>
  <c r="D229" i="3" s="1"/>
  <c r="N227" i="3"/>
  <c r="K228" i="3" s="1"/>
  <c r="L228" i="3"/>
  <c r="Q227" i="3"/>
  <c r="J228" i="3"/>
  <c r="S228" i="3" s="1"/>
  <c r="I228" i="3"/>
  <c r="J119" i="7" l="1"/>
  <c r="R119" i="7" s="1"/>
  <c r="K119" i="7"/>
  <c r="G120" i="7"/>
  <c r="V120" i="7"/>
  <c r="L227" i="7"/>
  <c r="M227" i="7"/>
  <c r="O227" i="7" s="1"/>
  <c r="P227" i="7" s="1"/>
  <c r="Q228" i="3"/>
  <c r="L229" i="3"/>
  <c r="N228" i="3"/>
  <c r="K229" i="3" s="1"/>
  <c r="T228" i="3"/>
  <c r="U228" i="3" s="1"/>
  <c r="G229" i="3"/>
  <c r="D230" i="3" s="1"/>
  <c r="F230" i="3"/>
  <c r="P228" i="3"/>
  <c r="J229" i="3"/>
  <c r="S229" i="3" s="1"/>
  <c r="I229" i="3"/>
  <c r="F121" i="7" l="1"/>
  <c r="H120" i="7"/>
  <c r="D120" i="7" s="1"/>
  <c r="U119" i="7"/>
  <c r="W119" i="7" s="1"/>
  <c r="S119" i="7"/>
  <c r="L228" i="7"/>
  <c r="M228" i="7"/>
  <c r="O228" i="7" s="1"/>
  <c r="P228" i="7" s="1"/>
  <c r="Q229" i="3"/>
  <c r="I230" i="3"/>
  <c r="J230" i="3"/>
  <c r="S230" i="3" s="1"/>
  <c r="G230" i="3"/>
  <c r="D231" i="3" s="1"/>
  <c r="F231" i="3"/>
  <c r="N229" i="3"/>
  <c r="K230" i="3" s="1"/>
  <c r="L230" i="3"/>
  <c r="P229" i="3"/>
  <c r="T229" i="3"/>
  <c r="U229" i="3" s="1"/>
  <c r="J120" i="7" l="1"/>
  <c r="R120" i="7" s="1"/>
  <c r="K120" i="7"/>
  <c r="V121" i="7"/>
  <c r="G121" i="7"/>
  <c r="L229" i="7"/>
  <c r="M229" i="7"/>
  <c r="O229" i="7" s="1"/>
  <c r="P229" i="7" s="1"/>
  <c r="Q230" i="3"/>
  <c r="G231" i="3"/>
  <c r="D232" i="3" s="1"/>
  <c r="F232" i="3"/>
  <c r="P230" i="3"/>
  <c r="J231" i="3"/>
  <c r="S231" i="3" s="1"/>
  <c r="I231" i="3"/>
  <c r="N230" i="3"/>
  <c r="K231" i="3" s="1"/>
  <c r="L231" i="3"/>
  <c r="T231" i="3" s="1"/>
  <c r="T230" i="3"/>
  <c r="U230" i="3" s="1"/>
  <c r="F122" i="7" l="1"/>
  <c r="H121" i="7"/>
  <c r="D121" i="7" s="1"/>
  <c r="S120" i="7"/>
  <c r="U120" i="7"/>
  <c r="W120" i="7" s="1"/>
  <c r="L230" i="7"/>
  <c r="M230" i="7"/>
  <c r="O230" i="7" s="1"/>
  <c r="P230" i="7" s="1"/>
  <c r="U231" i="3"/>
  <c r="P231" i="3"/>
  <c r="Q231" i="3"/>
  <c r="G232" i="3"/>
  <c r="D233" i="3" s="1"/>
  <c r="F233" i="3"/>
  <c r="N231" i="3"/>
  <c r="K232" i="3" s="1"/>
  <c r="L232" i="3"/>
  <c r="T232" i="3" s="1"/>
  <c r="I232" i="3"/>
  <c r="J232" i="3"/>
  <c r="S232" i="3" s="1"/>
  <c r="V122" i="7" l="1"/>
  <c r="G122" i="7"/>
  <c r="K121" i="7"/>
  <c r="J121" i="7"/>
  <c r="R121" i="7" s="1"/>
  <c r="L231" i="7"/>
  <c r="M231" i="7"/>
  <c r="O231" i="7" s="1"/>
  <c r="P231" i="7" s="1"/>
  <c r="Q232" i="3"/>
  <c r="G233" i="3"/>
  <c r="D234" i="3" s="1"/>
  <c r="F234" i="3"/>
  <c r="I233" i="3"/>
  <c r="J233" i="3"/>
  <c r="S233" i="3" s="1"/>
  <c r="U232" i="3"/>
  <c r="P232" i="3"/>
  <c r="L233" i="3"/>
  <c r="T233" i="3" s="1"/>
  <c r="N232" i="3"/>
  <c r="K233" i="3" s="1"/>
  <c r="U121" i="7" l="1"/>
  <c r="W121" i="7" s="1"/>
  <c r="S121" i="7"/>
  <c r="F123" i="7"/>
  <c r="H122" i="7"/>
  <c r="D122" i="7" s="1"/>
  <c r="L232" i="7"/>
  <c r="M232" i="7"/>
  <c r="O232" i="7" s="1"/>
  <c r="P232" i="7" s="1"/>
  <c r="P233" i="3"/>
  <c r="U233" i="3"/>
  <c r="Q233" i="3"/>
  <c r="N233" i="3"/>
  <c r="K234" i="3" s="1"/>
  <c r="L234" i="3"/>
  <c r="T234" i="3" s="1"/>
  <c r="J234" i="3"/>
  <c r="S234" i="3" s="1"/>
  <c r="I234" i="3"/>
  <c r="F235" i="3"/>
  <c r="G234" i="3"/>
  <c r="D235" i="3" s="1"/>
  <c r="J122" i="7" l="1"/>
  <c r="R122" i="7" s="1"/>
  <c r="K122" i="7"/>
  <c r="G123" i="7"/>
  <c r="V123" i="7"/>
  <c r="L233" i="7"/>
  <c r="M233" i="7"/>
  <c r="O233" i="7" s="1"/>
  <c r="P233" i="7" s="1"/>
  <c r="P234" i="3"/>
  <c r="U234" i="3"/>
  <c r="I235" i="3"/>
  <c r="J235" i="3"/>
  <c r="S235" i="3" s="1"/>
  <c r="L235" i="3"/>
  <c r="T235" i="3" s="1"/>
  <c r="N234" i="3"/>
  <c r="K235" i="3" s="1"/>
  <c r="F236" i="3"/>
  <c r="G235" i="3"/>
  <c r="D236" i="3" s="1"/>
  <c r="Q234" i="3"/>
  <c r="F124" i="7" l="1"/>
  <c r="H123" i="7"/>
  <c r="D123" i="7" s="1"/>
  <c r="S122" i="7"/>
  <c r="U122" i="7"/>
  <c r="W122" i="7" s="1"/>
  <c r="L234" i="7"/>
  <c r="M234" i="7"/>
  <c r="O234" i="7" s="1"/>
  <c r="P234" i="7" s="1"/>
  <c r="Q235" i="3"/>
  <c r="P235" i="3"/>
  <c r="J236" i="3"/>
  <c r="S236" i="3" s="1"/>
  <c r="I236" i="3"/>
  <c r="G236" i="3"/>
  <c r="D237" i="3" s="1"/>
  <c r="F237" i="3"/>
  <c r="N235" i="3"/>
  <c r="K236" i="3" s="1"/>
  <c r="L236" i="3"/>
  <c r="T236" i="3" s="1"/>
  <c r="U235" i="3"/>
  <c r="J123" i="7" l="1"/>
  <c r="R123" i="7" s="1"/>
  <c r="K123" i="7"/>
  <c r="V124" i="7"/>
  <c r="G124" i="7"/>
  <c r="L235" i="7"/>
  <c r="M235" i="7"/>
  <c r="O235" i="7" s="1"/>
  <c r="P235" i="7" s="1"/>
  <c r="Q236" i="3"/>
  <c r="P236" i="3"/>
  <c r="F238" i="3"/>
  <c r="G237" i="3"/>
  <c r="D238" i="3" s="1"/>
  <c r="I237" i="3"/>
  <c r="J237" i="3"/>
  <c r="S237" i="3" s="1"/>
  <c r="L237" i="3"/>
  <c r="T237" i="3" s="1"/>
  <c r="N236" i="3"/>
  <c r="K237" i="3" s="1"/>
  <c r="U236" i="3"/>
  <c r="F125" i="7" l="1"/>
  <c r="H124" i="7"/>
  <c r="D124" i="7" s="1"/>
  <c r="S123" i="7"/>
  <c r="U123" i="7"/>
  <c r="W123" i="7" s="1"/>
  <c r="M236" i="7"/>
  <c r="O236" i="7" s="1"/>
  <c r="P236" i="7" s="1"/>
  <c r="L236" i="7"/>
  <c r="U237" i="3"/>
  <c r="P237" i="3"/>
  <c r="G238" i="3"/>
  <c r="D239" i="3" s="1"/>
  <c r="F239" i="3"/>
  <c r="I238" i="3"/>
  <c r="J238" i="3"/>
  <c r="S238" i="3" s="1"/>
  <c r="Q237" i="3"/>
  <c r="N237" i="3"/>
  <c r="K238" i="3" s="1"/>
  <c r="L238" i="3"/>
  <c r="K124" i="7" l="1"/>
  <c r="J124" i="7"/>
  <c r="R124" i="7" s="1"/>
  <c r="V125" i="7"/>
  <c r="G125" i="7"/>
  <c r="L237" i="7"/>
  <c r="M237" i="7"/>
  <c r="O237" i="7" s="1"/>
  <c r="P237" i="7" s="1"/>
  <c r="Q238" i="3"/>
  <c r="P238" i="3"/>
  <c r="L239" i="3"/>
  <c r="T239" i="3" s="1"/>
  <c r="N238" i="3"/>
  <c r="K239" i="3" s="1"/>
  <c r="T238" i="3"/>
  <c r="U238" i="3" s="1"/>
  <c r="G239" i="3"/>
  <c r="D240" i="3" s="1"/>
  <c r="F240" i="3"/>
  <c r="I239" i="3"/>
  <c r="J239" i="3"/>
  <c r="S239" i="3" s="1"/>
  <c r="F126" i="7" l="1"/>
  <c r="H125" i="7"/>
  <c r="D125" i="7" s="1"/>
  <c r="S124" i="7"/>
  <c r="U124" i="7"/>
  <c r="W124" i="7" s="1"/>
  <c r="L238" i="7"/>
  <c r="M238" i="7"/>
  <c r="O238" i="7" s="1"/>
  <c r="P238" i="7" s="1"/>
  <c r="Q239" i="3"/>
  <c r="G240" i="3"/>
  <c r="D241" i="3" s="1"/>
  <c r="F241" i="3"/>
  <c r="L240" i="3"/>
  <c r="N239" i="3"/>
  <c r="K240" i="3" s="1"/>
  <c r="I240" i="3"/>
  <c r="J240" i="3"/>
  <c r="S240" i="3" s="1"/>
  <c r="P239" i="3"/>
  <c r="U239" i="3"/>
  <c r="K125" i="7" l="1"/>
  <c r="J125" i="7"/>
  <c r="R125" i="7" s="1"/>
  <c r="V126" i="7"/>
  <c r="G126" i="7"/>
  <c r="L239" i="7"/>
  <c r="M239" i="7"/>
  <c r="O239" i="7" s="1"/>
  <c r="P239" i="7" s="1"/>
  <c r="P240" i="3"/>
  <c r="Q240" i="3"/>
  <c r="L241" i="3"/>
  <c r="T241" i="3" s="1"/>
  <c r="N240" i="3"/>
  <c r="K241" i="3" s="1"/>
  <c r="T240" i="3"/>
  <c r="U240" i="3" s="1"/>
  <c r="G241" i="3"/>
  <c r="D242" i="3" s="1"/>
  <c r="F242" i="3"/>
  <c r="J241" i="3"/>
  <c r="S241" i="3" s="1"/>
  <c r="I241" i="3"/>
  <c r="F127" i="7" l="1"/>
  <c r="H126" i="7"/>
  <c r="D126" i="7" s="1"/>
  <c r="S125" i="7"/>
  <c r="U125" i="7"/>
  <c r="W125" i="7" s="1"/>
  <c r="L240" i="7"/>
  <c r="M240" i="7"/>
  <c r="O240" i="7" s="1"/>
  <c r="P240" i="7" s="1"/>
  <c r="Q241" i="3"/>
  <c r="G242" i="3"/>
  <c r="D243" i="3" s="1"/>
  <c r="F243" i="3"/>
  <c r="P241" i="3"/>
  <c r="J242" i="3"/>
  <c r="S242" i="3" s="1"/>
  <c r="I242" i="3"/>
  <c r="L242" i="3"/>
  <c r="T242" i="3" s="1"/>
  <c r="N241" i="3"/>
  <c r="K242" i="3" s="1"/>
  <c r="U241" i="3"/>
  <c r="K126" i="7" l="1"/>
  <c r="J126" i="7"/>
  <c r="R126" i="7" s="1"/>
  <c r="V127" i="7"/>
  <c r="G127" i="7"/>
  <c r="L241" i="7"/>
  <c r="M241" i="7"/>
  <c r="O241" i="7" s="1"/>
  <c r="P241" i="7" s="1"/>
  <c r="Q242" i="3"/>
  <c r="P242" i="3"/>
  <c r="I243" i="3"/>
  <c r="J243" i="3"/>
  <c r="S243" i="3" s="1"/>
  <c r="U242" i="3"/>
  <c r="L243" i="3"/>
  <c r="N242" i="3"/>
  <c r="K243" i="3" s="1"/>
  <c r="F244" i="3"/>
  <c r="G243" i="3"/>
  <c r="D244" i="3" s="1"/>
  <c r="F128" i="7" l="1"/>
  <c r="H127" i="7"/>
  <c r="D127" i="7" s="1"/>
  <c r="U126" i="7"/>
  <c r="W126" i="7" s="1"/>
  <c r="S126" i="7"/>
  <c r="L242" i="7"/>
  <c r="M242" i="7"/>
  <c r="O242" i="7" s="1"/>
  <c r="P242" i="7" s="1"/>
  <c r="Q243" i="3"/>
  <c r="P243" i="3"/>
  <c r="N243" i="3"/>
  <c r="K244" i="3" s="1"/>
  <c r="L244" i="3"/>
  <c r="T243" i="3"/>
  <c r="U243" i="3" s="1"/>
  <c r="J244" i="3"/>
  <c r="S244" i="3" s="1"/>
  <c r="I244" i="3"/>
  <c r="F245" i="3"/>
  <c r="G244" i="3"/>
  <c r="D245" i="3" s="1"/>
  <c r="P244" i="3" l="1"/>
  <c r="V128" i="7"/>
  <c r="G128" i="7"/>
  <c r="K127" i="7"/>
  <c r="J127" i="7"/>
  <c r="R127" i="7" s="1"/>
  <c r="L243" i="7"/>
  <c r="M243" i="7"/>
  <c r="O243" i="7" s="1"/>
  <c r="P243" i="7" s="1"/>
  <c r="Q244" i="3"/>
  <c r="L245" i="3"/>
  <c r="N244" i="3"/>
  <c r="K245" i="3" s="1"/>
  <c r="J245" i="3"/>
  <c r="S245" i="3" s="1"/>
  <c r="I245" i="3"/>
  <c r="T244" i="3"/>
  <c r="U244" i="3" s="1"/>
  <c r="G245" i="3"/>
  <c r="D246" i="3" s="1"/>
  <c r="F246" i="3"/>
  <c r="U127" i="7" l="1"/>
  <c r="W127" i="7" s="1"/>
  <c r="S127" i="7"/>
  <c r="F129" i="7"/>
  <c r="H128" i="7"/>
  <c r="D128" i="7" s="1"/>
  <c r="L244" i="7"/>
  <c r="M244" i="7"/>
  <c r="O244" i="7" s="1"/>
  <c r="P244" i="7" s="1"/>
  <c r="P245" i="3"/>
  <c r="L246" i="3"/>
  <c r="T246" i="3" s="1"/>
  <c r="N245" i="3"/>
  <c r="K246" i="3" s="1"/>
  <c r="G246" i="3"/>
  <c r="D247" i="3" s="1"/>
  <c r="F247" i="3"/>
  <c r="Q245" i="3"/>
  <c r="T245" i="3"/>
  <c r="U245" i="3" s="1"/>
  <c r="J246" i="3"/>
  <c r="S246" i="3" s="1"/>
  <c r="I246" i="3"/>
  <c r="J128" i="7" l="1"/>
  <c r="R128" i="7" s="1"/>
  <c r="K128" i="7"/>
  <c r="V129" i="7"/>
  <c r="G129" i="7"/>
  <c r="L245" i="7"/>
  <c r="M245" i="7"/>
  <c r="O245" i="7" s="1"/>
  <c r="P245" i="7" s="1"/>
  <c r="Q246" i="3"/>
  <c r="P246" i="3"/>
  <c r="L247" i="3"/>
  <c r="T247" i="3" s="1"/>
  <c r="N246" i="3"/>
  <c r="K247" i="3" s="1"/>
  <c r="U246" i="3"/>
  <c r="F248" i="3"/>
  <c r="G247" i="3"/>
  <c r="D248" i="3" s="1"/>
  <c r="J247" i="3"/>
  <c r="S247" i="3" s="1"/>
  <c r="I247" i="3"/>
  <c r="F130" i="7" l="1"/>
  <c r="H129" i="7"/>
  <c r="D129" i="7" s="1"/>
  <c r="U128" i="7"/>
  <c r="W128" i="7" s="1"/>
  <c r="S128" i="7"/>
  <c r="L246" i="7"/>
  <c r="M246" i="7"/>
  <c r="O246" i="7" s="1"/>
  <c r="P246" i="7" s="1"/>
  <c r="Q247" i="3"/>
  <c r="L248" i="3"/>
  <c r="N247" i="3"/>
  <c r="K248" i="3" s="1"/>
  <c r="I248" i="3"/>
  <c r="J248" i="3"/>
  <c r="S248" i="3" s="1"/>
  <c r="P247" i="3"/>
  <c r="U247" i="3"/>
  <c r="F249" i="3"/>
  <c r="G248" i="3"/>
  <c r="D249" i="3" s="1"/>
  <c r="G130" i="7" l="1"/>
  <c r="V130" i="7"/>
  <c r="J129" i="7"/>
  <c r="R129" i="7" s="1"/>
  <c r="K129" i="7"/>
  <c r="L247" i="7"/>
  <c r="M247" i="7"/>
  <c r="O247" i="7" s="1"/>
  <c r="P247" i="7" s="1"/>
  <c r="P248" i="3"/>
  <c r="Q248" i="3"/>
  <c r="N248" i="3"/>
  <c r="K249" i="3" s="1"/>
  <c r="L249" i="3"/>
  <c r="T248" i="3"/>
  <c r="U248" i="3" s="1"/>
  <c r="F250" i="3"/>
  <c r="G249" i="3"/>
  <c r="D250" i="3" s="1"/>
  <c r="I249" i="3"/>
  <c r="J249" i="3"/>
  <c r="S249" i="3" s="1"/>
  <c r="F131" i="7" l="1"/>
  <c r="H130" i="7"/>
  <c r="D130" i="7" s="1"/>
  <c r="U129" i="7"/>
  <c r="W129" i="7" s="1"/>
  <c r="S129" i="7"/>
  <c r="L248" i="7"/>
  <c r="M248" i="7"/>
  <c r="O248" i="7" s="1"/>
  <c r="P248" i="7" s="1"/>
  <c r="Q249" i="3"/>
  <c r="L250" i="3"/>
  <c r="N249" i="3"/>
  <c r="K250" i="3" s="1"/>
  <c r="G250" i="3"/>
  <c r="D251" i="3" s="1"/>
  <c r="F251" i="3"/>
  <c r="P249" i="3"/>
  <c r="J250" i="3"/>
  <c r="S250" i="3" s="1"/>
  <c r="I250" i="3"/>
  <c r="T249" i="3"/>
  <c r="U249" i="3" s="1"/>
  <c r="G131" i="7" l="1"/>
  <c r="V131" i="7"/>
  <c r="K130" i="7"/>
  <c r="J130" i="7"/>
  <c r="R130" i="7" s="1"/>
  <c r="L249" i="7"/>
  <c r="M249" i="7"/>
  <c r="O249" i="7" s="1"/>
  <c r="P249" i="7" s="1"/>
  <c r="Q250" i="3"/>
  <c r="L251" i="3"/>
  <c r="T251" i="3" s="1"/>
  <c r="N250" i="3"/>
  <c r="K251" i="3" s="1"/>
  <c r="I251" i="3"/>
  <c r="P251" i="3" s="1"/>
  <c r="J251" i="3"/>
  <c r="S251" i="3" s="1"/>
  <c r="G251" i="3"/>
  <c r="D252" i="3" s="1"/>
  <c r="F252" i="3"/>
  <c r="P250" i="3"/>
  <c r="T250" i="3"/>
  <c r="U250" i="3" s="1"/>
  <c r="S130" i="7" l="1"/>
  <c r="U130" i="7"/>
  <c r="W130" i="7" s="1"/>
  <c r="F132" i="7"/>
  <c r="H131" i="7"/>
  <c r="D131" i="7" s="1"/>
  <c r="L250" i="7"/>
  <c r="M250" i="7"/>
  <c r="O250" i="7" s="1"/>
  <c r="P250" i="7" s="1"/>
  <c r="Q251" i="3"/>
  <c r="U251" i="3"/>
  <c r="N251" i="3"/>
  <c r="K252" i="3" s="1"/>
  <c r="L252" i="3"/>
  <c r="T252" i="3" s="1"/>
  <c r="I252" i="3"/>
  <c r="P252" i="3" s="1"/>
  <c r="J252" i="3"/>
  <c r="S252" i="3" s="1"/>
  <c r="G252" i="3"/>
  <c r="D253" i="3" s="1"/>
  <c r="F253" i="3"/>
  <c r="J131" i="7" l="1"/>
  <c r="R131" i="7" s="1"/>
  <c r="K131" i="7"/>
  <c r="V132" i="7"/>
  <c r="G132" i="7"/>
  <c r="L251" i="7"/>
  <c r="M251" i="7"/>
  <c r="O251" i="7" s="1"/>
  <c r="P251" i="7" s="1"/>
  <c r="U252" i="3"/>
  <c r="Q252" i="3"/>
  <c r="L253" i="3"/>
  <c r="N252" i="3"/>
  <c r="K253" i="3" s="1"/>
  <c r="G253" i="3"/>
  <c r="D254" i="3" s="1"/>
  <c r="F254" i="3"/>
  <c r="I253" i="3"/>
  <c r="J253" i="3"/>
  <c r="S253" i="3" s="1"/>
  <c r="F133" i="7" l="1"/>
  <c r="H132" i="7"/>
  <c r="D132" i="7" s="1"/>
  <c r="S131" i="7"/>
  <c r="U131" i="7"/>
  <c r="W131" i="7" s="1"/>
  <c r="L252" i="7"/>
  <c r="M252" i="7"/>
  <c r="O252" i="7" s="1"/>
  <c r="P252" i="7" s="1"/>
  <c r="Q253" i="3"/>
  <c r="P253" i="3"/>
  <c r="N253" i="3"/>
  <c r="K254" i="3" s="1"/>
  <c r="L254" i="3"/>
  <c r="T254" i="3" s="1"/>
  <c r="F255" i="3"/>
  <c r="G254" i="3"/>
  <c r="D255" i="3" s="1"/>
  <c r="I254" i="3"/>
  <c r="J254" i="3"/>
  <c r="S254" i="3" s="1"/>
  <c r="T253" i="3"/>
  <c r="U253" i="3" s="1"/>
  <c r="K132" i="7" l="1"/>
  <c r="J132" i="7"/>
  <c r="R132" i="7" s="1"/>
  <c r="G133" i="7"/>
  <c r="V133" i="7"/>
  <c r="L253" i="7"/>
  <c r="M253" i="7"/>
  <c r="O253" i="7" s="1"/>
  <c r="P253" i="7" s="1"/>
  <c r="P254" i="3"/>
  <c r="Q254" i="3"/>
  <c r="G255" i="3"/>
  <c r="D256" i="3" s="1"/>
  <c r="F256" i="3"/>
  <c r="I255" i="3"/>
  <c r="J255" i="3"/>
  <c r="S255" i="3" s="1"/>
  <c r="N254" i="3"/>
  <c r="K255" i="3" s="1"/>
  <c r="L255" i="3"/>
  <c r="T255" i="3" s="1"/>
  <c r="U254" i="3"/>
  <c r="F134" i="7" l="1"/>
  <c r="H133" i="7"/>
  <c r="D133" i="7" s="1"/>
  <c r="S132" i="7"/>
  <c r="U132" i="7"/>
  <c r="W132" i="7" s="1"/>
  <c r="L254" i="7"/>
  <c r="M254" i="7"/>
  <c r="O254" i="7" s="1"/>
  <c r="P254" i="7" s="1"/>
  <c r="Q255" i="3"/>
  <c r="P255" i="3"/>
  <c r="U255" i="3"/>
  <c r="L256" i="3"/>
  <c r="N255" i="3"/>
  <c r="K256" i="3" s="1"/>
  <c r="G256" i="3"/>
  <c r="D257" i="3" s="1"/>
  <c r="F257" i="3"/>
  <c r="J256" i="3"/>
  <c r="S256" i="3" s="1"/>
  <c r="I256" i="3"/>
  <c r="J133" i="7" l="1"/>
  <c r="R133" i="7" s="1"/>
  <c r="K133" i="7"/>
  <c r="V134" i="7"/>
  <c r="G134" i="7"/>
  <c r="L255" i="7"/>
  <c r="M255" i="7"/>
  <c r="O255" i="7" s="1"/>
  <c r="P255" i="7" s="1"/>
  <c r="Q256" i="3"/>
  <c r="N256" i="3"/>
  <c r="K257" i="3" s="1"/>
  <c r="L257" i="3"/>
  <c r="I257" i="3"/>
  <c r="J257" i="3"/>
  <c r="S257" i="3" s="1"/>
  <c r="P256" i="3"/>
  <c r="G257" i="3"/>
  <c r="D258" i="3" s="1"/>
  <c r="F258" i="3"/>
  <c r="T256" i="3"/>
  <c r="U256" i="3" s="1"/>
  <c r="P257" i="3" l="1"/>
  <c r="F135" i="7"/>
  <c r="H134" i="7"/>
  <c r="D134" i="7" s="1"/>
  <c r="U133" i="7"/>
  <c r="W133" i="7" s="1"/>
  <c r="S133" i="7"/>
  <c r="L256" i="7"/>
  <c r="M256" i="7"/>
  <c r="O256" i="7" s="1"/>
  <c r="P256" i="7" s="1"/>
  <c r="Q257" i="3"/>
  <c r="L258" i="3"/>
  <c r="N257" i="3"/>
  <c r="K258" i="3" s="1"/>
  <c r="T257" i="3"/>
  <c r="U257" i="3" s="1"/>
  <c r="G258" i="3"/>
  <c r="D259" i="3" s="1"/>
  <c r="F259" i="3"/>
  <c r="I258" i="3"/>
  <c r="J258" i="3"/>
  <c r="S258" i="3" s="1"/>
  <c r="K134" i="7" l="1"/>
  <c r="J134" i="7"/>
  <c r="R134" i="7" s="1"/>
  <c r="V135" i="7"/>
  <c r="G135" i="7"/>
  <c r="L257" i="7"/>
  <c r="M257" i="7"/>
  <c r="O257" i="7" s="1"/>
  <c r="P257" i="7" s="1"/>
  <c r="Q258" i="3"/>
  <c r="J259" i="3"/>
  <c r="S259" i="3" s="1"/>
  <c r="I259" i="3"/>
  <c r="N258" i="3"/>
  <c r="K259" i="3" s="1"/>
  <c r="L259" i="3"/>
  <c r="T259" i="3" s="1"/>
  <c r="P258" i="3"/>
  <c r="F260" i="3"/>
  <c r="G259" i="3"/>
  <c r="D260" i="3" s="1"/>
  <c r="T258" i="3"/>
  <c r="U258" i="3" s="1"/>
  <c r="F136" i="7" l="1"/>
  <c r="H135" i="7"/>
  <c r="D135" i="7" s="1"/>
  <c r="S134" i="7"/>
  <c r="U134" i="7"/>
  <c r="W134" i="7" s="1"/>
  <c r="L258" i="7"/>
  <c r="M258" i="7"/>
  <c r="O258" i="7" s="1"/>
  <c r="P258" i="7" s="1"/>
  <c r="P259" i="3"/>
  <c r="L260" i="3"/>
  <c r="N259" i="3"/>
  <c r="K260" i="3" s="1"/>
  <c r="Q259" i="3"/>
  <c r="I260" i="3"/>
  <c r="J260" i="3"/>
  <c r="S260" i="3" s="1"/>
  <c r="G260" i="3"/>
  <c r="D261" i="3" s="1"/>
  <c r="F261" i="3"/>
  <c r="U259" i="3"/>
  <c r="J135" i="7" l="1"/>
  <c r="R135" i="7" s="1"/>
  <c r="K135" i="7"/>
  <c r="V136" i="7"/>
  <c r="G136" i="7"/>
  <c r="L259" i="7"/>
  <c r="M259" i="7"/>
  <c r="O259" i="7" s="1"/>
  <c r="P259" i="7" s="1"/>
  <c r="P260" i="3"/>
  <c r="Q260" i="3"/>
  <c r="N260" i="3"/>
  <c r="K261" i="3" s="1"/>
  <c r="L261" i="3"/>
  <c r="T261" i="3" s="1"/>
  <c r="T260" i="3"/>
  <c r="U260" i="3" s="1"/>
  <c r="G261" i="3"/>
  <c r="D262" i="3" s="1"/>
  <c r="F262" i="3"/>
  <c r="J261" i="3"/>
  <c r="S261" i="3" s="1"/>
  <c r="I261" i="3"/>
  <c r="F137" i="7" l="1"/>
  <c r="H136" i="7"/>
  <c r="D136" i="7" s="1"/>
  <c r="U135" i="7"/>
  <c r="W135" i="7" s="1"/>
  <c r="S135" i="7"/>
  <c r="M260" i="7"/>
  <c r="O260" i="7" s="1"/>
  <c r="P260" i="7" s="1"/>
  <c r="L260" i="7"/>
  <c r="Q261" i="3"/>
  <c r="P261" i="3"/>
  <c r="G262" i="3"/>
  <c r="D263" i="3" s="1"/>
  <c r="F263" i="3"/>
  <c r="N261" i="3"/>
  <c r="K262" i="3" s="1"/>
  <c r="L262" i="3"/>
  <c r="T262" i="3" s="1"/>
  <c r="U261" i="3"/>
  <c r="J262" i="3"/>
  <c r="S262" i="3" s="1"/>
  <c r="I262" i="3"/>
  <c r="K136" i="7" l="1"/>
  <c r="J136" i="7"/>
  <c r="R136" i="7" s="1"/>
  <c r="G137" i="7"/>
  <c r="V137" i="7"/>
  <c r="M261" i="7"/>
  <c r="O261" i="7" s="1"/>
  <c r="P261" i="7" s="1"/>
  <c r="L261" i="7"/>
  <c r="P262" i="3"/>
  <c r="J263" i="3"/>
  <c r="S263" i="3" s="1"/>
  <c r="I263" i="3"/>
  <c r="G263" i="3"/>
  <c r="D264" i="3" s="1"/>
  <c r="F264" i="3"/>
  <c r="U262" i="3"/>
  <c r="L263" i="3"/>
  <c r="N262" i="3"/>
  <c r="K263" i="3" s="1"/>
  <c r="Q262" i="3"/>
  <c r="F138" i="7" l="1"/>
  <c r="H137" i="7"/>
  <c r="D137" i="7" s="1"/>
  <c r="S136" i="7"/>
  <c r="U136" i="7"/>
  <c r="W136" i="7" s="1"/>
  <c r="L262" i="7"/>
  <c r="M262" i="7"/>
  <c r="O262" i="7" s="1"/>
  <c r="P262" i="7" s="1"/>
  <c r="Q263" i="3"/>
  <c r="P263" i="3"/>
  <c r="L264" i="3"/>
  <c r="T264" i="3" s="1"/>
  <c r="N263" i="3"/>
  <c r="K264" i="3" s="1"/>
  <c r="T263" i="3"/>
  <c r="U263" i="3" s="1"/>
  <c r="I264" i="3"/>
  <c r="J264" i="3"/>
  <c r="S264" i="3" s="1"/>
  <c r="G264" i="3"/>
  <c r="D265" i="3" s="1"/>
  <c r="F265" i="3"/>
  <c r="J137" i="7" l="1"/>
  <c r="R137" i="7" s="1"/>
  <c r="K137" i="7"/>
  <c r="V138" i="7"/>
  <c r="G138" i="7"/>
  <c r="M263" i="7"/>
  <c r="O263" i="7" s="1"/>
  <c r="P263" i="7" s="1"/>
  <c r="L263" i="7"/>
  <c r="P264" i="3"/>
  <c r="U264" i="3"/>
  <c r="Q264" i="3"/>
  <c r="N264" i="3"/>
  <c r="K265" i="3" s="1"/>
  <c r="L265" i="3"/>
  <c r="F266" i="3"/>
  <c r="G265" i="3"/>
  <c r="D266" i="3" s="1"/>
  <c r="I265" i="3"/>
  <c r="J265" i="3"/>
  <c r="S265" i="3" s="1"/>
  <c r="F139" i="7" l="1"/>
  <c r="H138" i="7"/>
  <c r="D138" i="7" s="1"/>
  <c r="U137" i="7"/>
  <c r="W137" i="7" s="1"/>
  <c r="S137" i="7"/>
  <c r="M264" i="7"/>
  <c r="O264" i="7" s="1"/>
  <c r="P264" i="7" s="1"/>
  <c r="L264" i="7"/>
  <c r="Q265" i="3"/>
  <c r="I266" i="3"/>
  <c r="J266" i="3"/>
  <c r="S266" i="3" s="1"/>
  <c r="L266" i="3"/>
  <c r="N265" i="3"/>
  <c r="K266" i="3" s="1"/>
  <c r="F267" i="3"/>
  <c r="G266" i="3"/>
  <c r="D267" i="3" s="1"/>
  <c r="P265" i="3"/>
  <c r="T265" i="3"/>
  <c r="U265" i="3" s="1"/>
  <c r="K138" i="7" l="1"/>
  <c r="J138" i="7"/>
  <c r="R138" i="7" s="1"/>
  <c r="G139" i="7"/>
  <c r="V139" i="7"/>
  <c r="L265" i="7"/>
  <c r="M265" i="7"/>
  <c r="O265" i="7" s="1"/>
  <c r="P265" i="7" s="1"/>
  <c r="Q266" i="3"/>
  <c r="P266" i="3"/>
  <c r="N266" i="3"/>
  <c r="K267" i="3" s="1"/>
  <c r="L267" i="3"/>
  <c r="J267" i="3"/>
  <c r="S267" i="3" s="1"/>
  <c r="I267" i="3"/>
  <c r="T266" i="3"/>
  <c r="U266" i="3" s="1"/>
  <c r="F268" i="3"/>
  <c r="G267" i="3"/>
  <c r="D268" i="3" s="1"/>
  <c r="F140" i="7" l="1"/>
  <c r="H139" i="7"/>
  <c r="D139" i="7" s="1"/>
  <c r="S138" i="7"/>
  <c r="U138" i="7"/>
  <c r="W138" i="7" s="1"/>
  <c r="M266" i="7"/>
  <c r="O266" i="7" s="1"/>
  <c r="P266" i="7" s="1"/>
  <c r="L266" i="7"/>
  <c r="N267" i="3"/>
  <c r="K268" i="3" s="1"/>
  <c r="L268" i="3"/>
  <c r="Q267" i="3"/>
  <c r="J268" i="3"/>
  <c r="S268" i="3" s="1"/>
  <c r="I268" i="3"/>
  <c r="T267" i="3"/>
  <c r="U267" i="3" s="1"/>
  <c r="F269" i="3"/>
  <c r="G268" i="3"/>
  <c r="D269" i="3" s="1"/>
  <c r="P267" i="3"/>
  <c r="K139" i="7" l="1"/>
  <c r="J139" i="7"/>
  <c r="R139" i="7" s="1"/>
  <c r="G140" i="7"/>
  <c r="V140" i="7"/>
  <c r="L267" i="7"/>
  <c r="M267" i="7"/>
  <c r="O267" i="7" s="1"/>
  <c r="P267" i="7" s="1"/>
  <c r="P268" i="3"/>
  <c r="Q268" i="3"/>
  <c r="N268" i="3"/>
  <c r="K269" i="3" s="1"/>
  <c r="L269" i="3"/>
  <c r="T269" i="3" s="1"/>
  <c r="I269" i="3"/>
  <c r="J269" i="3"/>
  <c r="S269" i="3" s="1"/>
  <c r="F270" i="3"/>
  <c r="G269" i="3"/>
  <c r="D270" i="3" s="1"/>
  <c r="T268" i="3"/>
  <c r="U268" i="3" s="1"/>
  <c r="F141" i="7" l="1"/>
  <c r="H140" i="7"/>
  <c r="D140" i="7" s="1"/>
  <c r="U139" i="7"/>
  <c r="W139" i="7" s="1"/>
  <c r="S139" i="7"/>
  <c r="L268" i="7"/>
  <c r="M268" i="7"/>
  <c r="O268" i="7" s="1"/>
  <c r="P268" i="7" s="1"/>
  <c r="U269" i="3"/>
  <c r="P269" i="3"/>
  <c r="Q269" i="3"/>
  <c r="J270" i="3"/>
  <c r="S270" i="3" s="1"/>
  <c r="I270" i="3"/>
  <c r="G270" i="3"/>
  <c r="D271" i="3" s="1"/>
  <c r="F271" i="3"/>
  <c r="L270" i="3"/>
  <c r="T270" i="3" s="1"/>
  <c r="N269" i="3"/>
  <c r="K270" i="3" s="1"/>
  <c r="G141" i="7" l="1"/>
  <c r="V141" i="7"/>
  <c r="J140" i="7"/>
  <c r="R140" i="7" s="1"/>
  <c r="K140" i="7"/>
  <c r="M269" i="7"/>
  <c r="O269" i="7" s="1"/>
  <c r="P269" i="7" s="1"/>
  <c r="L269" i="7"/>
  <c r="P270" i="3"/>
  <c r="U270" i="3"/>
  <c r="L271" i="3"/>
  <c r="N270" i="3"/>
  <c r="K271" i="3" s="1"/>
  <c r="T271" i="3"/>
  <c r="G271" i="3"/>
  <c r="D272" i="3" s="1"/>
  <c r="F272" i="3"/>
  <c r="Q270" i="3"/>
  <c r="J271" i="3"/>
  <c r="S271" i="3" s="1"/>
  <c r="I271" i="3"/>
  <c r="F142" i="7" l="1"/>
  <c r="H141" i="7"/>
  <c r="D141" i="7" s="1"/>
  <c r="U140" i="7"/>
  <c r="W140" i="7" s="1"/>
  <c r="S140" i="7"/>
  <c r="M270" i="7"/>
  <c r="O270" i="7" s="1"/>
  <c r="P270" i="7" s="1"/>
  <c r="L270" i="7"/>
  <c r="Q271" i="3"/>
  <c r="J272" i="3"/>
  <c r="S272" i="3" s="1"/>
  <c r="I272" i="3"/>
  <c r="U271" i="3"/>
  <c r="G272" i="3"/>
  <c r="D273" i="3" s="1"/>
  <c r="F273" i="3"/>
  <c r="P271" i="3"/>
  <c r="L272" i="3"/>
  <c r="T272" i="3" s="1"/>
  <c r="N271" i="3"/>
  <c r="K272" i="3" s="1"/>
  <c r="K141" i="7" l="1"/>
  <c r="J141" i="7"/>
  <c r="R141" i="7" s="1"/>
  <c r="V142" i="7"/>
  <c r="G142" i="7"/>
  <c r="M271" i="7"/>
  <c r="O271" i="7" s="1"/>
  <c r="P271" i="7" s="1"/>
  <c r="L271" i="7"/>
  <c r="P272" i="3"/>
  <c r="F274" i="3"/>
  <c r="G273" i="3"/>
  <c r="D274" i="3" s="1"/>
  <c r="Q272" i="3"/>
  <c r="U272" i="3"/>
  <c r="J273" i="3"/>
  <c r="S273" i="3" s="1"/>
  <c r="I273" i="3"/>
  <c r="L273" i="3"/>
  <c r="N272" i="3"/>
  <c r="K273" i="3" s="1"/>
  <c r="S141" i="7" l="1"/>
  <c r="U141" i="7"/>
  <c r="W141" i="7" s="1"/>
  <c r="F143" i="7"/>
  <c r="H142" i="7"/>
  <c r="D142" i="7" s="1"/>
  <c r="M272" i="7"/>
  <c r="O272" i="7" s="1"/>
  <c r="P272" i="7" s="1"/>
  <c r="L272" i="7"/>
  <c r="P273" i="3"/>
  <c r="L274" i="3"/>
  <c r="N273" i="3"/>
  <c r="K274" i="3" s="1"/>
  <c r="T273" i="3"/>
  <c r="U273" i="3" s="1"/>
  <c r="F275" i="3"/>
  <c r="G274" i="3"/>
  <c r="D275" i="3" s="1"/>
  <c r="J274" i="3"/>
  <c r="S274" i="3" s="1"/>
  <c r="I274" i="3"/>
  <c r="Q273" i="3"/>
  <c r="G143" i="7" l="1"/>
  <c r="V143" i="7"/>
  <c r="K142" i="7"/>
  <c r="J142" i="7"/>
  <c r="R142" i="7" s="1"/>
  <c r="M273" i="7"/>
  <c r="O273" i="7" s="1"/>
  <c r="P273" i="7" s="1"/>
  <c r="L273" i="7"/>
  <c r="Q274" i="3"/>
  <c r="N274" i="3"/>
  <c r="K275" i="3" s="1"/>
  <c r="L275" i="3"/>
  <c r="P274" i="3"/>
  <c r="G275" i="3"/>
  <c r="D276" i="3" s="1"/>
  <c r="F276" i="3"/>
  <c r="J275" i="3"/>
  <c r="S275" i="3" s="1"/>
  <c r="I275" i="3"/>
  <c r="T274" i="3"/>
  <c r="U274" i="3" s="1"/>
  <c r="U142" i="7" l="1"/>
  <c r="W142" i="7" s="1"/>
  <c r="S142" i="7"/>
  <c r="F144" i="7"/>
  <c r="H143" i="7"/>
  <c r="D143" i="7" s="1"/>
  <c r="M274" i="7"/>
  <c r="O274" i="7" s="1"/>
  <c r="P274" i="7" s="1"/>
  <c r="L274" i="7"/>
  <c r="Q275" i="3"/>
  <c r="J276" i="3"/>
  <c r="S276" i="3" s="1"/>
  <c r="I276" i="3"/>
  <c r="L276" i="3"/>
  <c r="T276" i="3" s="1"/>
  <c r="N275" i="3"/>
  <c r="K276" i="3" s="1"/>
  <c r="T275" i="3"/>
  <c r="U275" i="3" s="1"/>
  <c r="F277" i="3"/>
  <c r="G276" i="3"/>
  <c r="D277" i="3" s="1"/>
  <c r="P275" i="3"/>
  <c r="K143" i="7" l="1"/>
  <c r="J143" i="7"/>
  <c r="R143" i="7" s="1"/>
  <c r="V144" i="7"/>
  <c r="G144" i="7"/>
  <c r="L275" i="7"/>
  <c r="M275" i="7"/>
  <c r="O275" i="7" s="1"/>
  <c r="P275" i="7" s="1"/>
  <c r="Q276" i="3"/>
  <c r="J277" i="3"/>
  <c r="S277" i="3" s="1"/>
  <c r="I277" i="3"/>
  <c r="G277" i="3"/>
  <c r="D278" i="3" s="1"/>
  <c r="F278" i="3"/>
  <c r="U276" i="3"/>
  <c r="P276" i="3"/>
  <c r="N276" i="3"/>
  <c r="K277" i="3" s="1"/>
  <c r="L277" i="3"/>
  <c r="T277" i="3" s="1"/>
  <c r="F145" i="7" l="1"/>
  <c r="H144" i="7"/>
  <c r="D144" i="7" s="1"/>
  <c r="U143" i="7"/>
  <c r="W143" i="7" s="1"/>
  <c r="S143" i="7"/>
  <c r="L276" i="7"/>
  <c r="M276" i="7"/>
  <c r="O276" i="7" s="1"/>
  <c r="P276" i="7" s="1"/>
  <c r="P277" i="3"/>
  <c r="U277" i="3"/>
  <c r="I278" i="3"/>
  <c r="J278" i="3"/>
  <c r="S278" i="3" s="1"/>
  <c r="Q277" i="3"/>
  <c r="F279" i="3"/>
  <c r="G278" i="3"/>
  <c r="D279" i="3" s="1"/>
  <c r="L278" i="3"/>
  <c r="T278" i="3" s="1"/>
  <c r="N277" i="3"/>
  <c r="K278" i="3" s="1"/>
  <c r="J144" i="7" l="1"/>
  <c r="R144" i="7" s="1"/>
  <c r="K144" i="7"/>
  <c r="V145" i="7"/>
  <c r="G145" i="7"/>
  <c r="M277" i="7"/>
  <c r="O277" i="7" s="1"/>
  <c r="P277" i="7" s="1"/>
  <c r="L277" i="7"/>
  <c r="U278" i="3"/>
  <c r="P278" i="3"/>
  <c r="I279" i="3"/>
  <c r="J279" i="3"/>
  <c r="S279" i="3" s="1"/>
  <c r="Q278" i="3"/>
  <c r="F280" i="3"/>
  <c r="G279" i="3"/>
  <c r="D280" i="3" s="1"/>
  <c r="L279" i="3"/>
  <c r="T279" i="3" s="1"/>
  <c r="N278" i="3"/>
  <c r="K279" i="3" s="1"/>
  <c r="F146" i="7" l="1"/>
  <c r="H145" i="7"/>
  <c r="D145" i="7" s="1"/>
  <c r="U144" i="7"/>
  <c r="W144" i="7" s="1"/>
  <c r="S144" i="7"/>
  <c r="L278" i="7"/>
  <c r="M278" i="7"/>
  <c r="O278" i="7" s="1"/>
  <c r="P278" i="7" s="1"/>
  <c r="P279" i="3"/>
  <c r="F281" i="3"/>
  <c r="G280" i="3"/>
  <c r="D281" i="3" s="1"/>
  <c r="U279" i="3"/>
  <c r="L280" i="3"/>
  <c r="N279" i="3"/>
  <c r="K280" i="3" s="1"/>
  <c r="I280" i="3"/>
  <c r="J280" i="3"/>
  <c r="S280" i="3" s="1"/>
  <c r="Q279" i="3"/>
  <c r="J145" i="7" l="1"/>
  <c r="R145" i="7" s="1"/>
  <c r="K145" i="7"/>
  <c r="G146" i="7"/>
  <c r="V146" i="7"/>
  <c r="M279" i="7"/>
  <c r="O279" i="7" s="1"/>
  <c r="P279" i="7" s="1"/>
  <c r="L279" i="7"/>
  <c r="Q280" i="3"/>
  <c r="F282" i="3"/>
  <c r="G281" i="3"/>
  <c r="D282" i="3" s="1"/>
  <c r="J281" i="3"/>
  <c r="S281" i="3" s="1"/>
  <c r="I281" i="3"/>
  <c r="N280" i="3"/>
  <c r="K281" i="3" s="1"/>
  <c r="L281" i="3"/>
  <c r="T281" i="3" s="1"/>
  <c r="T280" i="3"/>
  <c r="U280" i="3" s="1"/>
  <c r="P280" i="3"/>
  <c r="U145" i="7" l="1"/>
  <c r="W145" i="7" s="1"/>
  <c r="S145" i="7"/>
  <c r="F147" i="7"/>
  <c r="H146" i="7"/>
  <c r="D146" i="7" s="1"/>
  <c r="M280" i="7"/>
  <c r="O280" i="7" s="1"/>
  <c r="P280" i="7" s="1"/>
  <c r="L280" i="7"/>
  <c r="P281" i="3"/>
  <c r="U281" i="3"/>
  <c r="Q281" i="3"/>
  <c r="F283" i="3"/>
  <c r="G282" i="3"/>
  <c r="D283" i="3" s="1"/>
  <c r="N281" i="3"/>
  <c r="K282" i="3" s="1"/>
  <c r="L282" i="3"/>
  <c r="T282" i="3" s="1"/>
  <c r="I282" i="3"/>
  <c r="J282" i="3"/>
  <c r="S282" i="3" s="1"/>
  <c r="K146" i="7" l="1"/>
  <c r="J146" i="7"/>
  <c r="R146" i="7" s="1"/>
  <c r="V147" i="7"/>
  <c r="G147" i="7"/>
  <c r="L281" i="7"/>
  <c r="M281" i="7"/>
  <c r="O281" i="7" s="1"/>
  <c r="P281" i="7" s="1"/>
  <c r="P282" i="3"/>
  <c r="Q282" i="3"/>
  <c r="I283" i="3"/>
  <c r="J283" i="3"/>
  <c r="S283" i="3" s="1"/>
  <c r="F284" i="3"/>
  <c r="G283" i="3"/>
  <c r="D284" i="3" s="1"/>
  <c r="L283" i="3"/>
  <c r="T283" i="3" s="1"/>
  <c r="N282" i="3"/>
  <c r="K283" i="3" s="1"/>
  <c r="U282" i="3"/>
  <c r="F148" i="7" l="1"/>
  <c r="H147" i="7"/>
  <c r="D147" i="7" s="1"/>
  <c r="U146" i="7"/>
  <c r="W146" i="7" s="1"/>
  <c r="S146" i="7"/>
  <c r="Q283" i="3"/>
  <c r="L282" i="7"/>
  <c r="M282" i="7"/>
  <c r="O282" i="7" s="1"/>
  <c r="P282" i="7" s="1"/>
  <c r="I284" i="3"/>
  <c r="J284" i="3"/>
  <c r="S284" i="3" s="1"/>
  <c r="G284" i="3"/>
  <c r="D285" i="3" s="1"/>
  <c r="F285" i="3"/>
  <c r="N283" i="3"/>
  <c r="K284" i="3" s="1"/>
  <c r="L284" i="3"/>
  <c r="T284" i="3" s="1"/>
  <c r="U283" i="3"/>
  <c r="P283" i="3"/>
  <c r="J147" i="7" l="1"/>
  <c r="R147" i="7" s="1"/>
  <c r="K147" i="7"/>
  <c r="V148" i="7"/>
  <c r="G148" i="7"/>
  <c r="L283" i="7"/>
  <c r="M283" i="7"/>
  <c r="O283" i="7" s="1"/>
  <c r="P283" i="7" s="1"/>
  <c r="Q284" i="3"/>
  <c r="P284" i="3"/>
  <c r="I285" i="3"/>
  <c r="J285" i="3"/>
  <c r="S285" i="3" s="1"/>
  <c r="F286" i="3"/>
  <c r="G285" i="3"/>
  <c r="D286" i="3" s="1"/>
  <c r="U284" i="3"/>
  <c r="L285" i="3"/>
  <c r="T285" i="3" s="1"/>
  <c r="N284" i="3"/>
  <c r="K285" i="3" s="1"/>
  <c r="F149" i="7" l="1"/>
  <c r="H148" i="7"/>
  <c r="D148" i="7" s="1"/>
  <c r="U147" i="7"/>
  <c r="W147" i="7" s="1"/>
  <c r="S147" i="7"/>
  <c r="L284" i="7"/>
  <c r="M284" i="7"/>
  <c r="O284" i="7" s="1"/>
  <c r="P284" i="7" s="1"/>
  <c r="P285" i="3"/>
  <c r="U285" i="3"/>
  <c r="J286" i="3"/>
  <c r="S286" i="3" s="1"/>
  <c r="I286" i="3"/>
  <c r="F287" i="3"/>
  <c r="G286" i="3"/>
  <c r="D287" i="3" s="1"/>
  <c r="N285" i="3"/>
  <c r="K286" i="3" s="1"/>
  <c r="L286" i="3"/>
  <c r="T286" i="3" s="1"/>
  <c r="Q285" i="3"/>
  <c r="J148" i="7" l="1"/>
  <c r="R148" i="7" s="1"/>
  <c r="K148" i="7"/>
  <c r="G149" i="7"/>
  <c r="V149" i="7"/>
  <c r="L285" i="7"/>
  <c r="M285" i="7"/>
  <c r="O285" i="7" s="1"/>
  <c r="P285" i="7" s="1"/>
  <c r="P286" i="3"/>
  <c r="U286" i="3"/>
  <c r="I287" i="3"/>
  <c r="J287" i="3"/>
  <c r="S287" i="3" s="1"/>
  <c r="F288" i="3"/>
  <c r="G287" i="3"/>
  <c r="D288" i="3" s="1"/>
  <c r="L287" i="3"/>
  <c r="T287" i="3" s="1"/>
  <c r="N286" i="3"/>
  <c r="K287" i="3" s="1"/>
  <c r="Q286" i="3"/>
  <c r="U148" i="7" l="1"/>
  <c r="W148" i="7" s="1"/>
  <c r="S148" i="7"/>
  <c r="F150" i="7"/>
  <c r="H149" i="7"/>
  <c r="D149" i="7" s="1"/>
  <c r="L286" i="7"/>
  <c r="M286" i="7"/>
  <c r="O286" i="7" s="1"/>
  <c r="P286" i="7" s="1"/>
  <c r="P287" i="3"/>
  <c r="I288" i="3"/>
  <c r="J288" i="3"/>
  <c r="S288" i="3" s="1"/>
  <c r="U287" i="3"/>
  <c r="N287" i="3"/>
  <c r="K288" i="3" s="1"/>
  <c r="L288" i="3"/>
  <c r="G288" i="3"/>
  <c r="D289" i="3" s="1"/>
  <c r="F289" i="3"/>
  <c r="Q287" i="3"/>
  <c r="K149" i="7" l="1"/>
  <c r="J149" i="7"/>
  <c r="R149" i="7" s="1"/>
  <c r="V150" i="7"/>
  <c r="G150" i="7"/>
  <c r="L287" i="7"/>
  <c r="M287" i="7"/>
  <c r="O287" i="7" s="1"/>
  <c r="P287" i="7" s="1"/>
  <c r="Q288" i="3"/>
  <c r="N288" i="3"/>
  <c r="K289" i="3" s="1"/>
  <c r="L289" i="3"/>
  <c r="P288" i="3"/>
  <c r="G289" i="3"/>
  <c r="D290" i="3" s="1"/>
  <c r="F290" i="3"/>
  <c r="I289" i="3"/>
  <c r="J289" i="3"/>
  <c r="S289" i="3" s="1"/>
  <c r="T288" i="3"/>
  <c r="U288" i="3" s="1"/>
  <c r="F151" i="7" l="1"/>
  <c r="H150" i="7"/>
  <c r="D150" i="7" s="1"/>
  <c r="U149" i="7"/>
  <c r="W149" i="7" s="1"/>
  <c r="S149" i="7"/>
  <c r="L288" i="7"/>
  <c r="M288" i="7"/>
  <c r="O288" i="7" s="1"/>
  <c r="P288" i="7" s="1"/>
  <c r="Q289" i="3"/>
  <c r="I290" i="3"/>
  <c r="J290" i="3"/>
  <c r="S290" i="3" s="1"/>
  <c r="F291" i="3"/>
  <c r="G290" i="3"/>
  <c r="D291" i="3" s="1"/>
  <c r="N289" i="3"/>
  <c r="K290" i="3" s="1"/>
  <c r="L290" i="3"/>
  <c r="T290" i="3" s="1"/>
  <c r="P289" i="3"/>
  <c r="T289" i="3"/>
  <c r="U289" i="3" s="1"/>
  <c r="J150" i="7" l="1"/>
  <c r="R150" i="7" s="1"/>
  <c r="K150" i="7"/>
  <c r="V151" i="7"/>
  <c r="G151" i="7"/>
  <c r="L289" i="7"/>
  <c r="M289" i="7"/>
  <c r="O289" i="7" s="1"/>
  <c r="P289" i="7" s="1"/>
  <c r="P290" i="3"/>
  <c r="U290" i="3"/>
  <c r="N290" i="3"/>
  <c r="K291" i="3" s="1"/>
  <c r="L291" i="3"/>
  <c r="I291" i="3"/>
  <c r="J291" i="3"/>
  <c r="S291" i="3" s="1"/>
  <c r="Q290" i="3"/>
  <c r="G291" i="3"/>
  <c r="D292" i="3" s="1"/>
  <c r="F292" i="3"/>
  <c r="F152" i="7" l="1"/>
  <c r="H151" i="7"/>
  <c r="D151" i="7" s="1"/>
  <c r="U150" i="7"/>
  <c r="W150" i="7" s="1"/>
  <c r="S150" i="7"/>
  <c r="P291" i="3"/>
  <c r="L290" i="7"/>
  <c r="M290" i="7"/>
  <c r="O290" i="7" s="1"/>
  <c r="P290" i="7" s="1"/>
  <c r="Q291" i="3"/>
  <c r="N291" i="3"/>
  <c r="K292" i="3" s="1"/>
  <c r="L292" i="3"/>
  <c r="T291" i="3"/>
  <c r="U291" i="3" s="1"/>
  <c r="I292" i="3"/>
  <c r="J292" i="3"/>
  <c r="S292" i="3" s="1"/>
  <c r="F293" i="3"/>
  <c r="G292" i="3"/>
  <c r="D293" i="3" s="1"/>
  <c r="J151" i="7" l="1"/>
  <c r="R151" i="7" s="1"/>
  <c r="K151" i="7"/>
  <c r="G152" i="7"/>
  <c r="V152" i="7"/>
  <c r="L291" i="7"/>
  <c r="M291" i="7"/>
  <c r="O291" i="7" s="1"/>
  <c r="P291" i="7" s="1"/>
  <c r="P292" i="3"/>
  <c r="N292" i="3"/>
  <c r="K293" i="3" s="1"/>
  <c r="L293" i="3"/>
  <c r="Q292" i="3"/>
  <c r="J293" i="3"/>
  <c r="S293" i="3" s="1"/>
  <c r="I293" i="3"/>
  <c r="G293" i="3"/>
  <c r="D294" i="3" s="1"/>
  <c r="F294" i="3"/>
  <c r="T292" i="3"/>
  <c r="U292" i="3" s="1"/>
  <c r="F153" i="7" l="1"/>
  <c r="H152" i="7"/>
  <c r="D152" i="7" s="1"/>
  <c r="S151" i="7"/>
  <c r="U151" i="7"/>
  <c r="W151" i="7" s="1"/>
  <c r="L292" i="7"/>
  <c r="M292" i="7"/>
  <c r="O292" i="7" s="1"/>
  <c r="P292" i="7" s="1"/>
  <c r="Q293" i="3"/>
  <c r="L294" i="3"/>
  <c r="T294" i="3" s="1"/>
  <c r="N293" i="3"/>
  <c r="K294" i="3" s="1"/>
  <c r="G294" i="3"/>
  <c r="D295" i="3" s="1"/>
  <c r="F295" i="3"/>
  <c r="I294" i="3"/>
  <c r="J294" i="3"/>
  <c r="S294" i="3" s="1"/>
  <c r="T293" i="3"/>
  <c r="U293" i="3" s="1"/>
  <c r="P293" i="3"/>
  <c r="J152" i="7" l="1"/>
  <c r="R152" i="7" s="1"/>
  <c r="K152" i="7"/>
  <c r="G153" i="7"/>
  <c r="V153" i="7"/>
  <c r="L293" i="7"/>
  <c r="M293" i="7"/>
  <c r="O293" i="7" s="1"/>
  <c r="P293" i="7" s="1"/>
  <c r="Q294" i="3"/>
  <c r="G295" i="3"/>
  <c r="D296" i="3" s="1"/>
  <c r="F296" i="3"/>
  <c r="L295" i="3"/>
  <c r="N294" i="3"/>
  <c r="K295" i="3" s="1"/>
  <c r="I295" i="3"/>
  <c r="J295" i="3"/>
  <c r="S295" i="3" s="1"/>
  <c r="U294" i="3"/>
  <c r="P294" i="3"/>
  <c r="P295" i="3" l="1"/>
  <c r="F154" i="7"/>
  <c r="H153" i="7"/>
  <c r="D153" i="7" s="1"/>
  <c r="S152" i="7"/>
  <c r="U152" i="7"/>
  <c r="W152" i="7" s="1"/>
  <c r="L294" i="7"/>
  <c r="M294" i="7"/>
  <c r="O294" i="7" s="1"/>
  <c r="P294" i="7" s="1"/>
  <c r="L296" i="3"/>
  <c r="N295" i="3"/>
  <c r="K296" i="3" s="1"/>
  <c r="I296" i="3"/>
  <c r="J296" i="3"/>
  <c r="S296" i="3" s="1"/>
  <c r="Q295" i="3"/>
  <c r="T295" i="3"/>
  <c r="U295" i="3" s="1"/>
  <c r="F297" i="3"/>
  <c r="G296" i="3"/>
  <c r="D297" i="3" s="1"/>
  <c r="K153" i="7" l="1"/>
  <c r="J153" i="7"/>
  <c r="R153" i="7" s="1"/>
  <c r="G154" i="7"/>
  <c r="V154" i="7"/>
  <c r="L295" i="7"/>
  <c r="M295" i="7"/>
  <c r="O295" i="7" s="1"/>
  <c r="P295" i="7" s="1"/>
  <c r="P296" i="3"/>
  <c r="Q296" i="3"/>
  <c r="N296" i="3"/>
  <c r="K297" i="3" s="1"/>
  <c r="L297" i="3"/>
  <c r="T297" i="3" s="1"/>
  <c r="F298" i="3"/>
  <c r="G297" i="3"/>
  <c r="D298" i="3" s="1"/>
  <c r="I297" i="3"/>
  <c r="J297" i="3"/>
  <c r="S297" i="3" s="1"/>
  <c r="T296" i="3"/>
  <c r="U296" i="3" s="1"/>
  <c r="F155" i="7" l="1"/>
  <c r="H154" i="7"/>
  <c r="D154" i="7" s="1"/>
  <c r="S153" i="7"/>
  <c r="U153" i="7"/>
  <c r="W153" i="7" s="1"/>
  <c r="L296" i="7"/>
  <c r="M296" i="7"/>
  <c r="O296" i="7" s="1"/>
  <c r="P296" i="7" s="1"/>
  <c r="Q297" i="3"/>
  <c r="U297" i="3"/>
  <c r="J298" i="3"/>
  <c r="S298" i="3" s="1"/>
  <c r="I298" i="3"/>
  <c r="G298" i="3"/>
  <c r="D299" i="3" s="1"/>
  <c r="F299" i="3"/>
  <c r="N297" i="3"/>
  <c r="K298" i="3" s="1"/>
  <c r="L298" i="3"/>
  <c r="P297" i="3"/>
  <c r="K154" i="7" l="1"/>
  <c r="J154" i="7"/>
  <c r="R154" i="7" s="1"/>
  <c r="V155" i="7"/>
  <c r="G155" i="7"/>
  <c r="L297" i="7"/>
  <c r="M297" i="7"/>
  <c r="O297" i="7" s="1"/>
  <c r="P297" i="7" s="1"/>
  <c r="Q298" i="3"/>
  <c r="P298" i="3"/>
  <c r="L299" i="3"/>
  <c r="T299" i="3" s="1"/>
  <c r="N298" i="3"/>
  <c r="K299" i="3" s="1"/>
  <c r="T298" i="3"/>
  <c r="U298" i="3" s="1"/>
  <c r="G299" i="3"/>
  <c r="D300" i="3" s="1"/>
  <c r="F300" i="3"/>
  <c r="I299" i="3"/>
  <c r="J299" i="3"/>
  <c r="S299" i="3" s="1"/>
  <c r="F156" i="7" l="1"/>
  <c r="H155" i="7"/>
  <c r="D155" i="7" s="1"/>
  <c r="S154" i="7"/>
  <c r="U154" i="7"/>
  <c r="W154" i="7" s="1"/>
  <c r="L298" i="7"/>
  <c r="M298" i="7"/>
  <c r="O298" i="7" s="1"/>
  <c r="P298" i="7" s="1"/>
  <c r="Q299" i="3"/>
  <c r="I300" i="3"/>
  <c r="J300" i="3"/>
  <c r="S300" i="3" s="1"/>
  <c r="L300" i="3"/>
  <c r="N299" i="3"/>
  <c r="K300" i="3" s="1"/>
  <c r="U299" i="3"/>
  <c r="P299" i="3"/>
  <c r="G300" i="3"/>
  <c r="D301" i="3" s="1"/>
  <c r="F301" i="3"/>
  <c r="K155" i="7" l="1"/>
  <c r="J155" i="7"/>
  <c r="R155" i="7" s="1"/>
  <c r="G156" i="7"/>
  <c r="V156" i="7"/>
  <c r="L299" i="7"/>
  <c r="M299" i="7"/>
  <c r="O299" i="7" s="1"/>
  <c r="P299" i="7" s="1"/>
  <c r="Q300" i="3"/>
  <c r="N300" i="3"/>
  <c r="K301" i="3" s="1"/>
  <c r="L301" i="3"/>
  <c r="J301" i="3"/>
  <c r="S301" i="3" s="1"/>
  <c r="I301" i="3"/>
  <c r="P300" i="3"/>
  <c r="G301" i="3"/>
  <c r="D302" i="3" s="1"/>
  <c r="F302" i="3"/>
  <c r="T300" i="3"/>
  <c r="U300" i="3" s="1"/>
  <c r="F157" i="7" l="1"/>
  <c r="H156" i="7"/>
  <c r="D156" i="7" s="1"/>
  <c r="S155" i="7"/>
  <c r="U155" i="7"/>
  <c r="W155" i="7" s="1"/>
  <c r="L300" i="7"/>
  <c r="M300" i="7"/>
  <c r="O300" i="7" s="1"/>
  <c r="P300" i="7" s="1"/>
  <c r="P301" i="3"/>
  <c r="L302" i="3"/>
  <c r="N301" i="3"/>
  <c r="K302" i="3" s="1"/>
  <c r="G302" i="3"/>
  <c r="D303" i="3" s="1"/>
  <c r="F303" i="3"/>
  <c r="I302" i="3"/>
  <c r="J302" i="3"/>
  <c r="S302" i="3" s="1"/>
  <c r="Q301" i="3"/>
  <c r="T301" i="3"/>
  <c r="U301" i="3" s="1"/>
  <c r="K156" i="7" l="1"/>
  <c r="J156" i="7"/>
  <c r="R156" i="7" s="1"/>
  <c r="V157" i="7"/>
  <c r="G157" i="7"/>
  <c r="L301" i="7"/>
  <c r="M301" i="7"/>
  <c r="O301" i="7" s="1"/>
  <c r="P301" i="7" s="1"/>
  <c r="Q302" i="3"/>
  <c r="I303" i="3"/>
  <c r="J303" i="3"/>
  <c r="S303" i="3" s="1"/>
  <c r="P302" i="3"/>
  <c r="N302" i="3"/>
  <c r="K303" i="3" s="1"/>
  <c r="L303" i="3"/>
  <c r="F304" i="3"/>
  <c r="G303" i="3"/>
  <c r="D304" i="3" s="1"/>
  <c r="T302" i="3"/>
  <c r="U302" i="3" s="1"/>
  <c r="F158" i="7" l="1"/>
  <c r="H157" i="7"/>
  <c r="D157" i="7" s="1"/>
  <c r="U156" i="7"/>
  <c r="W156" i="7" s="1"/>
  <c r="S156" i="7"/>
  <c r="L302" i="7"/>
  <c r="M302" i="7"/>
  <c r="O302" i="7" s="1"/>
  <c r="P302" i="7" s="1"/>
  <c r="Q303" i="3"/>
  <c r="P303" i="3"/>
  <c r="N303" i="3"/>
  <c r="K304" i="3" s="1"/>
  <c r="L304" i="3"/>
  <c r="T303" i="3"/>
  <c r="U303" i="3" s="1"/>
  <c r="I304" i="3"/>
  <c r="P304" i="3" s="1"/>
  <c r="J304" i="3"/>
  <c r="S304" i="3" s="1"/>
  <c r="F305" i="3"/>
  <c r="G304" i="3"/>
  <c r="D305" i="3" s="1"/>
  <c r="K157" i="7" l="1"/>
  <c r="J157" i="7"/>
  <c r="R157" i="7" s="1"/>
  <c r="V158" i="7"/>
  <c r="G158" i="7"/>
  <c r="L303" i="7"/>
  <c r="M303" i="7"/>
  <c r="O303" i="7" s="1"/>
  <c r="P303" i="7" s="1"/>
  <c r="L305" i="3"/>
  <c r="N304" i="3"/>
  <c r="K305" i="3" s="1"/>
  <c r="T304" i="3"/>
  <c r="U304" i="3" s="1"/>
  <c r="Q304" i="3"/>
  <c r="I305" i="3"/>
  <c r="J305" i="3"/>
  <c r="S305" i="3" s="1"/>
  <c r="F306" i="3"/>
  <c r="G305" i="3"/>
  <c r="D306" i="3" s="1"/>
  <c r="F159" i="7" l="1"/>
  <c r="H158" i="7"/>
  <c r="D158" i="7" s="1"/>
  <c r="U157" i="7"/>
  <c r="W157" i="7" s="1"/>
  <c r="S157" i="7"/>
  <c r="L304" i="7"/>
  <c r="M304" i="7"/>
  <c r="O304" i="7" s="1"/>
  <c r="P304" i="7" s="1"/>
  <c r="Q305" i="3"/>
  <c r="G306" i="3"/>
  <c r="D307" i="3" s="1"/>
  <c r="F307" i="3"/>
  <c r="L306" i="3"/>
  <c r="N305" i="3"/>
  <c r="K306" i="3" s="1"/>
  <c r="P305" i="3"/>
  <c r="I306" i="3"/>
  <c r="J306" i="3"/>
  <c r="S306" i="3" s="1"/>
  <c r="T305" i="3"/>
  <c r="U305" i="3" s="1"/>
  <c r="K158" i="7" l="1"/>
  <c r="J158" i="7"/>
  <c r="R158" i="7" s="1"/>
  <c r="G159" i="7"/>
  <c r="V159" i="7"/>
  <c r="L305" i="7"/>
  <c r="M305" i="7"/>
  <c r="O305" i="7" s="1"/>
  <c r="P305" i="7" s="1"/>
  <c r="Q306" i="3"/>
  <c r="J307" i="3"/>
  <c r="S307" i="3" s="1"/>
  <c r="I307" i="3"/>
  <c r="N306" i="3"/>
  <c r="K307" i="3" s="1"/>
  <c r="L307" i="3"/>
  <c r="T306" i="3"/>
  <c r="U306" i="3" s="1"/>
  <c r="P306" i="3"/>
  <c r="G307" i="3"/>
  <c r="D308" i="3" s="1"/>
  <c r="F308" i="3"/>
  <c r="F160" i="7" l="1"/>
  <c r="H159" i="7"/>
  <c r="D159" i="7" s="1"/>
  <c r="U158" i="7"/>
  <c r="W158" i="7" s="1"/>
  <c r="S158" i="7"/>
  <c r="L306" i="7"/>
  <c r="M306" i="7"/>
  <c r="O306" i="7" s="1"/>
  <c r="P306" i="7" s="1"/>
  <c r="Q307" i="3"/>
  <c r="N307" i="3"/>
  <c r="K308" i="3" s="1"/>
  <c r="L308" i="3"/>
  <c r="T308" i="3" s="1"/>
  <c r="P307" i="3"/>
  <c r="G308" i="3"/>
  <c r="D309" i="3" s="1"/>
  <c r="F309" i="3"/>
  <c r="I308" i="3"/>
  <c r="J308" i="3"/>
  <c r="S308" i="3" s="1"/>
  <c r="T307" i="3"/>
  <c r="U307" i="3" s="1"/>
  <c r="J159" i="7" l="1"/>
  <c r="R159" i="7" s="1"/>
  <c r="K159" i="7"/>
  <c r="V160" i="7"/>
  <c r="G160" i="7"/>
  <c r="L307" i="7"/>
  <c r="M307" i="7"/>
  <c r="O307" i="7" s="1"/>
  <c r="P307" i="7" s="1"/>
  <c r="Q308" i="3"/>
  <c r="I309" i="3"/>
  <c r="J309" i="3"/>
  <c r="S309" i="3" s="1"/>
  <c r="N308" i="3"/>
  <c r="K309" i="3" s="1"/>
  <c r="L309" i="3"/>
  <c r="T309" i="3" s="1"/>
  <c r="F310" i="3"/>
  <c r="G309" i="3"/>
  <c r="D310" i="3" s="1"/>
  <c r="U308" i="3"/>
  <c r="P308" i="3"/>
  <c r="F161" i="7" l="1"/>
  <c r="H160" i="7"/>
  <c r="D160" i="7" s="1"/>
  <c r="S159" i="7"/>
  <c r="U159" i="7"/>
  <c r="W159" i="7" s="1"/>
  <c r="L308" i="7"/>
  <c r="M308" i="7"/>
  <c r="O308" i="7" s="1"/>
  <c r="P308" i="7" s="1"/>
  <c r="U309" i="3"/>
  <c r="Q309" i="3"/>
  <c r="P309" i="3"/>
  <c r="G310" i="3"/>
  <c r="D311" i="3" s="1"/>
  <c r="F311" i="3"/>
  <c r="J310" i="3"/>
  <c r="S310" i="3" s="1"/>
  <c r="I310" i="3"/>
  <c r="N309" i="3"/>
  <c r="K310" i="3" s="1"/>
  <c r="L310" i="3"/>
  <c r="T310" i="3" s="1"/>
  <c r="J160" i="7" l="1"/>
  <c r="R160" i="7" s="1"/>
  <c r="K160" i="7"/>
  <c r="G161" i="7"/>
  <c r="V161" i="7"/>
  <c r="L309" i="7"/>
  <c r="M309" i="7"/>
  <c r="O309" i="7" s="1"/>
  <c r="P309" i="7" s="1"/>
  <c r="P310" i="3"/>
  <c r="U310" i="3"/>
  <c r="I311" i="3"/>
  <c r="J311" i="3"/>
  <c r="S311" i="3" s="1"/>
  <c r="G311" i="3"/>
  <c r="D312" i="3" s="1"/>
  <c r="F312" i="3"/>
  <c r="L311" i="3"/>
  <c r="T311" i="3" s="1"/>
  <c r="N310" i="3"/>
  <c r="K311" i="3" s="1"/>
  <c r="Q310" i="3"/>
  <c r="F162" i="7" l="1"/>
  <c r="H161" i="7"/>
  <c r="D161" i="7" s="1"/>
  <c r="U160" i="7"/>
  <c r="W160" i="7" s="1"/>
  <c r="S160" i="7"/>
  <c r="L310" i="7"/>
  <c r="M310" i="7"/>
  <c r="O310" i="7" s="1"/>
  <c r="P310" i="7" s="1"/>
  <c r="P311" i="3"/>
  <c r="G312" i="3"/>
  <c r="D313" i="3" s="1"/>
  <c r="F313" i="3"/>
  <c r="U311" i="3"/>
  <c r="I312" i="3"/>
  <c r="J312" i="3"/>
  <c r="S312" i="3" s="1"/>
  <c r="Q311" i="3"/>
  <c r="L312" i="3"/>
  <c r="T312" i="3" s="1"/>
  <c r="N311" i="3"/>
  <c r="K312" i="3" s="1"/>
  <c r="J161" i="7" l="1"/>
  <c r="R161" i="7" s="1"/>
  <c r="K161" i="7"/>
  <c r="V162" i="7"/>
  <c r="G162" i="7"/>
  <c r="L311" i="7"/>
  <c r="M311" i="7"/>
  <c r="O311" i="7" s="1"/>
  <c r="P311" i="7" s="1"/>
  <c r="P312" i="3"/>
  <c r="U312" i="3"/>
  <c r="Q312" i="3"/>
  <c r="I313" i="3"/>
  <c r="J313" i="3"/>
  <c r="S313" i="3" s="1"/>
  <c r="F314" i="3"/>
  <c r="G313" i="3"/>
  <c r="D314" i="3" s="1"/>
  <c r="L313" i="3"/>
  <c r="N312" i="3"/>
  <c r="K313" i="3" s="1"/>
  <c r="F163" i="7" l="1"/>
  <c r="H162" i="7"/>
  <c r="D162" i="7" s="1"/>
  <c r="U161" i="7"/>
  <c r="W161" i="7" s="1"/>
  <c r="S161" i="7"/>
  <c r="L312" i="7"/>
  <c r="M312" i="7"/>
  <c r="O312" i="7" s="1"/>
  <c r="P312" i="7" s="1"/>
  <c r="P313" i="3"/>
  <c r="G314" i="3"/>
  <c r="Q313" i="3"/>
  <c r="N313" i="3"/>
  <c r="K314" i="3" s="1"/>
  <c r="L314" i="3"/>
  <c r="N314" i="3" s="1"/>
  <c r="I314" i="3"/>
  <c r="J314" i="3"/>
  <c r="S314" i="3" s="1"/>
  <c r="T313" i="3"/>
  <c r="U313" i="3" s="1"/>
  <c r="K162" i="7" l="1"/>
  <c r="J162" i="7"/>
  <c r="R162" i="7" s="1"/>
  <c r="V163" i="7"/>
  <c r="G163" i="7"/>
  <c r="L313" i="7"/>
  <c r="M313" i="7"/>
  <c r="O313" i="7" s="1"/>
  <c r="P313" i="7" s="1"/>
  <c r="P314" i="3"/>
  <c r="T314" i="3"/>
  <c r="U314" i="3" s="1"/>
  <c r="Q314" i="3"/>
  <c r="F164" i="7" l="1"/>
  <c r="H163" i="7"/>
  <c r="D163" i="7" s="1"/>
  <c r="U162" i="7"/>
  <c r="W162" i="7" s="1"/>
  <c r="S162" i="7"/>
  <c r="L314" i="7"/>
  <c r="M314" i="7"/>
  <c r="O314" i="7" s="1"/>
  <c r="P314" i="7" s="1"/>
  <c r="J163" i="7" l="1"/>
  <c r="R163" i="7" s="1"/>
  <c r="K163" i="7"/>
  <c r="V164" i="7"/>
  <c r="G164" i="7"/>
  <c r="F165" i="7" l="1"/>
  <c r="H164" i="7"/>
  <c r="D164" i="7" s="1"/>
  <c r="U163" i="7"/>
  <c r="W163" i="7" s="1"/>
  <c r="S163" i="7"/>
  <c r="K164" i="7" l="1"/>
  <c r="J164" i="7"/>
  <c r="R164" i="7" s="1"/>
  <c r="V165" i="7"/>
  <c r="G165" i="7"/>
  <c r="F166" i="7" l="1"/>
  <c r="H165" i="7"/>
  <c r="D165" i="7" s="1"/>
  <c r="S164" i="7"/>
  <c r="U164" i="7"/>
  <c r="W164" i="7" s="1"/>
  <c r="K165" i="7" l="1"/>
  <c r="J165" i="7"/>
  <c r="R165" i="7" s="1"/>
  <c r="V166" i="7"/>
  <c r="G166" i="7"/>
  <c r="F167" i="7" l="1"/>
  <c r="H166" i="7"/>
  <c r="D166" i="7" s="1"/>
  <c r="U165" i="7"/>
  <c r="W165" i="7" s="1"/>
  <c r="S165" i="7"/>
  <c r="J166" i="7" l="1"/>
  <c r="R166" i="7" s="1"/>
  <c r="K166" i="7"/>
  <c r="V167" i="7"/>
  <c r="G167" i="7"/>
  <c r="F168" i="7" l="1"/>
  <c r="H167" i="7"/>
  <c r="D167" i="7" s="1"/>
  <c r="U166" i="7"/>
  <c r="W166" i="7" s="1"/>
  <c r="S166" i="7"/>
  <c r="K167" i="7" l="1"/>
  <c r="J167" i="7"/>
  <c r="R167" i="7" s="1"/>
  <c r="G168" i="7"/>
  <c r="V168" i="7"/>
  <c r="F169" i="7" l="1"/>
  <c r="H168" i="7"/>
  <c r="D168" i="7" s="1"/>
  <c r="U167" i="7"/>
  <c r="W167" i="7" s="1"/>
  <c r="S167" i="7"/>
  <c r="J168" i="7" l="1"/>
  <c r="R168" i="7" s="1"/>
  <c r="K168" i="7"/>
  <c r="V169" i="7"/>
  <c r="G169" i="7"/>
  <c r="F170" i="7" l="1"/>
  <c r="H169" i="7"/>
  <c r="D169" i="7" s="1"/>
  <c r="U168" i="7"/>
  <c r="W168" i="7" s="1"/>
  <c r="S168" i="7"/>
  <c r="J169" i="7" l="1"/>
  <c r="R169" i="7" s="1"/>
  <c r="K169" i="7"/>
  <c r="V170" i="7"/>
  <c r="G170" i="7"/>
  <c r="F171" i="7" l="1"/>
  <c r="H170" i="7"/>
  <c r="D170" i="7" s="1"/>
  <c r="U169" i="7"/>
  <c r="W169" i="7" s="1"/>
  <c r="S169" i="7"/>
  <c r="K170" i="7" l="1"/>
  <c r="J170" i="7"/>
  <c r="R170" i="7" s="1"/>
  <c r="G171" i="7"/>
  <c r="V171" i="7"/>
  <c r="F172" i="7" l="1"/>
  <c r="H171" i="7"/>
  <c r="D171" i="7" s="1"/>
  <c r="S170" i="7"/>
  <c r="U170" i="7"/>
  <c r="W170" i="7" s="1"/>
  <c r="K171" i="7" l="1"/>
  <c r="J171" i="7"/>
  <c r="R171" i="7" s="1"/>
  <c r="G172" i="7"/>
  <c r="V172" i="7"/>
  <c r="F173" i="7" l="1"/>
  <c r="H172" i="7"/>
  <c r="D172" i="7" s="1"/>
  <c r="U171" i="7"/>
  <c r="W171" i="7" s="1"/>
  <c r="S171" i="7"/>
  <c r="J172" i="7" l="1"/>
  <c r="R172" i="7" s="1"/>
  <c r="K172" i="7"/>
  <c r="V173" i="7"/>
  <c r="G173" i="7"/>
  <c r="F174" i="7" l="1"/>
  <c r="H173" i="7"/>
  <c r="D173" i="7" s="1"/>
  <c r="U172" i="7"/>
  <c r="W172" i="7" s="1"/>
  <c r="S172" i="7"/>
  <c r="J173" i="7" l="1"/>
  <c r="R173" i="7" s="1"/>
  <c r="K173" i="7"/>
  <c r="V174" i="7"/>
  <c r="G174" i="7"/>
  <c r="F175" i="7" l="1"/>
  <c r="H174" i="7"/>
  <c r="D174" i="7" s="1"/>
  <c r="U173" i="7"/>
  <c r="W173" i="7" s="1"/>
  <c r="S173" i="7"/>
  <c r="J174" i="7" l="1"/>
  <c r="R174" i="7" s="1"/>
  <c r="K174" i="7"/>
  <c r="G175" i="7"/>
  <c r="V175" i="7"/>
  <c r="F176" i="7" l="1"/>
  <c r="H175" i="7"/>
  <c r="D175" i="7" s="1"/>
  <c r="U174" i="7"/>
  <c r="W174" i="7" s="1"/>
  <c r="S174" i="7"/>
  <c r="K175" i="7" l="1"/>
  <c r="J175" i="7"/>
  <c r="R175" i="7" s="1"/>
  <c r="V176" i="7"/>
  <c r="G176" i="7"/>
  <c r="F177" i="7" l="1"/>
  <c r="H176" i="7"/>
  <c r="D176" i="7" s="1"/>
  <c r="S175" i="7"/>
  <c r="U175" i="7"/>
  <c r="W175" i="7" s="1"/>
  <c r="J176" i="7" l="1"/>
  <c r="R176" i="7" s="1"/>
  <c r="K176" i="7"/>
  <c r="V177" i="7"/>
  <c r="G177" i="7"/>
  <c r="F178" i="7" l="1"/>
  <c r="H177" i="7"/>
  <c r="D177" i="7" s="1"/>
  <c r="S176" i="7"/>
  <c r="U176" i="7"/>
  <c r="W176" i="7" s="1"/>
  <c r="J177" i="7" l="1"/>
  <c r="R177" i="7" s="1"/>
  <c r="K177" i="7"/>
  <c r="V178" i="7"/>
  <c r="G178" i="7"/>
  <c r="F179" i="7" l="1"/>
  <c r="H178" i="7"/>
  <c r="D178" i="7" s="1"/>
  <c r="U177" i="7"/>
  <c r="W177" i="7" s="1"/>
  <c r="S177" i="7"/>
  <c r="K178" i="7" l="1"/>
  <c r="J178" i="7"/>
  <c r="R178" i="7" s="1"/>
  <c r="V179" i="7"/>
  <c r="G179" i="7"/>
  <c r="F180" i="7" l="1"/>
  <c r="H179" i="7"/>
  <c r="D179" i="7" s="1"/>
  <c r="U178" i="7"/>
  <c r="W178" i="7" s="1"/>
  <c r="S178" i="7"/>
  <c r="K179" i="7" l="1"/>
  <c r="J179" i="7"/>
  <c r="R179" i="7" s="1"/>
  <c r="V180" i="7"/>
  <c r="G180" i="7"/>
  <c r="F181" i="7" l="1"/>
  <c r="H180" i="7"/>
  <c r="D180" i="7" s="1"/>
  <c r="S179" i="7"/>
  <c r="U179" i="7"/>
  <c r="W179" i="7" s="1"/>
  <c r="K180" i="7" l="1"/>
  <c r="J180" i="7"/>
  <c r="R180" i="7" s="1"/>
  <c r="G181" i="7"/>
  <c r="V181" i="7"/>
  <c r="F182" i="7" l="1"/>
  <c r="H181" i="7"/>
  <c r="D181" i="7" s="1"/>
  <c r="U180" i="7"/>
  <c r="W180" i="7" s="1"/>
  <c r="S180" i="7"/>
  <c r="K181" i="7" l="1"/>
  <c r="J181" i="7"/>
  <c r="R181" i="7" s="1"/>
  <c r="V182" i="7"/>
  <c r="G182" i="7"/>
  <c r="F183" i="7" l="1"/>
  <c r="H182" i="7"/>
  <c r="D182" i="7" s="1"/>
  <c r="U181" i="7"/>
  <c r="W181" i="7" s="1"/>
  <c r="S181" i="7"/>
  <c r="K182" i="7" l="1"/>
  <c r="J182" i="7"/>
  <c r="R182" i="7" s="1"/>
  <c r="V183" i="7"/>
  <c r="G183" i="7"/>
  <c r="F184" i="7" l="1"/>
  <c r="H183" i="7"/>
  <c r="D183" i="7" s="1"/>
  <c r="U182" i="7"/>
  <c r="W182" i="7" s="1"/>
  <c r="S182" i="7"/>
  <c r="K183" i="7" l="1"/>
  <c r="J183" i="7"/>
  <c r="R183" i="7" s="1"/>
  <c r="V184" i="7"/>
  <c r="G184" i="7"/>
  <c r="F185" i="7" l="1"/>
  <c r="H184" i="7"/>
  <c r="D184" i="7" s="1"/>
  <c r="S183" i="7"/>
  <c r="U183" i="7"/>
  <c r="W183" i="7" s="1"/>
  <c r="K184" i="7" l="1"/>
  <c r="J184" i="7"/>
  <c r="R184" i="7" s="1"/>
  <c r="G185" i="7"/>
  <c r="V185" i="7"/>
  <c r="F186" i="7" l="1"/>
  <c r="H185" i="7"/>
  <c r="D185" i="7" s="1"/>
  <c r="U184" i="7"/>
  <c r="W184" i="7" s="1"/>
  <c r="S184" i="7"/>
  <c r="K185" i="7" l="1"/>
  <c r="J185" i="7"/>
  <c r="R185" i="7" s="1"/>
  <c r="V186" i="7"/>
  <c r="G186" i="7"/>
  <c r="F187" i="7" l="1"/>
  <c r="H186" i="7"/>
  <c r="D186" i="7" s="1"/>
  <c r="S185" i="7"/>
  <c r="U185" i="7"/>
  <c r="W185" i="7" s="1"/>
  <c r="J186" i="7" l="1"/>
  <c r="R186" i="7" s="1"/>
  <c r="K186" i="7"/>
  <c r="G187" i="7"/>
  <c r="V187" i="7"/>
  <c r="F188" i="7" l="1"/>
  <c r="H187" i="7"/>
  <c r="D187" i="7" s="1"/>
  <c r="S186" i="7"/>
  <c r="U186" i="7"/>
  <c r="W186" i="7" s="1"/>
  <c r="J187" i="7" l="1"/>
  <c r="R187" i="7" s="1"/>
  <c r="K187" i="7"/>
  <c r="G188" i="7"/>
  <c r="V188" i="7"/>
  <c r="F189" i="7" l="1"/>
  <c r="H188" i="7"/>
  <c r="D188" i="7" s="1"/>
  <c r="S187" i="7"/>
  <c r="U187" i="7"/>
  <c r="W187" i="7" s="1"/>
  <c r="K188" i="7" l="1"/>
  <c r="J188" i="7"/>
  <c r="R188" i="7" s="1"/>
  <c r="G189" i="7"/>
  <c r="V189" i="7"/>
  <c r="F190" i="7" l="1"/>
  <c r="H189" i="7"/>
  <c r="D189" i="7" s="1"/>
  <c r="U188" i="7"/>
  <c r="W188" i="7" s="1"/>
  <c r="S188" i="7"/>
  <c r="K189" i="7" l="1"/>
  <c r="J189" i="7"/>
  <c r="R189" i="7" s="1"/>
  <c r="V190" i="7"/>
  <c r="G190" i="7"/>
  <c r="F191" i="7" l="1"/>
  <c r="H190" i="7"/>
  <c r="D190" i="7" s="1"/>
  <c r="U189" i="7"/>
  <c r="W189" i="7" s="1"/>
  <c r="S189" i="7"/>
  <c r="J190" i="7" l="1"/>
  <c r="R190" i="7" s="1"/>
  <c r="K190" i="7"/>
  <c r="V191" i="7"/>
  <c r="G191" i="7"/>
  <c r="F192" i="7" l="1"/>
  <c r="H191" i="7"/>
  <c r="D191" i="7" s="1"/>
  <c r="S190" i="7"/>
  <c r="U190" i="7"/>
  <c r="W190" i="7" s="1"/>
  <c r="K191" i="7" l="1"/>
  <c r="J191" i="7"/>
  <c r="R191" i="7" s="1"/>
  <c r="V192" i="7"/>
  <c r="G192" i="7"/>
  <c r="F193" i="7" l="1"/>
  <c r="H192" i="7"/>
  <c r="D192" i="7" s="1"/>
  <c r="U191" i="7"/>
  <c r="W191" i="7" s="1"/>
  <c r="S191" i="7"/>
  <c r="J192" i="7" l="1"/>
  <c r="R192" i="7" s="1"/>
  <c r="K192" i="7"/>
  <c r="V193" i="7"/>
  <c r="G193" i="7"/>
  <c r="F194" i="7" l="1"/>
  <c r="H193" i="7"/>
  <c r="D193" i="7" s="1"/>
  <c r="U192" i="7"/>
  <c r="W192" i="7" s="1"/>
  <c r="S192" i="7"/>
  <c r="K193" i="7" l="1"/>
  <c r="J193" i="7"/>
  <c r="R193" i="7" s="1"/>
  <c r="V194" i="7"/>
  <c r="G194" i="7"/>
  <c r="F195" i="7" l="1"/>
  <c r="H194" i="7"/>
  <c r="D194" i="7" s="1"/>
  <c r="U193" i="7"/>
  <c r="W193" i="7" s="1"/>
  <c r="S193" i="7"/>
  <c r="J194" i="7" l="1"/>
  <c r="R194" i="7" s="1"/>
  <c r="K194" i="7"/>
  <c r="G195" i="7"/>
  <c r="V195" i="7"/>
  <c r="F196" i="7" l="1"/>
  <c r="H195" i="7"/>
  <c r="D195" i="7" s="1"/>
  <c r="S194" i="7"/>
  <c r="U194" i="7"/>
  <c r="W194" i="7" s="1"/>
  <c r="K195" i="7" l="1"/>
  <c r="J195" i="7"/>
  <c r="R195" i="7" s="1"/>
  <c r="G196" i="7"/>
  <c r="V196" i="7"/>
  <c r="F197" i="7" l="1"/>
  <c r="H196" i="7"/>
  <c r="D196" i="7" s="1"/>
  <c r="U195" i="7"/>
  <c r="W195" i="7" s="1"/>
  <c r="S195" i="7"/>
  <c r="J196" i="7" l="1"/>
  <c r="R196" i="7" s="1"/>
  <c r="K196" i="7"/>
  <c r="G197" i="7"/>
  <c r="V197" i="7"/>
  <c r="F198" i="7" l="1"/>
  <c r="H197" i="7"/>
  <c r="D197" i="7" s="1"/>
  <c r="S196" i="7"/>
  <c r="U196" i="7"/>
  <c r="W196" i="7" s="1"/>
  <c r="K197" i="7" l="1"/>
  <c r="J197" i="7"/>
  <c r="R197" i="7" s="1"/>
  <c r="V198" i="7"/>
  <c r="G198" i="7"/>
  <c r="F199" i="7" l="1"/>
  <c r="H198" i="7"/>
  <c r="D198" i="7" s="1"/>
  <c r="S197" i="7"/>
  <c r="U197" i="7"/>
  <c r="W197" i="7" s="1"/>
  <c r="K198" i="7" l="1"/>
  <c r="J198" i="7"/>
  <c r="R198" i="7" s="1"/>
  <c r="V199" i="7"/>
  <c r="G199" i="7"/>
  <c r="F200" i="7" l="1"/>
  <c r="H199" i="7"/>
  <c r="D199" i="7" s="1"/>
  <c r="U198" i="7"/>
  <c r="W198" i="7" s="1"/>
  <c r="S198" i="7"/>
  <c r="J199" i="7" l="1"/>
  <c r="R199" i="7" s="1"/>
  <c r="K199" i="7"/>
  <c r="V200" i="7"/>
  <c r="G200" i="7"/>
  <c r="F201" i="7" l="1"/>
  <c r="H200" i="7"/>
  <c r="D200" i="7" s="1"/>
  <c r="U199" i="7"/>
  <c r="W199" i="7" s="1"/>
  <c r="S199" i="7"/>
  <c r="J200" i="7" l="1"/>
  <c r="R200" i="7" s="1"/>
  <c r="K200" i="7"/>
  <c r="V201" i="7"/>
  <c r="G201" i="7"/>
  <c r="F202" i="7" l="1"/>
  <c r="H201" i="7"/>
  <c r="D201" i="7" s="1"/>
  <c r="U200" i="7"/>
  <c r="W200" i="7" s="1"/>
  <c r="S200" i="7"/>
  <c r="K201" i="7" l="1"/>
  <c r="J201" i="7"/>
  <c r="R201" i="7" s="1"/>
  <c r="V202" i="7"/>
  <c r="G202" i="7"/>
  <c r="F203" i="7" l="1"/>
  <c r="H202" i="7"/>
  <c r="D202" i="7" s="1"/>
  <c r="U201" i="7"/>
  <c r="W201" i="7" s="1"/>
  <c r="S201" i="7"/>
  <c r="J202" i="7" l="1"/>
  <c r="R202" i="7" s="1"/>
  <c r="K202" i="7"/>
  <c r="V203" i="7"/>
  <c r="G203" i="7"/>
  <c r="F204" i="7" l="1"/>
  <c r="H203" i="7"/>
  <c r="D203" i="7" s="1"/>
  <c r="U202" i="7"/>
  <c r="W202" i="7" s="1"/>
  <c r="S202" i="7"/>
  <c r="K203" i="7" l="1"/>
  <c r="J203" i="7"/>
  <c r="R203" i="7" s="1"/>
  <c r="V204" i="7"/>
  <c r="G204" i="7"/>
  <c r="F205" i="7" l="1"/>
  <c r="H204" i="7"/>
  <c r="D204" i="7" s="1"/>
  <c r="S203" i="7"/>
  <c r="U203" i="7"/>
  <c r="W203" i="7" s="1"/>
  <c r="K204" i="7" l="1"/>
  <c r="J204" i="7"/>
  <c r="R204" i="7" s="1"/>
  <c r="G205" i="7"/>
  <c r="V205" i="7"/>
  <c r="F206" i="7" l="1"/>
  <c r="H205" i="7"/>
  <c r="D205" i="7" s="1"/>
  <c r="U204" i="7"/>
  <c r="W204" i="7" s="1"/>
  <c r="S204" i="7"/>
  <c r="J205" i="7" l="1"/>
  <c r="R205" i="7" s="1"/>
  <c r="K205" i="7"/>
  <c r="V206" i="7"/>
  <c r="G206" i="7"/>
  <c r="F207" i="7" l="1"/>
  <c r="H206" i="7"/>
  <c r="D206" i="7" s="1"/>
  <c r="U205" i="7"/>
  <c r="W205" i="7" s="1"/>
  <c r="S205" i="7"/>
  <c r="J206" i="7" l="1"/>
  <c r="R206" i="7" s="1"/>
  <c r="K206" i="7"/>
  <c r="V207" i="7"/>
  <c r="G207" i="7"/>
  <c r="F208" i="7" l="1"/>
  <c r="H207" i="7"/>
  <c r="D207" i="7" s="1"/>
  <c r="S206" i="7"/>
  <c r="U206" i="7"/>
  <c r="W206" i="7" s="1"/>
  <c r="J207" i="7" l="1"/>
  <c r="R207" i="7" s="1"/>
  <c r="K207" i="7"/>
  <c r="V208" i="7"/>
  <c r="G208" i="7"/>
  <c r="F209" i="7" l="1"/>
  <c r="H208" i="7"/>
  <c r="D208" i="7" s="1"/>
  <c r="S207" i="7"/>
  <c r="U207" i="7"/>
  <c r="W207" i="7" s="1"/>
  <c r="K208" i="7" l="1"/>
  <c r="J208" i="7"/>
  <c r="R208" i="7" s="1"/>
  <c r="V209" i="7"/>
  <c r="G209" i="7"/>
  <c r="F210" i="7" l="1"/>
  <c r="H209" i="7"/>
  <c r="D209" i="7" s="1"/>
  <c r="S208" i="7"/>
  <c r="U208" i="7"/>
  <c r="W208" i="7" s="1"/>
  <c r="K209" i="7" l="1"/>
  <c r="J209" i="7"/>
  <c r="R209" i="7" s="1"/>
  <c r="G210" i="7"/>
  <c r="V210" i="7"/>
  <c r="F211" i="7" l="1"/>
  <c r="H210" i="7"/>
  <c r="D210" i="7" s="1"/>
  <c r="S209" i="7"/>
  <c r="U209" i="7"/>
  <c r="W209" i="7" s="1"/>
  <c r="J210" i="7" l="1"/>
  <c r="R210" i="7" s="1"/>
  <c r="K210" i="7"/>
  <c r="G211" i="7"/>
  <c r="V211" i="7"/>
  <c r="F212" i="7" l="1"/>
  <c r="H211" i="7"/>
  <c r="D211" i="7" s="1"/>
  <c r="U210" i="7"/>
  <c r="W210" i="7" s="1"/>
  <c r="S210" i="7"/>
  <c r="K211" i="7" l="1"/>
  <c r="J211" i="7"/>
  <c r="R211" i="7" s="1"/>
  <c r="G212" i="7"/>
  <c r="V212" i="7"/>
  <c r="F213" i="7" l="1"/>
  <c r="H212" i="7"/>
  <c r="D212" i="7" s="1"/>
  <c r="U211" i="7"/>
  <c r="W211" i="7" s="1"/>
  <c r="S211" i="7"/>
  <c r="J212" i="7" l="1"/>
  <c r="R212" i="7" s="1"/>
  <c r="K212" i="7"/>
  <c r="G213" i="7"/>
  <c r="V213" i="7"/>
  <c r="F214" i="7" l="1"/>
  <c r="H213" i="7"/>
  <c r="D213" i="7" s="1"/>
  <c r="U212" i="7"/>
  <c r="W212" i="7" s="1"/>
  <c r="S212" i="7"/>
  <c r="J213" i="7" l="1"/>
  <c r="R213" i="7" s="1"/>
  <c r="K213" i="7"/>
  <c r="G214" i="7"/>
  <c r="V214" i="7"/>
  <c r="F215" i="7" l="1"/>
  <c r="H214" i="7"/>
  <c r="D214" i="7" s="1"/>
  <c r="S213" i="7"/>
  <c r="U213" i="7"/>
  <c r="W213" i="7" s="1"/>
  <c r="K214" i="7" l="1"/>
  <c r="J214" i="7"/>
  <c r="R214" i="7" s="1"/>
  <c r="V215" i="7"/>
  <c r="G215" i="7"/>
  <c r="F216" i="7" l="1"/>
  <c r="H215" i="7"/>
  <c r="D215" i="7" s="1"/>
  <c r="S214" i="7"/>
  <c r="U214" i="7"/>
  <c r="W214" i="7" s="1"/>
  <c r="K215" i="7" l="1"/>
  <c r="J215" i="7"/>
  <c r="R215" i="7" s="1"/>
  <c r="G216" i="7"/>
  <c r="V216" i="7"/>
  <c r="F217" i="7" l="1"/>
  <c r="H216" i="7"/>
  <c r="D216" i="7" s="1"/>
  <c r="U215" i="7"/>
  <c r="W215" i="7" s="1"/>
  <c r="S215" i="7"/>
  <c r="K216" i="7" l="1"/>
  <c r="J216" i="7"/>
  <c r="R216" i="7" s="1"/>
  <c r="V217" i="7"/>
  <c r="G217" i="7"/>
  <c r="F218" i="7" l="1"/>
  <c r="H217" i="7"/>
  <c r="D217" i="7" s="1"/>
  <c r="S216" i="7"/>
  <c r="U216" i="7"/>
  <c r="W216" i="7" s="1"/>
  <c r="K217" i="7" l="1"/>
  <c r="J217" i="7"/>
  <c r="R217" i="7" s="1"/>
  <c r="V218" i="7"/>
  <c r="G218" i="7"/>
  <c r="F219" i="7" l="1"/>
  <c r="H218" i="7"/>
  <c r="D218" i="7" s="1"/>
  <c r="U217" i="7"/>
  <c r="W217" i="7" s="1"/>
  <c r="S217" i="7"/>
  <c r="K218" i="7" l="1"/>
  <c r="J218" i="7"/>
  <c r="R218" i="7" s="1"/>
  <c r="G219" i="7"/>
  <c r="V219" i="7"/>
  <c r="F220" i="7" l="1"/>
  <c r="H219" i="7"/>
  <c r="D219" i="7" s="1"/>
  <c r="S218" i="7"/>
  <c r="U218" i="7"/>
  <c r="W218" i="7" s="1"/>
  <c r="J219" i="7" l="1"/>
  <c r="R219" i="7" s="1"/>
  <c r="K219" i="7"/>
  <c r="G220" i="7"/>
  <c r="V220" i="7"/>
  <c r="F221" i="7" l="1"/>
  <c r="H220" i="7"/>
  <c r="D220" i="7" s="1"/>
  <c r="S219" i="7"/>
  <c r="U219" i="7"/>
  <c r="W219" i="7" s="1"/>
  <c r="J220" i="7" l="1"/>
  <c r="R220" i="7" s="1"/>
  <c r="K220" i="7"/>
  <c r="G221" i="7"/>
  <c r="V221" i="7"/>
  <c r="F222" i="7" l="1"/>
  <c r="H221" i="7"/>
  <c r="D221" i="7" s="1"/>
  <c r="U220" i="7"/>
  <c r="W220" i="7" s="1"/>
  <c r="S220" i="7"/>
  <c r="K221" i="7" l="1"/>
  <c r="J221" i="7"/>
  <c r="R221" i="7" s="1"/>
  <c r="G222" i="7"/>
  <c r="V222" i="7"/>
  <c r="F223" i="7" l="1"/>
  <c r="H222" i="7"/>
  <c r="D222" i="7" s="1"/>
  <c r="S221" i="7"/>
  <c r="U221" i="7"/>
  <c r="W221" i="7" s="1"/>
  <c r="K222" i="7" l="1"/>
  <c r="J222" i="7"/>
  <c r="R222" i="7" s="1"/>
  <c r="G223" i="7"/>
  <c r="V223" i="7"/>
  <c r="F224" i="7" l="1"/>
  <c r="H223" i="7"/>
  <c r="D223" i="7" s="1"/>
  <c r="S222" i="7"/>
  <c r="U222" i="7"/>
  <c r="W222" i="7" s="1"/>
  <c r="J223" i="7" l="1"/>
  <c r="R223" i="7" s="1"/>
  <c r="K223" i="7"/>
  <c r="G224" i="7"/>
  <c r="V224" i="7"/>
  <c r="F225" i="7" l="1"/>
  <c r="H224" i="7"/>
  <c r="D224" i="7" s="1"/>
  <c r="S223" i="7"/>
  <c r="U223" i="7"/>
  <c r="W223" i="7" s="1"/>
  <c r="J224" i="7" l="1"/>
  <c r="R224" i="7" s="1"/>
  <c r="K224" i="7"/>
  <c r="G225" i="7"/>
  <c r="V225" i="7"/>
  <c r="F226" i="7" l="1"/>
  <c r="H225" i="7"/>
  <c r="D225" i="7" s="1"/>
  <c r="S224" i="7"/>
  <c r="U224" i="7"/>
  <c r="W224" i="7" s="1"/>
  <c r="J225" i="7" l="1"/>
  <c r="R225" i="7" s="1"/>
  <c r="K225" i="7"/>
  <c r="G226" i="7"/>
  <c r="V226" i="7"/>
  <c r="F227" i="7" l="1"/>
  <c r="H226" i="7"/>
  <c r="D226" i="7" s="1"/>
  <c r="S225" i="7"/>
  <c r="U225" i="7"/>
  <c r="W225" i="7" s="1"/>
  <c r="K226" i="7" l="1"/>
  <c r="J226" i="7"/>
  <c r="R226" i="7" s="1"/>
  <c r="G227" i="7"/>
  <c r="V227" i="7"/>
  <c r="F228" i="7" l="1"/>
  <c r="H227" i="7"/>
  <c r="D227" i="7" s="1"/>
  <c r="S226" i="7"/>
  <c r="U226" i="7"/>
  <c r="W226" i="7" s="1"/>
  <c r="J227" i="7" l="1"/>
  <c r="R227" i="7" s="1"/>
  <c r="K227" i="7"/>
  <c r="V228" i="7"/>
  <c r="G228" i="7"/>
  <c r="F229" i="7" l="1"/>
  <c r="H228" i="7"/>
  <c r="D228" i="7" s="1"/>
  <c r="U227" i="7"/>
  <c r="W227" i="7" s="1"/>
  <c r="S227" i="7"/>
  <c r="J228" i="7" l="1"/>
  <c r="R228" i="7" s="1"/>
  <c r="K228" i="7"/>
  <c r="V229" i="7"/>
  <c r="G229" i="7"/>
  <c r="F230" i="7" l="1"/>
  <c r="H229" i="7"/>
  <c r="D229" i="7" s="1"/>
  <c r="U228" i="7"/>
  <c r="W228" i="7" s="1"/>
  <c r="S228" i="7"/>
  <c r="J229" i="7" l="1"/>
  <c r="R229" i="7" s="1"/>
  <c r="K229" i="7"/>
  <c r="G230" i="7"/>
  <c r="V230" i="7"/>
  <c r="F231" i="7" l="1"/>
  <c r="H230" i="7"/>
  <c r="D230" i="7" s="1"/>
  <c r="S229" i="7"/>
  <c r="U229" i="7"/>
  <c r="W229" i="7" s="1"/>
  <c r="J230" i="7" l="1"/>
  <c r="R230" i="7" s="1"/>
  <c r="K230" i="7"/>
  <c r="G231" i="7"/>
  <c r="V231" i="7"/>
  <c r="F232" i="7" l="1"/>
  <c r="H231" i="7"/>
  <c r="D231" i="7" s="1"/>
  <c r="U230" i="7"/>
  <c r="W230" i="7" s="1"/>
  <c r="S230" i="7"/>
  <c r="J231" i="7" l="1"/>
  <c r="R231" i="7" s="1"/>
  <c r="K231" i="7"/>
  <c r="G232" i="7"/>
  <c r="V232" i="7"/>
  <c r="F233" i="7" l="1"/>
  <c r="H232" i="7"/>
  <c r="D232" i="7" s="1"/>
  <c r="S231" i="7"/>
  <c r="U231" i="7"/>
  <c r="W231" i="7" s="1"/>
  <c r="K232" i="7" l="1"/>
  <c r="J232" i="7"/>
  <c r="R232" i="7" s="1"/>
  <c r="V233" i="7"/>
  <c r="G233" i="7"/>
  <c r="F234" i="7" l="1"/>
  <c r="H233" i="7"/>
  <c r="D233" i="7" s="1"/>
  <c r="S232" i="7"/>
  <c r="U232" i="7"/>
  <c r="W232" i="7" s="1"/>
  <c r="J233" i="7" l="1"/>
  <c r="R233" i="7" s="1"/>
  <c r="K233" i="7"/>
  <c r="V234" i="7"/>
  <c r="G234" i="7"/>
  <c r="F235" i="7" l="1"/>
  <c r="H234" i="7"/>
  <c r="D234" i="7" s="1"/>
  <c r="S233" i="7"/>
  <c r="U233" i="7"/>
  <c r="W233" i="7" s="1"/>
  <c r="K234" i="7" l="1"/>
  <c r="J234" i="7"/>
  <c r="R234" i="7" s="1"/>
  <c r="G235" i="7"/>
  <c r="V235" i="7"/>
  <c r="F236" i="7" l="1"/>
  <c r="H235" i="7"/>
  <c r="D235" i="7" s="1"/>
  <c r="S234" i="7"/>
  <c r="U234" i="7"/>
  <c r="W234" i="7" s="1"/>
  <c r="J235" i="7" l="1"/>
  <c r="R235" i="7" s="1"/>
  <c r="K235" i="7"/>
  <c r="V236" i="7"/>
  <c r="G236" i="7"/>
  <c r="F237" i="7" l="1"/>
  <c r="H236" i="7"/>
  <c r="D236" i="7" s="1"/>
  <c r="U235" i="7"/>
  <c r="W235" i="7" s="1"/>
  <c r="S235" i="7"/>
  <c r="K236" i="7" l="1"/>
  <c r="J236" i="7"/>
  <c r="R236" i="7" s="1"/>
  <c r="G237" i="7"/>
  <c r="V237" i="7"/>
  <c r="F238" i="7" l="1"/>
  <c r="H237" i="7"/>
  <c r="D237" i="7" s="1"/>
  <c r="U236" i="7"/>
  <c r="W236" i="7" s="1"/>
  <c r="S236" i="7"/>
  <c r="K237" i="7" l="1"/>
  <c r="J237" i="7"/>
  <c r="R237" i="7" s="1"/>
  <c r="G238" i="7"/>
  <c r="V238" i="7"/>
  <c r="F239" i="7" l="1"/>
  <c r="H238" i="7"/>
  <c r="D238" i="7" s="1"/>
  <c r="S237" i="7"/>
  <c r="U237" i="7"/>
  <c r="W237" i="7" s="1"/>
  <c r="K238" i="7" l="1"/>
  <c r="J238" i="7"/>
  <c r="R238" i="7" s="1"/>
  <c r="G239" i="7"/>
  <c r="V239" i="7"/>
  <c r="F240" i="7" l="1"/>
  <c r="H239" i="7"/>
  <c r="D239" i="7" s="1"/>
  <c r="S238" i="7"/>
  <c r="U238" i="7"/>
  <c r="W238" i="7" s="1"/>
  <c r="K239" i="7" l="1"/>
  <c r="J239" i="7"/>
  <c r="R239" i="7" s="1"/>
  <c r="V240" i="7"/>
  <c r="G240" i="7"/>
  <c r="F241" i="7" l="1"/>
  <c r="H240" i="7"/>
  <c r="D240" i="7" s="1"/>
  <c r="U239" i="7"/>
  <c r="W239" i="7" s="1"/>
  <c r="S239" i="7"/>
  <c r="J240" i="7" l="1"/>
  <c r="R240" i="7" s="1"/>
  <c r="K240" i="7"/>
  <c r="G241" i="7"/>
  <c r="V241" i="7"/>
  <c r="F242" i="7" l="1"/>
  <c r="H241" i="7"/>
  <c r="D241" i="7" s="1"/>
  <c r="S240" i="7"/>
  <c r="U240" i="7"/>
  <c r="W240" i="7" s="1"/>
  <c r="K241" i="7" l="1"/>
  <c r="J241" i="7"/>
  <c r="R241" i="7" s="1"/>
  <c r="V242" i="7"/>
  <c r="G242" i="7"/>
  <c r="F243" i="7" l="1"/>
  <c r="H242" i="7"/>
  <c r="D242" i="7" s="1"/>
  <c r="U241" i="7"/>
  <c r="W241" i="7" s="1"/>
  <c r="S241" i="7"/>
  <c r="K242" i="7" l="1"/>
  <c r="J242" i="7"/>
  <c r="R242" i="7" s="1"/>
  <c r="G243" i="7"/>
  <c r="V243" i="7"/>
  <c r="F244" i="7" l="1"/>
  <c r="H243" i="7"/>
  <c r="D243" i="7" s="1"/>
  <c r="U242" i="7"/>
  <c r="W242" i="7" s="1"/>
  <c r="S242" i="7"/>
  <c r="K243" i="7" l="1"/>
  <c r="J243" i="7"/>
  <c r="R243" i="7" s="1"/>
  <c r="V244" i="7"/>
  <c r="G244" i="7"/>
  <c r="F245" i="7" l="1"/>
  <c r="H244" i="7"/>
  <c r="D244" i="7" s="1"/>
  <c r="U243" i="7"/>
  <c r="W243" i="7" s="1"/>
  <c r="S243" i="7"/>
  <c r="J244" i="7" l="1"/>
  <c r="R244" i="7" s="1"/>
  <c r="K244" i="7"/>
  <c r="V245" i="7"/>
  <c r="G245" i="7"/>
  <c r="F246" i="7" l="1"/>
  <c r="H245" i="7"/>
  <c r="D245" i="7" s="1"/>
  <c r="U244" i="7"/>
  <c r="W244" i="7" s="1"/>
  <c r="S244" i="7"/>
  <c r="K245" i="7" l="1"/>
  <c r="J245" i="7"/>
  <c r="R245" i="7" s="1"/>
  <c r="G246" i="7"/>
  <c r="V246" i="7"/>
  <c r="F247" i="7" l="1"/>
  <c r="H246" i="7"/>
  <c r="D246" i="7" s="1"/>
  <c r="S245" i="7"/>
  <c r="U245" i="7"/>
  <c r="W245" i="7" s="1"/>
  <c r="K246" i="7" l="1"/>
  <c r="J246" i="7"/>
  <c r="R246" i="7" s="1"/>
  <c r="V247" i="7"/>
  <c r="G247" i="7"/>
  <c r="F248" i="7" l="1"/>
  <c r="H247" i="7"/>
  <c r="D247" i="7" s="1"/>
  <c r="U246" i="7"/>
  <c r="W246" i="7" s="1"/>
  <c r="S246" i="7"/>
  <c r="J247" i="7" l="1"/>
  <c r="R247" i="7" s="1"/>
  <c r="K247" i="7"/>
  <c r="G248" i="7"/>
  <c r="V248" i="7"/>
  <c r="F249" i="7" l="1"/>
  <c r="H248" i="7"/>
  <c r="D248" i="7" s="1"/>
  <c r="S247" i="7"/>
  <c r="U247" i="7"/>
  <c r="W247" i="7" s="1"/>
  <c r="J248" i="7" l="1"/>
  <c r="R248" i="7" s="1"/>
  <c r="K248" i="7"/>
  <c r="G249" i="7"/>
  <c r="V249" i="7"/>
  <c r="F250" i="7" l="1"/>
  <c r="H249" i="7"/>
  <c r="D249" i="7" s="1"/>
  <c r="S248" i="7"/>
  <c r="U248" i="7"/>
  <c r="W248" i="7" s="1"/>
  <c r="K249" i="7" l="1"/>
  <c r="J249" i="7"/>
  <c r="R249" i="7" s="1"/>
  <c r="G250" i="7"/>
  <c r="V250" i="7"/>
  <c r="F251" i="7" l="1"/>
  <c r="H250" i="7"/>
  <c r="D250" i="7" s="1"/>
  <c r="S249" i="7"/>
  <c r="U249" i="7"/>
  <c r="W249" i="7" s="1"/>
  <c r="J250" i="7" l="1"/>
  <c r="R250" i="7" s="1"/>
  <c r="K250" i="7"/>
  <c r="V251" i="7"/>
  <c r="G251" i="7"/>
  <c r="F252" i="7" l="1"/>
  <c r="H251" i="7"/>
  <c r="D251" i="7" s="1"/>
  <c r="U250" i="7"/>
  <c r="W250" i="7" s="1"/>
  <c r="S250" i="7"/>
  <c r="J251" i="7" l="1"/>
  <c r="R251" i="7" s="1"/>
  <c r="K251" i="7"/>
  <c r="V252" i="7"/>
  <c r="G252" i="7"/>
  <c r="F253" i="7" l="1"/>
  <c r="H252" i="7"/>
  <c r="D252" i="7" s="1"/>
  <c r="S251" i="7"/>
  <c r="U251" i="7"/>
  <c r="W251" i="7" s="1"/>
  <c r="K252" i="7" l="1"/>
  <c r="J252" i="7"/>
  <c r="R252" i="7" s="1"/>
  <c r="V253" i="7"/>
  <c r="G253" i="7"/>
  <c r="F254" i="7" l="1"/>
  <c r="H253" i="7"/>
  <c r="D253" i="7" s="1"/>
  <c r="U252" i="7"/>
  <c r="W252" i="7" s="1"/>
  <c r="S252" i="7"/>
  <c r="K253" i="7" l="1"/>
  <c r="J253" i="7"/>
  <c r="R253" i="7" s="1"/>
  <c r="V254" i="7"/>
  <c r="G254" i="7"/>
  <c r="F255" i="7" l="1"/>
  <c r="H254" i="7"/>
  <c r="D254" i="7" s="1"/>
  <c r="U253" i="7"/>
  <c r="W253" i="7" s="1"/>
  <c r="S253" i="7"/>
  <c r="J254" i="7" l="1"/>
  <c r="R254" i="7" s="1"/>
  <c r="K254" i="7"/>
  <c r="G255" i="7"/>
  <c r="V255" i="7"/>
  <c r="F256" i="7" l="1"/>
  <c r="H255" i="7"/>
  <c r="D255" i="7" s="1"/>
  <c r="U254" i="7"/>
  <c r="W254" i="7" s="1"/>
  <c r="S254" i="7"/>
  <c r="K255" i="7" l="1"/>
  <c r="J255" i="7"/>
  <c r="R255" i="7" s="1"/>
  <c r="V256" i="7"/>
  <c r="G256" i="7"/>
  <c r="F257" i="7" l="1"/>
  <c r="H256" i="7"/>
  <c r="D256" i="7" s="1"/>
  <c r="U255" i="7"/>
  <c r="W255" i="7" s="1"/>
  <c r="S255" i="7"/>
  <c r="K256" i="7" l="1"/>
  <c r="J256" i="7"/>
  <c r="R256" i="7" s="1"/>
  <c r="V257" i="7"/>
  <c r="G257" i="7"/>
  <c r="F258" i="7" l="1"/>
  <c r="H257" i="7"/>
  <c r="D257" i="7" s="1"/>
  <c r="S256" i="7"/>
  <c r="U256" i="7"/>
  <c r="W256" i="7" s="1"/>
  <c r="J257" i="7" l="1"/>
  <c r="R257" i="7" s="1"/>
  <c r="K257" i="7"/>
  <c r="V258" i="7"/>
  <c r="G258" i="7"/>
  <c r="F259" i="7" l="1"/>
  <c r="H258" i="7"/>
  <c r="D258" i="7" s="1"/>
  <c r="U257" i="7"/>
  <c r="W257" i="7" s="1"/>
  <c r="S257" i="7"/>
  <c r="K258" i="7" l="1"/>
  <c r="J258" i="7"/>
  <c r="R258" i="7" s="1"/>
  <c r="V259" i="7"/>
  <c r="G259" i="7"/>
  <c r="F260" i="7" l="1"/>
  <c r="H259" i="7"/>
  <c r="D259" i="7" s="1"/>
  <c r="U258" i="7"/>
  <c r="W258" i="7" s="1"/>
  <c r="S258" i="7"/>
  <c r="K259" i="7" l="1"/>
  <c r="J259" i="7"/>
  <c r="R259" i="7" s="1"/>
  <c r="V260" i="7"/>
  <c r="G260" i="7"/>
  <c r="F261" i="7" l="1"/>
  <c r="H260" i="7"/>
  <c r="D260" i="7" s="1"/>
  <c r="S259" i="7"/>
  <c r="U259" i="7"/>
  <c r="W259" i="7" s="1"/>
  <c r="K260" i="7" l="1"/>
  <c r="J260" i="7"/>
  <c r="R260" i="7" s="1"/>
  <c r="V261" i="7"/>
  <c r="G261" i="7"/>
  <c r="F262" i="7" l="1"/>
  <c r="H261" i="7"/>
  <c r="D261" i="7" s="1"/>
  <c r="S260" i="7"/>
  <c r="U260" i="7"/>
  <c r="W260" i="7" s="1"/>
  <c r="J261" i="7" l="1"/>
  <c r="R261" i="7" s="1"/>
  <c r="K261" i="7"/>
  <c r="V262" i="7"/>
  <c r="G262" i="7"/>
  <c r="F263" i="7" l="1"/>
  <c r="H262" i="7"/>
  <c r="D262" i="7" s="1"/>
  <c r="S261" i="7"/>
  <c r="U261" i="7"/>
  <c r="W261" i="7" s="1"/>
  <c r="K262" i="7" l="1"/>
  <c r="J262" i="7"/>
  <c r="R262" i="7" s="1"/>
  <c r="V263" i="7"/>
  <c r="G263" i="7"/>
  <c r="F264" i="7" l="1"/>
  <c r="H263" i="7"/>
  <c r="D263" i="7" s="1"/>
  <c r="S262" i="7"/>
  <c r="U262" i="7"/>
  <c r="W262" i="7" s="1"/>
  <c r="K263" i="7" l="1"/>
  <c r="J263" i="7"/>
  <c r="R263" i="7" s="1"/>
  <c r="G264" i="7"/>
  <c r="V264" i="7"/>
  <c r="F265" i="7" l="1"/>
  <c r="H264" i="7"/>
  <c r="D264" i="7" s="1"/>
  <c r="S263" i="7"/>
  <c r="U263" i="7"/>
  <c r="W263" i="7" s="1"/>
  <c r="J264" i="7" l="1"/>
  <c r="R264" i="7" s="1"/>
  <c r="K264" i="7"/>
  <c r="V265" i="7"/>
  <c r="G265" i="7"/>
  <c r="F266" i="7" l="1"/>
  <c r="H265" i="7"/>
  <c r="D265" i="7" s="1"/>
  <c r="S264" i="7"/>
  <c r="U264" i="7"/>
  <c r="W264" i="7" s="1"/>
  <c r="K265" i="7" l="1"/>
  <c r="J265" i="7"/>
  <c r="R265" i="7" s="1"/>
  <c r="V266" i="7"/>
  <c r="G266" i="7"/>
  <c r="F267" i="7" l="1"/>
  <c r="H266" i="7"/>
  <c r="D266" i="7" s="1"/>
  <c r="U265" i="7"/>
  <c r="W265" i="7" s="1"/>
  <c r="S265" i="7"/>
  <c r="J266" i="7" l="1"/>
  <c r="R266" i="7" s="1"/>
  <c r="K266" i="7"/>
  <c r="G267" i="7"/>
  <c r="V267" i="7"/>
  <c r="F268" i="7" l="1"/>
  <c r="H267" i="7"/>
  <c r="D267" i="7" s="1"/>
  <c r="U266" i="7"/>
  <c r="W266" i="7" s="1"/>
  <c r="S266" i="7"/>
  <c r="J267" i="7" l="1"/>
  <c r="R267" i="7" s="1"/>
  <c r="K267" i="7"/>
  <c r="G268" i="7"/>
  <c r="V268" i="7"/>
  <c r="F269" i="7" l="1"/>
  <c r="H268" i="7"/>
  <c r="D268" i="7" s="1"/>
  <c r="S267" i="7"/>
  <c r="U267" i="7"/>
  <c r="W267" i="7" s="1"/>
  <c r="K268" i="7" l="1"/>
  <c r="J268" i="7"/>
  <c r="R268" i="7" s="1"/>
  <c r="V269" i="7"/>
  <c r="G269" i="7"/>
  <c r="F270" i="7" l="1"/>
  <c r="H269" i="7"/>
  <c r="D269" i="7" s="1"/>
  <c r="U268" i="7"/>
  <c r="W268" i="7" s="1"/>
  <c r="S268" i="7"/>
  <c r="J269" i="7" l="1"/>
  <c r="R269" i="7" s="1"/>
  <c r="K269" i="7"/>
  <c r="V270" i="7"/>
  <c r="G270" i="7"/>
  <c r="F271" i="7" l="1"/>
  <c r="H270" i="7"/>
  <c r="D270" i="7" s="1"/>
  <c r="U269" i="7"/>
  <c r="W269" i="7" s="1"/>
  <c r="S269" i="7"/>
  <c r="K270" i="7" l="1"/>
  <c r="J270" i="7"/>
  <c r="R270" i="7" s="1"/>
  <c r="V271" i="7"/>
  <c r="G271" i="7"/>
  <c r="F272" i="7" l="1"/>
  <c r="H271" i="7"/>
  <c r="D271" i="7" s="1"/>
  <c r="U270" i="7"/>
  <c r="W270" i="7" s="1"/>
  <c r="S270" i="7"/>
  <c r="K271" i="7" l="1"/>
  <c r="J271" i="7"/>
  <c r="R271" i="7" s="1"/>
  <c r="V272" i="7"/>
  <c r="G272" i="7"/>
  <c r="F273" i="7" l="1"/>
  <c r="H272" i="7"/>
  <c r="D272" i="7" s="1"/>
  <c r="S271" i="7"/>
  <c r="U271" i="7"/>
  <c r="W271" i="7" s="1"/>
  <c r="J272" i="7" l="1"/>
  <c r="R272" i="7" s="1"/>
  <c r="K272" i="7"/>
  <c r="G273" i="7"/>
  <c r="V273" i="7"/>
  <c r="F274" i="7" l="1"/>
  <c r="H273" i="7"/>
  <c r="D273" i="7" s="1"/>
  <c r="U272" i="7"/>
  <c r="W272" i="7" s="1"/>
  <c r="S272" i="7"/>
  <c r="J273" i="7" l="1"/>
  <c r="R273" i="7" s="1"/>
  <c r="K273" i="7"/>
  <c r="V274" i="7"/>
  <c r="G274" i="7"/>
  <c r="F275" i="7" l="1"/>
  <c r="H274" i="7"/>
  <c r="D274" i="7" s="1"/>
  <c r="U273" i="7"/>
  <c r="W273" i="7" s="1"/>
  <c r="S273" i="7"/>
  <c r="J274" i="7" l="1"/>
  <c r="R274" i="7" s="1"/>
  <c r="K274" i="7"/>
  <c r="V275" i="7"/>
  <c r="G275" i="7"/>
  <c r="F276" i="7" l="1"/>
  <c r="H275" i="7"/>
  <c r="D275" i="7" s="1"/>
  <c r="U274" i="7"/>
  <c r="W274" i="7" s="1"/>
  <c r="S274" i="7"/>
  <c r="J275" i="7" l="1"/>
  <c r="R275" i="7" s="1"/>
  <c r="K275" i="7"/>
  <c r="G276" i="7"/>
  <c r="V276" i="7"/>
  <c r="F277" i="7" l="1"/>
  <c r="H276" i="7"/>
  <c r="D276" i="7" s="1"/>
  <c r="S275" i="7"/>
  <c r="U275" i="7"/>
  <c r="W275" i="7" s="1"/>
  <c r="J276" i="7" l="1"/>
  <c r="R276" i="7" s="1"/>
  <c r="K276" i="7"/>
  <c r="V277" i="7"/>
  <c r="G277" i="7"/>
  <c r="F278" i="7" l="1"/>
  <c r="H277" i="7"/>
  <c r="D277" i="7" s="1"/>
  <c r="U276" i="7"/>
  <c r="W276" i="7" s="1"/>
  <c r="S276" i="7"/>
  <c r="J277" i="7" l="1"/>
  <c r="R277" i="7" s="1"/>
  <c r="K277" i="7"/>
  <c r="V278" i="7"/>
  <c r="G278" i="7"/>
  <c r="F279" i="7" l="1"/>
  <c r="H278" i="7"/>
  <c r="D278" i="7" s="1"/>
  <c r="U277" i="7"/>
  <c r="W277" i="7" s="1"/>
  <c r="S277" i="7"/>
  <c r="K278" i="7" l="1"/>
  <c r="J278" i="7"/>
  <c r="R278" i="7" s="1"/>
  <c r="V279" i="7"/>
  <c r="G279" i="7"/>
  <c r="F280" i="7" l="1"/>
  <c r="H279" i="7"/>
  <c r="D279" i="7" s="1"/>
  <c r="U278" i="7"/>
  <c r="W278" i="7" s="1"/>
  <c r="S278" i="7"/>
  <c r="J279" i="7" l="1"/>
  <c r="R279" i="7" s="1"/>
  <c r="K279" i="7"/>
  <c r="G280" i="7"/>
  <c r="V280" i="7"/>
  <c r="F281" i="7" l="1"/>
  <c r="H280" i="7"/>
  <c r="D280" i="7" s="1"/>
  <c r="U279" i="7"/>
  <c r="W279" i="7" s="1"/>
  <c r="S279" i="7"/>
  <c r="J280" i="7" l="1"/>
  <c r="R280" i="7" s="1"/>
  <c r="K280" i="7"/>
  <c r="V281" i="7"/>
  <c r="G281" i="7"/>
  <c r="F282" i="7" l="1"/>
  <c r="H281" i="7"/>
  <c r="D281" i="7" s="1"/>
  <c r="S280" i="7"/>
  <c r="U280" i="7"/>
  <c r="W280" i="7" s="1"/>
  <c r="K281" i="7" l="1"/>
  <c r="J281" i="7"/>
  <c r="R281" i="7" s="1"/>
  <c r="V282" i="7"/>
  <c r="G282" i="7"/>
  <c r="F283" i="7" l="1"/>
  <c r="H282" i="7"/>
  <c r="D282" i="7" s="1"/>
  <c r="U281" i="7"/>
  <c r="W281" i="7" s="1"/>
  <c r="S281" i="7"/>
  <c r="K282" i="7" l="1"/>
  <c r="J282" i="7"/>
  <c r="R282" i="7" s="1"/>
  <c r="V283" i="7"/>
  <c r="G283" i="7"/>
  <c r="F284" i="7" l="1"/>
  <c r="H283" i="7"/>
  <c r="D283" i="7" s="1"/>
  <c r="U282" i="7"/>
  <c r="W282" i="7" s="1"/>
  <c r="S282" i="7"/>
  <c r="K283" i="7" l="1"/>
  <c r="J283" i="7"/>
  <c r="R283" i="7" s="1"/>
  <c r="V284" i="7"/>
  <c r="G284" i="7"/>
  <c r="F285" i="7" l="1"/>
  <c r="H284" i="7"/>
  <c r="D284" i="7" s="1"/>
  <c r="U283" i="7"/>
  <c r="W283" i="7" s="1"/>
  <c r="S283" i="7"/>
  <c r="K284" i="7" l="1"/>
  <c r="J284" i="7"/>
  <c r="R284" i="7" s="1"/>
  <c r="G285" i="7"/>
  <c r="V285" i="7"/>
  <c r="F286" i="7" l="1"/>
  <c r="H285" i="7"/>
  <c r="D285" i="7" s="1"/>
  <c r="S284" i="7"/>
  <c r="U284" i="7"/>
  <c r="W284" i="7" s="1"/>
  <c r="J285" i="7" l="1"/>
  <c r="R285" i="7" s="1"/>
  <c r="K285" i="7"/>
  <c r="V286" i="7"/>
  <c r="G286" i="7"/>
  <c r="F287" i="7" l="1"/>
  <c r="H286" i="7"/>
  <c r="D286" i="7" s="1"/>
  <c r="U285" i="7"/>
  <c r="W285" i="7" s="1"/>
  <c r="S285" i="7"/>
  <c r="J286" i="7" l="1"/>
  <c r="R286" i="7" s="1"/>
  <c r="K286" i="7"/>
  <c r="V287" i="7"/>
  <c r="G287" i="7"/>
  <c r="F288" i="7" l="1"/>
  <c r="H287" i="7"/>
  <c r="D287" i="7" s="1"/>
  <c r="S286" i="7"/>
  <c r="U286" i="7"/>
  <c r="W286" i="7" s="1"/>
  <c r="J287" i="7" l="1"/>
  <c r="R287" i="7" s="1"/>
  <c r="K287" i="7"/>
  <c r="G288" i="7"/>
  <c r="V288" i="7"/>
  <c r="F289" i="7" l="1"/>
  <c r="H288" i="7"/>
  <c r="D288" i="7" s="1"/>
  <c r="S287" i="7"/>
  <c r="U287" i="7"/>
  <c r="W287" i="7" s="1"/>
  <c r="K288" i="7" l="1"/>
  <c r="J288" i="7"/>
  <c r="R288" i="7" s="1"/>
  <c r="V289" i="7"/>
  <c r="G289" i="7"/>
  <c r="F290" i="7" l="1"/>
  <c r="H289" i="7"/>
  <c r="D289" i="7" s="1"/>
  <c r="S288" i="7"/>
  <c r="U288" i="7"/>
  <c r="W288" i="7" s="1"/>
  <c r="K289" i="7" l="1"/>
  <c r="J289" i="7"/>
  <c r="R289" i="7" s="1"/>
  <c r="V290" i="7"/>
  <c r="G290" i="7"/>
  <c r="F291" i="7" l="1"/>
  <c r="H290" i="7"/>
  <c r="D290" i="7" s="1"/>
  <c r="U289" i="7"/>
  <c r="W289" i="7" s="1"/>
  <c r="S289" i="7"/>
  <c r="J290" i="7" l="1"/>
  <c r="R290" i="7" s="1"/>
  <c r="K290" i="7"/>
  <c r="V291" i="7"/>
  <c r="G291" i="7"/>
  <c r="F292" i="7" l="1"/>
  <c r="H291" i="7"/>
  <c r="D291" i="7" s="1"/>
  <c r="S290" i="7"/>
  <c r="U290" i="7"/>
  <c r="W290" i="7" s="1"/>
  <c r="J291" i="7" l="1"/>
  <c r="R291" i="7" s="1"/>
  <c r="K291" i="7"/>
  <c r="G292" i="7"/>
  <c r="V292" i="7"/>
  <c r="F293" i="7" l="1"/>
  <c r="H292" i="7"/>
  <c r="D292" i="7" s="1"/>
  <c r="S291" i="7"/>
  <c r="U291" i="7"/>
  <c r="W291" i="7" s="1"/>
  <c r="K292" i="7" l="1"/>
  <c r="J292" i="7"/>
  <c r="R292" i="7" s="1"/>
  <c r="G293" i="7"/>
  <c r="V293" i="7"/>
  <c r="F294" i="7" l="1"/>
  <c r="H293" i="7"/>
  <c r="D293" i="7" s="1"/>
  <c r="S292" i="7"/>
  <c r="U292" i="7"/>
  <c r="W292" i="7" s="1"/>
  <c r="K293" i="7" l="1"/>
  <c r="J293" i="7"/>
  <c r="R293" i="7" s="1"/>
  <c r="V294" i="7"/>
  <c r="G294" i="7"/>
  <c r="F295" i="7" l="1"/>
  <c r="H294" i="7"/>
  <c r="D294" i="7" s="1"/>
  <c r="U293" i="7"/>
  <c r="W293" i="7" s="1"/>
  <c r="S293" i="7"/>
  <c r="J294" i="7" l="1"/>
  <c r="R294" i="7" s="1"/>
  <c r="K294" i="7"/>
  <c r="V295" i="7"/>
  <c r="G295" i="7"/>
  <c r="F296" i="7" l="1"/>
  <c r="H295" i="7"/>
  <c r="D295" i="7" s="1"/>
  <c r="U294" i="7"/>
  <c r="W294" i="7" s="1"/>
  <c r="S294" i="7"/>
  <c r="K295" i="7" l="1"/>
  <c r="J295" i="7"/>
  <c r="R295" i="7" s="1"/>
  <c r="V296" i="7"/>
  <c r="G296" i="7"/>
  <c r="F297" i="7" l="1"/>
  <c r="H296" i="7"/>
  <c r="D296" i="7" s="1"/>
  <c r="S295" i="7"/>
  <c r="U295" i="7"/>
  <c r="W295" i="7" s="1"/>
  <c r="K296" i="7" l="1"/>
  <c r="J296" i="7"/>
  <c r="R296" i="7" s="1"/>
  <c r="V297" i="7"/>
  <c r="G297" i="7"/>
  <c r="F298" i="7" l="1"/>
  <c r="H297" i="7"/>
  <c r="D297" i="7" s="1"/>
  <c r="U296" i="7"/>
  <c r="W296" i="7" s="1"/>
  <c r="S296" i="7"/>
  <c r="J297" i="7" l="1"/>
  <c r="R297" i="7" s="1"/>
  <c r="K297" i="7"/>
  <c r="G298" i="7"/>
  <c r="V298" i="7"/>
  <c r="F299" i="7" l="1"/>
  <c r="H298" i="7"/>
  <c r="D298" i="7" s="1"/>
  <c r="S297" i="7"/>
  <c r="U297" i="7"/>
  <c r="W297" i="7" s="1"/>
  <c r="J298" i="7" l="1"/>
  <c r="R298" i="7" s="1"/>
  <c r="K298" i="7"/>
  <c r="V299" i="7"/>
  <c r="G299" i="7"/>
  <c r="F300" i="7" l="1"/>
  <c r="H299" i="7"/>
  <c r="D299" i="7" s="1"/>
  <c r="U298" i="7"/>
  <c r="W298" i="7" s="1"/>
  <c r="S298" i="7"/>
  <c r="K299" i="7" l="1"/>
  <c r="J299" i="7"/>
  <c r="R299" i="7" s="1"/>
  <c r="V300" i="7"/>
  <c r="G300" i="7"/>
  <c r="F301" i="7" l="1"/>
  <c r="H300" i="7"/>
  <c r="D300" i="7" s="1"/>
  <c r="U299" i="7"/>
  <c r="W299" i="7" s="1"/>
  <c r="S299" i="7"/>
  <c r="K300" i="7" l="1"/>
  <c r="J300" i="7"/>
  <c r="R300" i="7" s="1"/>
  <c r="G301" i="7"/>
  <c r="V301" i="7"/>
  <c r="F302" i="7" l="1"/>
  <c r="H301" i="7"/>
  <c r="D301" i="7" s="1"/>
  <c r="U300" i="7"/>
  <c r="W300" i="7" s="1"/>
  <c r="S300" i="7"/>
  <c r="J301" i="7" l="1"/>
  <c r="R301" i="7" s="1"/>
  <c r="K301" i="7"/>
  <c r="V302" i="7"/>
  <c r="G302" i="7"/>
  <c r="F303" i="7" l="1"/>
  <c r="H302" i="7"/>
  <c r="D302" i="7" s="1"/>
  <c r="S301" i="7"/>
  <c r="U301" i="7"/>
  <c r="W301" i="7" s="1"/>
  <c r="K302" i="7" l="1"/>
  <c r="J302" i="7"/>
  <c r="R302" i="7" s="1"/>
  <c r="G303" i="7"/>
  <c r="V303" i="7"/>
  <c r="F304" i="7" l="1"/>
  <c r="H303" i="7"/>
  <c r="D303" i="7" s="1"/>
  <c r="S302" i="7"/>
  <c r="U302" i="7"/>
  <c r="W302" i="7" s="1"/>
  <c r="K303" i="7" l="1"/>
  <c r="J303" i="7"/>
  <c r="R303" i="7" s="1"/>
  <c r="G304" i="7"/>
  <c r="V304" i="7"/>
  <c r="F305" i="7" l="1"/>
  <c r="H304" i="7"/>
  <c r="D304" i="7" s="1"/>
  <c r="U303" i="7"/>
  <c r="W303" i="7" s="1"/>
  <c r="S303" i="7"/>
  <c r="J304" i="7" l="1"/>
  <c r="R304" i="7" s="1"/>
  <c r="K304" i="7"/>
  <c r="V305" i="7"/>
  <c r="G305" i="7"/>
  <c r="F306" i="7" l="1"/>
  <c r="H305" i="7"/>
  <c r="D305" i="7" s="1"/>
  <c r="S304" i="7"/>
  <c r="U304" i="7"/>
  <c r="W304" i="7" s="1"/>
  <c r="J305" i="7" l="1"/>
  <c r="R305" i="7" s="1"/>
  <c r="K305" i="7"/>
  <c r="V306" i="7"/>
  <c r="G306" i="7"/>
  <c r="F307" i="7" l="1"/>
  <c r="H306" i="7"/>
  <c r="D306" i="7" s="1"/>
  <c r="S305" i="7"/>
  <c r="U305" i="7"/>
  <c r="W305" i="7" s="1"/>
  <c r="J306" i="7" l="1"/>
  <c r="R306" i="7" s="1"/>
  <c r="K306" i="7"/>
  <c r="V307" i="7"/>
  <c r="G307" i="7"/>
  <c r="F308" i="7" l="1"/>
  <c r="H307" i="7"/>
  <c r="D307" i="7" s="1"/>
  <c r="S306" i="7"/>
  <c r="U306" i="7"/>
  <c r="W306" i="7" s="1"/>
  <c r="J307" i="7" l="1"/>
  <c r="R307" i="7" s="1"/>
  <c r="K307" i="7"/>
  <c r="V308" i="7"/>
  <c r="G308" i="7"/>
  <c r="F309" i="7" l="1"/>
  <c r="H308" i="7"/>
  <c r="D308" i="7" s="1"/>
  <c r="U307" i="7"/>
  <c r="W307" i="7" s="1"/>
  <c r="S307" i="7"/>
  <c r="K308" i="7" l="1"/>
  <c r="J308" i="7"/>
  <c r="R308" i="7" s="1"/>
  <c r="V309" i="7"/>
  <c r="G309" i="7"/>
  <c r="F310" i="7" l="1"/>
  <c r="H309" i="7"/>
  <c r="D309" i="7" s="1"/>
  <c r="U308" i="7"/>
  <c r="W308" i="7" s="1"/>
  <c r="S308" i="7"/>
  <c r="J309" i="7" l="1"/>
  <c r="R309" i="7" s="1"/>
  <c r="K309" i="7"/>
  <c r="G310" i="7"/>
  <c r="V310" i="7"/>
  <c r="F311" i="7" l="1"/>
  <c r="H310" i="7"/>
  <c r="D310" i="7" s="1"/>
  <c r="S309" i="7"/>
  <c r="U309" i="7"/>
  <c r="W309" i="7" s="1"/>
  <c r="J310" i="7" l="1"/>
  <c r="R310" i="7" s="1"/>
  <c r="K310" i="7"/>
  <c r="G311" i="7"/>
  <c r="V311" i="7"/>
  <c r="F312" i="7" l="1"/>
  <c r="H311" i="7"/>
  <c r="D311" i="7" s="1"/>
  <c r="S310" i="7"/>
  <c r="U310" i="7"/>
  <c r="W310" i="7" s="1"/>
  <c r="J311" i="7" l="1"/>
  <c r="R311" i="7" s="1"/>
  <c r="K311" i="7"/>
  <c r="G312" i="7"/>
  <c r="V312" i="7"/>
  <c r="F313" i="7" l="1"/>
  <c r="H312" i="7"/>
  <c r="D312" i="7" s="1"/>
  <c r="S311" i="7"/>
  <c r="U311" i="7"/>
  <c r="W311" i="7" s="1"/>
  <c r="J312" i="7" l="1"/>
  <c r="R312" i="7" s="1"/>
  <c r="K312" i="7"/>
  <c r="G313" i="7"/>
  <c r="V313" i="7"/>
  <c r="F314" i="7" l="1"/>
  <c r="H313" i="7"/>
  <c r="D313" i="7" s="1"/>
  <c r="S312" i="7"/>
  <c r="U312" i="7"/>
  <c r="W312" i="7" s="1"/>
  <c r="K313" i="7" l="1"/>
  <c r="J313" i="7"/>
  <c r="R313" i="7" s="1"/>
  <c r="V314" i="7"/>
  <c r="G314" i="7"/>
  <c r="H314" i="7" l="1"/>
  <c r="D314" i="7" s="1"/>
  <c r="U313" i="7"/>
  <c r="W313" i="7" s="1"/>
  <c r="S313" i="7"/>
  <c r="J314" i="7" l="1"/>
  <c r="R314" i="7" s="1"/>
  <c r="K314" i="7"/>
  <c r="U314" i="7" l="1"/>
  <c r="W314" i="7" s="1"/>
  <c r="S314" i="7"/>
  <c r="Z5" i="3"/>
  <c r="P4" i="3"/>
  <c r="Z253" i="3"/>
  <c r="Z36" i="3"/>
  <c r="Z109" i="3"/>
  <c r="Z64" i="3"/>
  <c r="Z46" i="3"/>
  <c r="Z263" i="3"/>
  <c r="Z234" i="3"/>
  <c r="Z60" i="3"/>
  <c r="Z70" i="3"/>
  <c r="Z287" i="3"/>
  <c r="Z208" i="3"/>
  <c r="Z118" i="3"/>
  <c r="Z305" i="3"/>
  <c r="Z213" i="3"/>
  <c r="Z99" i="3"/>
  <c r="Z105" i="3"/>
  <c r="Z312" i="3"/>
  <c r="Z243" i="3"/>
  <c r="Z189" i="3"/>
  <c r="Z310" i="3"/>
  <c r="Z299" i="3"/>
  <c r="Z207" i="3"/>
  <c r="Z61" i="3"/>
  <c r="Z77" i="3"/>
  <c r="Z223" i="3"/>
  <c r="Z79" i="3"/>
  <c r="Z259" i="3"/>
  <c r="Z145" i="3"/>
  <c r="Z231" i="3"/>
  <c r="Z83" i="3"/>
  <c r="Z186" i="3"/>
  <c r="Z104" i="3"/>
  <c r="Z120" i="3"/>
  <c r="Z210" i="3"/>
  <c r="Z188" i="3"/>
  <c r="Z15" i="3"/>
  <c r="Z139" i="3"/>
  <c r="Z106" i="3"/>
  <c r="Z195" i="3"/>
  <c r="Z140" i="3"/>
  <c r="Z154" i="3"/>
  <c r="Z62" i="3"/>
  <c r="Z85" i="3"/>
  <c r="Z302" i="3"/>
  <c r="Z251" i="3"/>
  <c r="Z274" i="3"/>
  <c r="Z17" i="3"/>
  <c r="Z87" i="3"/>
  <c r="Z236" i="3"/>
  <c r="Z52" i="3"/>
  <c r="Z24" i="3"/>
  <c r="Z258" i="3"/>
  <c r="Z27" i="3"/>
  <c r="Z185" i="3"/>
  <c r="Z58" i="3"/>
  <c r="Z269" i="3"/>
  <c r="Z53" i="3"/>
  <c r="Z142" i="3"/>
  <c r="Z57" i="3"/>
  <c r="Z204" i="3"/>
  <c r="Z156" i="3"/>
  <c r="Z191" i="3"/>
  <c r="Z47" i="3"/>
  <c r="Z227" i="3"/>
  <c r="Z284" i="3"/>
  <c r="Z199" i="3"/>
  <c r="Z51" i="3"/>
  <c r="Z86" i="3"/>
  <c r="Z55" i="3"/>
  <c r="Z33" i="3"/>
  <c r="Z238" i="3"/>
  <c r="Z126" i="3"/>
  <c r="Z144" i="3"/>
  <c r="Z98" i="3"/>
  <c r="Z306" i="3"/>
  <c r="Z206" i="3"/>
  <c r="Z201" i="3"/>
  <c r="Z40" i="3"/>
  <c r="Z262" i="3"/>
  <c r="Z296" i="3"/>
  <c r="Z272" i="3"/>
  <c r="Z107" i="3"/>
  <c r="Z288" i="3"/>
  <c r="Z117" i="3"/>
  <c r="Z255" i="3"/>
  <c r="Z112" i="3"/>
  <c r="Z54" i="3"/>
  <c r="Z273" i="3"/>
  <c r="Z256" i="3"/>
  <c r="Z67" i="3"/>
  <c r="Z73" i="3"/>
  <c r="Z280" i="3"/>
  <c r="Z211" i="3"/>
  <c r="Z200" i="3"/>
  <c r="Z178" i="3"/>
  <c r="Z314" i="3"/>
  <c r="Z222" i="3"/>
  <c r="Z247" i="3"/>
  <c r="Z95" i="3"/>
  <c r="Z300" i="3"/>
  <c r="Z240" i="3"/>
  <c r="Z113" i="3"/>
  <c r="Z163" i="3"/>
  <c r="Z252" i="3"/>
  <c r="Z71" i="3"/>
  <c r="Z194" i="3"/>
  <c r="Z229" i="3"/>
  <c r="Z219" i="3"/>
  <c r="Z122" i="3"/>
  <c r="Z72" i="3"/>
  <c r="Z84" i="3"/>
  <c r="Z50" i="3"/>
  <c r="Z28" i="3"/>
  <c r="Z59" i="3"/>
  <c r="Z307" i="3"/>
  <c r="Z220" i="3"/>
  <c r="Z103" i="3"/>
  <c r="Z292" i="3"/>
  <c r="Z198" i="3"/>
  <c r="Z134" i="3"/>
  <c r="Z44" i="3"/>
  <c r="Z135" i="3"/>
  <c r="Z116" i="3"/>
  <c r="Z226" i="3"/>
  <c r="Z170" i="3"/>
  <c r="Z228" i="3"/>
  <c r="Z26" i="3"/>
  <c r="Z237" i="3"/>
  <c r="Z298" i="3"/>
  <c r="Z157" i="3"/>
  <c r="Z246" i="3"/>
  <c r="Z267" i="3"/>
  <c r="Z175" i="3"/>
  <c r="Z149" i="3"/>
  <c r="Z196" i="3"/>
  <c r="Z133" i="3"/>
  <c r="Z278" i="3"/>
  <c r="Z66" i="3"/>
  <c r="Z197" i="3"/>
  <c r="Z162" i="3"/>
  <c r="Z242" i="3"/>
  <c r="Z217" i="3"/>
  <c r="Z265" i="3"/>
  <c r="Z21" i="3"/>
  <c r="Z42" i="3"/>
  <c r="Z174" i="3"/>
  <c r="Z94" i="3"/>
  <c r="Z65" i="3"/>
  <c r="Z241" i="3"/>
  <c r="Z276" i="3"/>
  <c r="Z192" i="3"/>
  <c r="Z69" i="3"/>
  <c r="Z161" i="3"/>
  <c r="Z128" i="3"/>
  <c r="Z16" i="3"/>
  <c r="Z35" i="3"/>
  <c r="Z41" i="3"/>
  <c r="Z248" i="3"/>
  <c r="Z179" i="3"/>
  <c r="Z168" i="3"/>
  <c r="Z18" i="3"/>
  <c r="Z282" i="3"/>
  <c r="Z190" i="3"/>
  <c r="Z96" i="3"/>
  <c r="Z110" i="3"/>
  <c r="Z164" i="3"/>
  <c r="Z108" i="3"/>
  <c r="Z124" i="3"/>
  <c r="Z277" i="3"/>
  <c r="Z225" i="3"/>
  <c r="Z180" i="3"/>
  <c r="Z88" i="3"/>
  <c r="Z19" i="3"/>
  <c r="Z82" i="3"/>
  <c r="Z25" i="3"/>
  <c r="Z233" i="3"/>
  <c r="Z32" i="3"/>
  <c r="Z153" i="3"/>
  <c r="Z283" i="3"/>
  <c r="Z20" i="3"/>
  <c r="Z187" i="3"/>
  <c r="Z303" i="3"/>
  <c r="Z266" i="3"/>
  <c r="Z147" i="3"/>
  <c r="Z75" i="3"/>
  <c r="Z37" i="3"/>
  <c r="Z130" i="3"/>
  <c r="Z159" i="3"/>
  <c r="Z183" i="3"/>
  <c r="Z313" i="3"/>
  <c r="Z291" i="3"/>
  <c r="Z297" i="3"/>
  <c r="Z205" i="3"/>
  <c r="Z74" i="3"/>
  <c r="Z125" i="3"/>
  <c r="Z150" i="3"/>
  <c r="Z235" i="3"/>
  <c r="Z143" i="3"/>
  <c r="Z294" i="3"/>
  <c r="Z63" i="3"/>
  <c r="Z172" i="3"/>
  <c r="Z176" i="3"/>
  <c r="Z81" i="3"/>
  <c r="Z166" i="3"/>
  <c r="Z131" i="3"/>
  <c r="Z137" i="3"/>
  <c r="Z45" i="3"/>
  <c r="Z275" i="3"/>
  <c r="Z169" i="3"/>
  <c r="Z215" i="3"/>
  <c r="Z100" i="3"/>
  <c r="Z121" i="3"/>
  <c r="Z39" i="3"/>
  <c r="Z14" i="3"/>
  <c r="Z30" i="3"/>
  <c r="Z268" i="3"/>
  <c r="Z209" i="3"/>
  <c r="Z212" i="3"/>
  <c r="Z160" i="3"/>
  <c r="Z114" i="3"/>
  <c r="Z29" i="3"/>
  <c r="Z129" i="3"/>
  <c r="Z151" i="3"/>
  <c r="Z101" i="3"/>
  <c r="Z281" i="3"/>
  <c r="Z293" i="3"/>
  <c r="Z167" i="3"/>
  <c r="Z181" i="3"/>
  <c r="Z136" i="3"/>
  <c r="Z193" i="3"/>
  <c r="Z250" i="3"/>
  <c r="Z158" i="3"/>
  <c r="Z230" i="3"/>
  <c r="Z78" i="3"/>
  <c r="Z295" i="3"/>
  <c r="Z155" i="3"/>
  <c r="Z92" i="3"/>
  <c r="Z279" i="3"/>
  <c r="Z68" i="3"/>
  <c r="Z304" i="3"/>
  <c r="Z214" i="3"/>
  <c r="Z34" i="3"/>
  <c r="Z91" i="3"/>
  <c r="Z138" i="3"/>
  <c r="Z90" i="3"/>
  <c r="Z301" i="3"/>
  <c r="Z309" i="3"/>
  <c r="Z171" i="3"/>
  <c r="Z260" i="3"/>
  <c r="Z261" i="3"/>
  <c r="Z285" i="3"/>
  <c r="Z173" i="3"/>
  <c r="Z202" i="3"/>
  <c r="Z271" i="3"/>
  <c r="Z249" i="3"/>
  <c r="Z115" i="3"/>
  <c r="Z218" i="3"/>
  <c r="Z264" i="3"/>
  <c r="Z184" i="3"/>
  <c r="Z216" i="3"/>
  <c r="Z132" i="3"/>
  <c r="Z257" i="3"/>
  <c r="Z311" i="3"/>
  <c r="Z23" i="3"/>
  <c r="Z146" i="3"/>
  <c r="Z244" i="3"/>
  <c r="Z152" i="3"/>
  <c r="Z102" i="3"/>
  <c r="Z93" i="3"/>
  <c r="Z22" i="3"/>
  <c r="Z203" i="3"/>
  <c r="Z111" i="3"/>
  <c r="Z38" i="3"/>
  <c r="Z31" i="3"/>
  <c r="Z76" i="3"/>
  <c r="Z80" i="3"/>
  <c r="Z49" i="3"/>
  <c r="Z245" i="3"/>
  <c r="Z97" i="3"/>
  <c r="Z148" i="3"/>
  <c r="Z56" i="3"/>
  <c r="Z290" i="3"/>
  <c r="Z232" i="3"/>
  <c r="Z48" i="3"/>
  <c r="Z43" i="3"/>
  <c r="Z254" i="3"/>
  <c r="Z119" i="3"/>
  <c r="Z165" i="3"/>
  <c r="Z221" i="3"/>
  <c r="Z141" i="3"/>
  <c r="Z89" i="3"/>
  <c r="Z239" i="3"/>
  <c r="Z123" i="3"/>
  <c r="Z177" i="3"/>
  <c r="Z182" i="3"/>
  <c r="Z224" i="3"/>
  <c r="Z289" i="3"/>
  <c r="Z270" i="3"/>
  <c r="Z286" i="3"/>
  <c r="Z127" i="3"/>
  <c r="O2" i="3"/>
  <c r="Y4" i="3"/>
  <c r="Z308" i="3"/>
  <c r="Z17" i="10"/>
  <c r="Z49" i="10"/>
  <c r="Z73" i="10"/>
  <c r="Z62" i="10"/>
  <c r="Z55" i="10"/>
  <c r="Z18" i="10"/>
  <c r="Z44" i="10"/>
  <c r="Z51" i="10"/>
  <c r="Z89" i="10"/>
  <c r="Z86" i="10"/>
  <c r="Z26" i="10"/>
  <c r="Z31" i="10"/>
  <c r="Z72" i="10"/>
  <c r="Z37" i="10"/>
  <c r="Z28" i="10"/>
  <c r="Z84" i="10"/>
  <c r="Z79" i="10"/>
  <c r="Z15" i="10"/>
  <c r="Z78" i="10"/>
  <c r="Z58" i="10"/>
  <c r="Z87" i="10"/>
  <c r="Z80" i="10"/>
  <c r="Z50" i="10"/>
  <c r="Z34" i="10"/>
  <c r="Z14" i="10"/>
  <c r="Z43" i="10"/>
  <c r="Z36" i="10"/>
  <c r="Z75" i="10"/>
  <c r="Z57" i="10"/>
  <c r="Z69" i="10"/>
  <c r="Z47" i="10"/>
  <c r="Z90" i="10"/>
  <c r="Z42" i="10"/>
  <c r="Z53" i="10"/>
  <c r="Z83" i="10"/>
  <c r="Z33" i="10"/>
  <c r="Z39" i="10"/>
  <c r="Z70" i="10"/>
  <c r="Z25" i="10"/>
  <c r="Z64" i="10"/>
  <c r="Z27" i="10"/>
  <c r="Z24" i="10"/>
  <c r="Z61" i="10"/>
  <c r="Z82" i="10"/>
  <c r="Z35" i="10"/>
  <c r="Z41" i="10"/>
  <c r="Z48" i="10"/>
  <c r="Z46" i="10"/>
  <c r="Z88" i="10"/>
  <c r="Z30" i="10"/>
  <c r="Z68" i="10"/>
  <c r="Z22" i="10"/>
  <c r="Z71" i="10"/>
  <c r="Z16" i="10"/>
  <c r="Z85" i="10"/>
  <c r="Z77" i="10"/>
  <c r="Z19" i="10"/>
  <c r="Z76" i="10"/>
  <c r="Z81" i="10"/>
  <c r="Z54" i="10"/>
  <c r="Z74" i="10"/>
  <c r="Z92" i="10"/>
  <c r="Z29" i="10"/>
  <c r="Z93" i="10"/>
  <c r="Z63" i="10"/>
  <c r="Z38" i="10"/>
  <c r="Z60" i="10"/>
  <c r="Z20" i="10"/>
  <c r="Z32" i="10"/>
  <c r="Z65" i="10"/>
  <c r="Z91" i="10"/>
  <c r="Z45" i="10"/>
  <c r="Z23" i="10"/>
  <c r="Z52" i="10"/>
  <c r="Z21" i="10"/>
  <c r="Z67" i="10"/>
  <c r="Z40" i="10"/>
  <c r="Z56" i="10"/>
  <c r="Z59" i="10"/>
  <c r="O2" i="10"/>
  <c r="Y4" i="10"/>
  <c r="Z66" i="10"/>
  <c r="AA5" i="7"/>
  <c r="Q4" i="7"/>
  <c r="Y5" i="5"/>
  <c r="O4" i="5"/>
  <c r="AA5" i="8"/>
  <c r="Q4" i="8"/>
  <c r="AA20" i="3"/>
  <c r="AA192" i="3"/>
  <c r="AA120" i="3"/>
  <c r="AA198" i="3"/>
  <c r="AA73" i="3"/>
  <c r="AA297" i="3"/>
  <c r="AA213" i="3"/>
  <c r="AA239" i="3"/>
  <c r="AA28" i="3"/>
  <c r="AA251" i="3"/>
  <c r="AA143" i="3"/>
  <c r="AA296" i="3"/>
  <c r="AA77" i="3"/>
  <c r="AA244" i="3"/>
  <c r="AA202" i="3"/>
  <c r="AA253" i="3"/>
  <c r="AA218" i="3"/>
  <c r="AA54" i="3"/>
  <c r="AA284" i="3"/>
  <c r="AA206" i="3"/>
  <c r="AA217" i="3"/>
  <c r="AA100" i="3"/>
  <c r="AA21" i="3"/>
  <c r="AA241" i="3"/>
  <c r="AA303" i="3"/>
  <c r="AA185" i="3"/>
  <c r="AA53" i="3"/>
  <c r="AA194" i="3"/>
  <c r="AA75" i="3"/>
  <c r="AA170" i="3"/>
  <c r="AA207" i="3"/>
  <c r="AA175" i="3"/>
  <c r="AA115" i="3"/>
  <c r="AA254" i="3"/>
  <c r="AA147" i="3"/>
  <c r="AA193" i="3"/>
  <c r="AA181" i="3"/>
  <c r="AA45" i="3"/>
  <c r="AA92" i="3"/>
  <c r="AA14" i="3"/>
  <c r="AA26" i="3"/>
  <c r="AA154" i="3"/>
  <c r="AA62" i="3"/>
  <c r="AA59" i="3"/>
  <c r="AA104" i="3"/>
  <c r="AA134" i="3"/>
  <c r="AA187" i="3"/>
  <c r="AA304" i="3"/>
  <c r="AA140" i="3"/>
  <c r="AA91" i="3"/>
  <c r="AA113" i="3"/>
  <c r="AA155" i="3"/>
  <c r="AA112" i="3"/>
  <c r="AA157" i="3"/>
  <c r="AA24" i="3"/>
  <c r="AA109" i="3"/>
  <c r="AA50" i="3"/>
  <c r="AA314" i="3"/>
  <c r="AA267" i="3"/>
  <c r="AA51" i="3"/>
  <c r="AA149" i="3"/>
  <c r="AA78" i="3"/>
  <c r="AA159" i="3"/>
  <c r="AA212" i="3"/>
  <c r="AA19" i="3"/>
  <c r="AA269" i="3"/>
  <c r="AA240" i="3"/>
  <c r="AA164" i="3"/>
  <c r="AA230" i="3"/>
  <c r="AA146" i="3"/>
  <c r="AA263" i="3"/>
  <c r="AA158" i="3"/>
  <c r="AA49" i="3"/>
  <c r="AA270" i="3"/>
  <c r="AA136" i="3"/>
  <c r="AA40" i="3"/>
  <c r="AA56" i="3"/>
  <c r="AA93" i="3"/>
  <c r="AA203" i="3"/>
  <c r="AA232" i="3"/>
  <c r="AA70" i="3"/>
  <c r="AA80" i="3"/>
  <c r="AA257" i="3"/>
  <c r="AA90" i="3"/>
  <c r="AA67" i="3"/>
  <c r="AA199" i="3"/>
  <c r="AA235" i="3"/>
  <c r="AA135" i="3"/>
  <c r="AA276" i="3"/>
  <c r="AA277" i="3"/>
  <c r="AA195" i="3"/>
  <c r="AA245" i="3"/>
  <c r="AA299" i="3"/>
  <c r="AA63" i="3"/>
  <c r="AA160" i="3"/>
  <c r="AA123" i="3"/>
  <c r="AA247" i="3"/>
  <c r="AA127" i="3"/>
  <c r="AA37" i="3"/>
  <c r="AA173" i="3"/>
  <c r="AA42" i="3"/>
  <c r="AA265" i="3"/>
  <c r="AA179" i="3"/>
  <c r="AA139" i="3"/>
  <c r="AA184" i="3"/>
  <c r="AA76" i="3"/>
  <c r="AA305" i="3"/>
  <c r="AA183" i="3"/>
  <c r="AA233" i="3"/>
  <c r="AA101" i="3"/>
  <c r="AA124" i="3"/>
  <c r="AA46" i="3"/>
  <c r="AA249" i="3"/>
  <c r="AA142" i="3"/>
  <c r="AA311" i="3"/>
  <c r="AA291" i="3"/>
  <c r="AA242" i="3"/>
  <c r="AA89" i="3"/>
  <c r="AA99" i="3"/>
  <c r="AA169" i="3"/>
  <c r="AA309" i="3"/>
  <c r="AA300" i="3"/>
  <c r="AA32" i="3"/>
  <c r="AA177" i="3"/>
  <c r="AA182" i="3"/>
  <c r="AA196" i="3"/>
  <c r="AA221" i="3"/>
  <c r="AA168" i="3"/>
  <c r="AA55" i="3"/>
  <c r="AA97" i="3"/>
  <c r="AA35" i="3"/>
  <c r="AA129" i="3"/>
  <c r="AA98" i="3"/>
  <c r="AA60" i="3"/>
  <c r="AA216" i="3"/>
  <c r="AA151" i="3"/>
  <c r="AA29" i="3"/>
  <c r="AA190" i="3"/>
  <c r="AA293" i="3"/>
  <c r="AA153" i="3"/>
  <c r="AA258" i="3"/>
  <c r="AA268" i="3"/>
  <c r="AA83" i="3"/>
  <c r="AA250" i="3"/>
  <c r="AA81" i="3"/>
  <c r="AA302" i="3"/>
  <c r="AA248" i="3"/>
  <c r="AA108" i="3"/>
  <c r="AA138" i="3"/>
  <c r="AA252" i="3"/>
  <c r="AA215" i="3"/>
  <c r="AA72" i="3"/>
  <c r="AA125" i="3"/>
  <c r="AA122" i="3"/>
  <c r="AA57" i="3"/>
  <c r="AA18" i="3"/>
  <c r="AA222" i="3"/>
  <c r="AA295" i="3"/>
  <c r="AA111" i="3"/>
  <c r="AA255" i="3"/>
  <c r="AA47" i="3"/>
  <c r="AA126" i="3"/>
  <c r="AA118" i="3"/>
  <c r="AA114" i="3"/>
  <c r="AA191" i="3"/>
  <c r="AA286" i="3"/>
  <c r="AA278" i="3"/>
  <c r="AA133" i="3"/>
  <c r="AA292" i="3"/>
  <c r="AA271" i="3"/>
  <c r="AA285" i="3"/>
  <c r="AA282" i="3"/>
  <c r="AA219" i="3"/>
  <c r="AA259" i="3"/>
  <c r="AA87" i="3"/>
  <c r="AA225" i="3"/>
  <c r="AA228" i="3"/>
  <c r="AA116" i="3"/>
  <c r="AA34" i="3"/>
  <c r="AA260" i="3"/>
  <c r="AA48" i="3"/>
  <c r="AA161" i="3"/>
  <c r="AA137" i="3"/>
  <c r="AA162" i="3"/>
  <c r="AA227" i="3"/>
  <c r="AA131" i="3"/>
  <c r="AA163" i="3"/>
  <c r="AA224" i="3"/>
  <c r="AA121" i="3"/>
  <c r="AA306" i="3"/>
  <c r="AA197" i="3"/>
  <c r="AA43" i="3"/>
  <c r="AA128" i="3"/>
  <c r="AA106" i="3"/>
  <c r="AA65" i="3"/>
  <c r="AA281" i="3"/>
  <c r="AA156" i="3"/>
  <c r="AA79" i="3"/>
  <c r="AA201" i="3"/>
  <c r="AA186" i="3"/>
  <c r="AA298" i="3"/>
  <c r="AA102" i="3"/>
  <c r="AA17" i="3"/>
  <c r="AA238" i="3"/>
  <c r="AA279" i="3"/>
  <c r="AA288" i="3"/>
  <c r="AA208" i="3"/>
  <c r="AA262" i="3"/>
  <c r="AA52" i="3"/>
  <c r="AA38" i="3"/>
  <c r="AA205" i="3"/>
  <c r="AA290" i="3"/>
  <c r="AA231" i="3"/>
  <c r="AA266" i="3"/>
  <c r="AA210" i="3"/>
  <c r="AA148" i="3"/>
  <c r="AA166" i="3"/>
  <c r="AA84" i="3"/>
  <c r="AA261" i="3"/>
  <c r="AA172" i="3"/>
  <c r="AA88" i="3"/>
  <c r="AA145" i="3"/>
  <c r="AA287" i="3"/>
  <c r="AA152" i="3"/>
  <c r="AA189" i="3"/>
  <c r="AA132" i="3"/>
  <c r="AA165" i="3"/>
  <c r="AA82" i="3"/>
  <c r="AA280" i="3"/>
  <c r="AA66" i="3"/>
  <c r="AA246" i="3"/>
  <c r="AA110" i="3"/>
  <c r="AA178" i="3"/>
  <c r="AA204" i="3"/>
  <c r="AA144" i="3"/>
  <c r="AA44" i="3"/>
  <c r="AA273" i="3"/>
  <c r="AA243" i="3"/>
  <c r="AA229" i="3"/>
  <c r="AA94" i="3"/>
  <c r="AA313" i="3"/>
  <c r="AA119" i="3"/>
  <c r="AA117" i="3"/>
  <c r="AA176" i="3"/>
  <c r="AA15" i="3"/>
  <c r="AA27" i="3"/>
  <c r="AA86" i="3"/>
  <c r="AA220" i="3"/>
  <c r="AA275" i="3"/>
  <c r="AA211" i="3"/>
  <c r="AA264" i="3"/>
  <c r="AA312" i="3"/>
  <c r="AA308" i="3"/>
  <c r="AA289" i="3"/>
  <c r="AA150" i="3"/>
  <c r="AA39" i="3"/>
  <c r="AA171" i="3"/>
  <c r="AA23" i="3"/>
  <c r="AA107" i="3"/>
  <c r="AA25" i="3"/>
  <c r="AA74" i="3"/>
  <c r="AA167" i="3"/>
  <c r="AA36" i="3"/>
  <c r="AA283" i="3"/>
  <c r="AA307" i="3"/>
  <c r="AA200" i="3"/>
  <c r="AA30" i="3"/>
  <c r="AA69" i="3"/>
  <c r="AA237" i="3"/>
  <c r="AA105" i="3"/>
  <c r="AA226" i="3"/>
  <c r="AA236" i="3"/>
  <c r="AA96" i="3"/>
  <c r="AA16" i="3"/>
  <c r="AA95" i="3"/>
  <c r="AA61" i="3"/>
  <c r="AA22" i="3"/>
  <c r="AA41" i="3"/>
  <c r="AA256" i="3"/>
  <c r="AA294" i="3"/>
  <c r="AA85" i="3"/>
  <c r="AA130" i="3"/>
  <c r="AA310" i="3"/>
  <c r="AA301" i="3"/>
  <c r="AA174" i="3"/>
  <c r="AA180" i="3"/>
  <c r="AA272" i="3"/>
  <c r="AA274" i="3"/>
  <c r="AA141" i="3"/>
  <c r="AA71" i="3"/>
  <c r="AA103" i="3"/>
  <c r="AA58" i="3"/>
  <c r="AA33" i="3"/>
  <c r="AA64" i="3"/>
  <c r="AA209" i="3"/>
  <c r="AA214" i="3"/>
  <c r="AA234" i="3"/>
  <c r="AA223" i="3"/>
  <c r="AA68" i="3"/>
  <c r="AA31" i="3"/>
  <c r="P2" i="3"/>
  <c r="Z4" i="3"/>
  <c r="AA188" i="3"/>
  <c r="AA72" i="10"/>
  <c r="AA26" i="10"/>
  <c r="AA60" i="10"/>
  <c r="AA16" i="10"/>
  <c r="AA80" i="10"/>
  <c r="AA40" i="10"/>
  <c r="AA73" i="10"/>
  <c r="AA19" i="10"/>
  <c r="AA83" i="10"/>
  <c r="AA62" i="10"/>
  <c r="AA44" i="10"/>
  <c r="AA28" i="10"/>
  <c r="AA59" i="10"/>
  <c r="AA85" i="10"/>
  <c r="AA47" i="10"/>
  <c r="AA34" i="10"/>
  <c r="AA58" i="10"/>
  <c r="AA22" i="10"/>
  <c r="AA82" i="10"/>
  <c r="AA37" i="10"/>
  <c r="AA43" i="10"/>
  <c r="AA25" i="10"/>
  <c r="AA89" i="10"/>
  <c r="AA92" i="10"/>
  <c r="AA46" i="10"/>
  <c r="AA93" i="10"/>
  <c r="AA66" i="10"/>
  <c r="AA27" i="10"/>
  <c r="AA24" i="10"/>
  <c r="AA71" i="10"/>
  <c r="AA39" i="10"/>
  <c r="AA76" i="10"/>
  <c r="AA32" i="10"/>
  <c r="AA91" i="10"/>
  <c r="AA15" i="10"/>
  <c r="AA79" i="10"/>
  <c r="AA35" i="10"/>
  <c r="AA68" i="10"/>
  <c r="AA56" i="10"/>
  <c r="AA70" i="10"/>
  <c r="AA57" i="10"/>
  <c r="AA53" i="10"/>
  <c r="AA75" i="10"/>
  <c r="AA30" i="10"/>
  <c r="AA23" i="10"/>
  <c r="AA69" i="10"/>
  <c r="AA78" i="10"/>
  <c r="AA81" i="10"/>
  <c r="AA29" i="10"/>
  <c r="AA90" i="10"/>
  <c r="AA38" i="10"/>
  <c r="AA88" i="10"/>
  <c r="AA41" i="10"/>
  <c r="AA61" i="10"/>
  <c r="AA17" i="10"/>
  <c r="AA64" i="10"/>
  <c r="AA20" i="10"/>
  <c r="AA52" i="10"/>
  <c r="AA21" i="10"/>
  <c r="AA55" i="10"/>
  <c r="AA65" i="10"/>
  <c r="AA87" i="10"/>
  <c r="AA42" i="10"/>
  <c r="AA48" i="10"/>
  <c r="AA31" i="10"/>
  <c r="AA63" i="10"/>
  <c r="AA18" i="10"/>
  <c r="AA51" i="10"/>
  <c r="AA14" i="10"/>
  <c r="AA67" i="10"/>
  <c r="AA77" i="10"/>
  <c r="AA86" i="10"/>
  <c r="AA45" i="10"/>
  <c r="AA74" i="10"/>
  <c r="AA49" i="10"/>
  <c r="AA33" i="10"/>
  <c r="AA36" i="10"/>
  <c r="AA50" i="10"/>
  <c r="AA84" i="10"/>
  <c r="P2" i="10"/>
  <c r="Z4" i="10"/>
  <c r="AA54" i="10"/>
  <c r="Z53" i="5"/>
  <c r="Z30" i="5"/>
  <c r="Z20" i="5"/>
  <c r="Z23" i="5"/>
  <c r="Z14" i="5"/>
  <c r="Z51" i="5"/>
  <c r="Z35" i="5"/>
  <c r="Z49" i="5"/>
  <c r="Z18" i="5"/>
  <c r="Z16" i="5"/>
  <c r="Z28" i="5"/>
  <c r="Z21" i="5"/>
  <c r="Z22" i="5"/>
  <c r="Z31" i="5"/>
  <c r="Z32" i="5"/>
  <c r="Z25" i="5"/>
  <c r="Z46" i="5"/>
  <c r="Z45" i="5"/>
  <c r="Z29" i="5"/>
  <c r="Z19" i="5"/>
  <c r="Z39" i="5"/>
  <c r="Z33" i="5"/>
  <c r="Z44" i="5"/>
  <c r="Z43" i="5"/>
  <c r="Z27" i="5"/>
  <c r="Z26" i="5"/>
  <c r="Z47" i="5"/>
  <c r="Z42" i="5"/>
  <c r="Z36" i="5"/>
  <c r="Z52" i="5"/>
  <c r="Z15" i="5"/>
  <c r="Z40" i="5"/>
  <c r="Z41" i="5"/>
  <c r="Z24" i="5"/>
  <c r="Z34" i="5"/>
  <c r="Z50" i="5"/>
  <c r="Z17" i="5"/>
  <c r="Z55" i="5"/>
  <c r="Z54" i="5"/>
  <c r="Z38" i="5"/>
  <c r="Z37" i="5"/>
  <c r="O2" i="5"/>
  <c r="Y4" i="5"/>
  <c r="Z48" i="5"/>
  <c r="Z5" i="5"/>
  <c r="P4" i="5"/>
  <c r="Y5" i="10"/>
  <c r="O4" i="10"/>
  <c r="K2" i="3"/>
  <c r="M2" i="3"/>
  <c r="O4" i="3"/>
  <c r="Y5" i="3"/>
  <c r="AA5" i="9"/>
  <c r="Q4" i="9"/>
  <c r="K2" i="10"/>
  <c r="M2" i="10"/>
  <c r="P4" i="10"/>
  <c r="Z5" i="10"/>
  <c r="R4" i="8"/>
  <c r="AB5" i="8"/>
  <c r="R4" i="9"/>
  <c r="AB5" i="9"/>
  <c r="R4" i="7"/>
  <c r="AB5" i="7"/>
  <c r="AB82" i="7"/>
  <c r="AB49" i="7"/>
  <c r="AB156" i="7"/>
  <c r="AB111" i="7"/>
  <c r="AB154" i="7"/>
  <c r="AB66" i="7"/>
  <c r="AB139" i="7"/>
  <c r="AB52" i="7"/>
  <c r="AB159" i="7"/>
  <c r="AB43" i="7"/>
  <c r="AB22" i="7"/>
  <c r="AB259" i="7"/>
  <c r="AB238" i="7"/>
  <c r="AB133" i="7"/>
  <c r="AB148" i="7"/>
  <c r="AB60" i="7"/>
  <c r="AB301" i="7"/>
  <c r="AB274" i="7"/>
  <c r="AB303" i="7"/>
  <c r="AB234" i="7"/>
  <c r="AB161" i="7"/>
  <c r="AB76" i="7"/>
  <c r="AB128" i="7"/>
  <c r="AB295" i="7"/>
  <c r="AB241" i="7"/>
  <c r="AB103" i="7"/>
  <c r="AB300" i="7"/>
  <c r="AB130" i="7"/>
  <c r="AB257" i="7"/>
  <c r="AB169" i="7"/>
  <c r="AB106" i="7"/>
  <c r="AB86" i="7"/>
  <c r="AB214" i="7"/>
  <c r="AB75" i="7"/>
  <c r="AB227" i="7"/>
  <c r="AB305" i="7"/>
  <c r="AB217" i="7"/>
  <c r="AB206" i="7"/>
  <c r="AB20" i="7"/>
  <c r="AB127" i="7"/>
  <c r="AB143" i="7"/>
  <c r="AB113" i="7"/>
  <c r="AB25" i="7"/>
  <c r="AB297" i="7"/>
  <c r="AB83" i="7"/>
  <c r="AB190" i="7"/>
  <c r="AB134" i="7"/>
  <c r="AB137" i="7"/>
  <c r="AB209" i="7"/>
  <c r="AB121" i="7"/>
  <c r="AB180" i="7"/>
  <c r="AB202" i="7"/>
  <c r="AB268" i="7"/>
  <c r="AB124" i="7"/>
  <c r="AB219" i="7"/>
  <c r="AB179" i="7"/>
  <c r="AB189" i="7"/>
  <c r="AB228" i="7"/>
  <c r="AB24" i="7"/>
  <c r="AB164" i="7"/>
  <c r="AB18" i="7"/>
  <c r="AB185" i="7"/>
  <c r="AB223" i="7"/>
  <c r="AB119" i="7"/>
  <c r="AB33" i="7"/>
  <c r="AB173" i="7"/>
  <c r="AB239" i="7"/>
  <c r="AB37" i="7"/>
  <c r="AB150" i="7"/>
  <c r="AB62" i="7"/>
  <c r="AB308" i="7"/>
  <c r="AB15" i="7"/>
  <c r="AB81" i="7"/>
  <c r="AB188" i="7"/>
  <c r="AB108" i="7"/>
  <c r="AB262" i="7"/>
  <c r="AB281" i="7"/>
  <c r="AB218" i="7"/>
  <c r="AB144" i="7"/>
  <c r="AB56" i="7"/>
  <c r="AB171" i="7"/>
  <c r="AB54" i="7"/>
  <c r="AB276" i="7"/>
  <c r="AB270" i="7"/>
  <c r="AB158" i="7"/>
  <c r="AB68" i="7"/>
  <c r="AB168" i="7"/>
  <c r="AB38" i="7"/>
  <c r="AB280" i="7"/>
  <c r="AB58" i="7"/>
  <c r="AB311" i="7"/>
  <c r="AB264" i="7"/>
  <c r="AB304" i="7"/>
  <c r="AB225" i="7"/>
  <c r="AB172" i="7"/>
  <c r="AB35" i="7"/>
  <c r="AB220" i="7"/>
  <c r="AB294" i="7"/>
  <c r="AB289" i="7"/>
  <c r="AB151" i="7"/>
  <c r="AB307" i="7"/>
  <c r="AB203" i="7"/>
  <c r="AB16" i="7"/>
  <c r="AB123" i="7"/>
  <c r="AB67" i="7"/>
  <c r="AB47" i="7"/>
  <c r="AB230" i="7"/>
  <c r="AB175" i="7"/>
  <c r="AB19" i="7"/>
  <c r="AB126" i="7"/>
  <c r="AB70" i="7"/>
  <c r="AB201" i="7"/>
  <c r="AB205" i="7"/>
  <c r="AB117" i="7"/>
  <c r="AB247" i="7"/>
  <c r="AB115" i="7"/>
  <c r="AB27" i="7"/>
  <c r="AB166" i="7"/>
  <c r="AB213" i="7"/>
  <c r="AB129" i="7"/>
  <c r="AB282" i="7"/>
  <c r="AB96" i="7"/>
  <c r="AB263" i="7"/>
  <c r="AB145" i="7"/>
  <c r="AB71" i="7"/>
  <c r="AB142" i="7"/>
  <c r="AB153" i="7"/>
  <c r="AB298" i="7"/>
  <c r="AB286" i="7"/>
  <c r="AB192" i="7"/>
  <c r="AB256" i="7"/>
  <c r="AB152" i="7"/>
  <c r="AB255" i="7"/>
  <c r="AB14" i="7"/>
  <c r="AB306" i="7"/>
  <c r="AB79" i="7"/>
  <c r="AB77" i="7"/>
  <c r="AB184" i="7"/>
  <c r="AB114" i="7"/>
  <c r="AB182" i="7"/>
  <c r="AB94" i="7"/>
  <c r="AB69" i="7"/>
  <c r="AB80" i="7"/>
  <c r="AB187" i="7"/>
  <c r="AB131" i="7"/>
  <c r="AB101" i="7"/>
  <c r="AB272" i="7"/>
  <c r="AB266" i="7"/>
  <c r="AB240" i="7"/>
  <c r="AB176" i="7"/>
  <c r="AB88" i="7"/>
  <c r="AB32" i="7"/>
  <c r="AB92" i="7"/>
  <c r="AB278" i="7"/>
  <c r="AB147" i="7"/>
  <c r="AB157" i="7"/>
  <c r="AB299" i="7"/>
  <c r="AB91" i="7"/>
  <c r="AB132" i="7"/>
  <c r="AB50" i="7"/>
  <c r="AB198" i="7"/>
  <c r="AB291" i="7"/>
  <c r="AB208" i="7"/>
  <c r="AB253" i="7"/>
  <c r="AB292" i="7"/>
  <c r="AB31" i="7"/>
  <c r="AB252" i="7"/>
  <c r="AB63" i="7"/>
  <c r="AB269" i="7"/>
  <c r="AB174" i="7"/>
  <c r="AB226" i="7"/>
  <c r="AB245" i="7"/>
  <c r="AB136" i="7"/>
  <c r="AB48" i="7"/>
  <c r="AB155" i="7"/>
  <c r="AB140" i="7"/>
  <c r="AB141" i="7"/>
  <c r="AB53" i="7"/>
  <c r="AB110" i="7"/>
  <c r="AB105" i="7"/>
  <c r="AB55" i="7"/>
  <c r="AB162" i="7"/>
  <c r="AB222" i="7"/>
  <c r="AB237" i="7"/>
  <c r="AB149" i="7"/>
  <c r="AB46" i="7"/>
  <c r="AB283" i="7"/>
  <c r="AB248" i="7"/>
  <c r="AB251" i="7"/>
  <c r="AB215" i="7"/>
  <c r="AB232" i="7"/>
  <c r="AB279" i="7"/>
  <c r="AB193" i="7"/>
  <c r="AB265" i="7"/>
  <c r="AB160" i="7"/>
  <c r="AB224" i="7"/>
  <c r="AB23" i="7"/>
  <c r="AB74" i="7"/>
  <c r="AB243" i="7"/>
  <c r="AB249" i="7"/>
  <c r="AB288" i="7"/>
  <c r="AB210" i="7"/>
  <c r="AB242" i="7"/>
  <c r="AB104" i="7"/>
  <c r="AB178" i="7"/>
  <c r="AB122" i="7"/>
  <c r="AB34" i="7"/>
  <c r="AB207" i="7"/>
  <c r="AB109" i="7"/>
  <c r="AB21" i="7"/>
  <c r="AB40" i="7"/>
  <c r="AB290" i="7"/>
  <c r="AB309" i="7"/>
  <c r="AB41" i="7"/>
  <c r="AB200" i="7"/>
  <c r="AB116" i="7"/>
  <c r="AB28" i="7"/>
  <c r="AB229" i="7"/>
  <c r="AB26" i="7"/>
  <c r="AB302" i="7"/>
  <c r="AB261" i="7"/>
  <c r="AB64" i="7"/>
  <c r="AB231" i="7"/>
  <c r="AB17" i="7"/>
  <c r="AB39" i="7"/>
  <c r="AB165" i="7"/>
  <c r="AB57" i="7"/>
  <c r="AB212" i="7"/>
  <c r="AB112" i="7"/>
  <c r="AB221" i="7"/>
  <c r="AB260" i="7"/>
  <c r="AB273" i="7"/>
  <c r="AB135" i="7"/>
  <c r="AB146" i="7"/>
  <c r="AB99" i="7"/>
  <c r="AB275" i="7"/>
  <c r="AB138" i="7"/>
  <c r="AB78" i="7"/>
  <c r="AB183" i="7"/>
  <c r="AB95" i="7"/>
  <c r="AB107" i="7"/>
  <c r="AB258" i="7"/>
  <c r="AB277" i="7"/>
  <c r="AB44" i="7"/>
  <c r="AB186" i="7"/>
  <c r="AB98" i="7"/>
  <c r="AB197" i="7"/>
  <c r="AB204" i="7"/>
  <c r="AB177" i="7"/>
  <c r="AB89" i="7"/>
  <c r="AB233" i="7"/>
  <c r="AB87" i="7"/>
  <c r="AB194" i="7"/>
  <c r="AB51" i="7"/>
  <c r="AB125" i="7"/>
  <c r="AB267" i="7"/>
  <c r="AB59" i="7"/>
  <c r="AB100" i="7"/>
  <c r="AB250" i="7"/>
  <c r="AB102" i="7"/>
  <c r="AB312" i="7"/>
  <c r="AB90" i="7"/>
  <c r="AB42" i="7"/>
  <c r="AB296" i="7"/>
  <c r="AB120" i="7"/>
  <c r="AB196" i="7"/>
  <c r="AB254" i="7"/>
  <c r="AB29" i="7"/>
  <c r="AB293" i="7"/>
  <c r="AB199" i="7"/>
  <c r="AB84" i="7"/>
  <c r="AB244" i="7"/>
  <c r="AB167" i="7"/>
  <c r="AB73" i="7"/>
  <c r="AB313" i="7"/>
  <c r="AB287" i="7"/>
  <c r="AB118" i="7"/>
  <c r="AB170" i="7"/>
  <c r="AB211" i="7"/>
  <c r="AB163" i="7"/>
  <c r="AB284" i="7"/>
  <c r="AB93" i="7"/>
  <c r="AB236" i="7"/>
  <c r="AB216" i="7"/>
  <c r="AB61" i="7"/>
  <c r="AB310" i="7"/>
  <c r="AB235" i="7"/>
  <c r="AB30" i="7"/>
  <c r="AB181" i="7"/>
  <c r="AB97" i="7"/>
  <c r="AB72" i="7"/>
  <c r="AB271" i="7"/>
  <c r="AB191" i="7"/>
  <c r="AB45" i="7"/>
  <c r="AB285" i="7"/>
  <c r="AB314" i="7"/>
  <c r="AB85" i="7"/>
  <c r="AB65" i="7"/>
  <c r="AB195" i="7"/>
  <c r="AB36" i="7"/>
  <c r="Q2" i="7"/>
  <c r="AA4" i="7"/>
  <c r="AB246" i="7"/>
  <c r="AA39" i="5"/>
  <c r="AA47" i="5"/>
  <c r="AA32" i="5"/>
  <c r="AA42" i="5"/>
  <c r="AA50" i="5"/>
  <c r="AA26" i="5"/>
  <c r="AA45" i="5"/>
  <c r="AA44" i="5"/>
  <c r="AA15" i="5"/>
  <c r="AA55" i="5"/>
  <c r="AA18" i="5"/>
  <c r="AA51" i="5"/>
  <c r="AA36" i="5"/>
  <c r="AA54" i="5"/>
  <c r="AA24" i="5"/>
  <c r="AA16" i="5"/>
  <c r="AA48" i="5"/>
  <c r="AA38" i="5"/>
  <c r="AA14" i="5"/>
  <c r="AA17" i="5"/>
  <c r="AA41" i="5"/>
  <c r="AA30" i="5"/>
  <c r="AA21" i="5"/>
  <c r="AA25" i="5"/>
  <c r="AA23" i="5"/>
  <c r="AA19" i="5"/>
  <c r="AA28" i="5"/>
  <c r="AA53" i="5"/>
  <c r="AA22" i="5"/>
  <c r="AA43" i="5"/>
  <c r="AA29" i="5"/>
  <c r="AA31" i="5"/>
  <c r="AA40" i="5"/>
  <c r="AA20" i="5"/>
  <c r="AA27" i="5"/>
  <c r="AA52" i="5"/>
  <c r="AA46" i="5"/>
  <c r="AA35" i="5"/>
  <c r="AA33" i="5"/>
  <c r="AA34" i="5"/>
  <c r="AA37" i="5"/>
  <c r="K2" i="5"/>
  <c r="M2" i="5"/>
  <c r="P2" i="5"/>
  <c r="Z4" i="5"/>
  <c r="AA49" i="5"/>
  <c r="AC194" i="7"/>
  <c r="AC153" i="7"/>
  <c r="AC111" i="7"/>
  <c r="AC169" i="7"/>
  <c r="AC251" i="7"/>
  <c r="AC31" i="7"/>
  <c r="AC46" i="7"/>
  <c r="AC266" i="7"/>
  <c r="AC116" i="7"/>
  <c r="AC311" i="7"/>
  <c r="AC163" i="7"/>
  <c r="AC171" i="7"/>
  <c r="AC303" i="7"/>
  <c r="AC210" i="7"/>
  <c r="AC95" i="7"/>
  <c r="AC42" i="7"/>
  <c r="AC294" i="7"/>
  <c r="AC144" i="7"/>
  <c r="AC158" i="7"/>
  <c r="AC279" i="7"/>
  <c r="AC196" i="7"/>
  <c r="AC47" i="7"/>
  <c r="AC260" i="7"/>
  <c r="AC253" i="7"/>
  <c r="AC220" i="7"/>
  <c r="AC240" i="7"/>
  <c r="AC86" i="7"/>
  <c r="AC64" i="7"/>
  <c r="AC238" i="7"/>
  <c r="AC124" i="7"/>
  <c r="AC125" i="7"/>
  <c r="AC98" i="7"/>
  <c r="AC146" i="7"/>
  <c r="AC79" i="7"/>
  <c r="AC34" i="7"/>
  <c r="AC224" i="7"/>
  <c r="AC304" i="7"/>
  <c r="AC281" i="7"/>
  <c r="AC70" i="7"/>
  <c r="AC290" i="7"/>
  <c r="AC172" i="7"/>
  <c r="AC186" i="7"/>
  <c r="AC177" i="7"/>
  <c r="AC102" i="7"/>
  <c r="AC107" i="7"/>
  <c r="AC105" i="7"/>
  <c r="AC313" i="7"/>
  <c r="AC89" i="7"/>
  <c r="AC134" i="7"/>
  <c r="AC41" i="7"/>
  <c r="AC51" i="7"/>
  <c r="AC264" i="7"/>
  <c r="AC38" i="7"/>
  <c r="AC103" i="7"/>
  <c r="AC227" i="7"/>
  <c r="AC157" i="7"/>
  <c r="AC24" i="7"/>
  <c r="AC197" i="7"/>
  <c r="AC226" i="7"/>
  <c r="AC108" i="7"/>
  <c r="AC122" i="7"/>
  <c r="AC165" i="7"/>
  <c r="AC140" i="7"/>
  <c r="AC198" i="7"/>
  <c r="AC277" i="7"/>
  <c r="AC239" i="7"/>
  <c r="AC87" i="7"/>
  <c r="AC160" i="7"/>
  <c r="AC19" i="7"/>
  <c r="AC128" i="7"/>
  <c r="AC215" i="7"/>
  <c r="AC298" i="7"/>
  <c r="AC127" i="7"/>
  <c r="AC80" i="7"/>
  <c r="AC106" i="7"/>
  <c r="AC27" i="7"/>
  <c r="AC276" i="7"/>
  <c r="AC223" i="7"/>
  <c r="AC161" i="7"/>
  <c r="AC52" i="7"/>
  <c r="AC63" i="7"/>
  <c r="AC308" i="7"/>
  <c r="AC168" i="7"/>
  <c r="AC182" i="7"/>
  <c r="AC145" i="7"/>
  <c r="AC162" i="7"/>
  <c r="AC219" i="7"/>
  <c r="AC262" i="7"/>
  <c r="AC112" i="7"/>
  <c r="AC126" i="7"/>
  <c r="AC244" i="7"/>
  <c r="AC164" i="7"/>
  <c r="AC15" i="7"/>
  <c r="AC228" i="7"/>
  <c r="AC221" i="7"/>
  <c r="AC222" i="7"/>
  <c r="AC280" i="7"/>
  <c r="AC305" i="7"/>
  <c r="AC183" i="7"/>
  <c r="AC33" i="7"/>
  <c r="AC235" i="7"/>
  <c r="AC293" i="7"/>
  <c r="AC23" i="7"/>
  <c r="AC167" i="7"/>
  <c r="AC141" i="7"/>
  <c r="AC231" i="7"/>
  <c r="AC302" i="7"/>
  <c r="AC291" i="7"/>
  <c r="AC66" i="7"/>
  <c r="AC16" i="7"/>
  <c r="AC250" i="7"/>
  <c r="AC243" i="7"/>
  <c r="AC297" i="7"/>
  <c r="AC130" i="7"/>
  <c r="AC205" i="7"/>
  <c r="AC43" i="7"/>
  <c r="AC256" i="7"/>
  <c r="AC249" i="7"/>
  <c r="AC191" i="7"/>
  <c r="AC286" i="7"/>
  <c r="AC129" i="7"/>
  <c r="AC48" i="7"/>
  <c r="AC62" i="7"/>
  <c r="AC267" i="7"/>
  <c r="AC71" i="7"/>
  <c r="AC73" i="7"/>
  <c r="AC309" i="7"/>
  <c r="AC187" i="7"/>
  <c r="AC218" i="7"/>
  <c r="AC97" i="7"/>
  <c r="AC76" i="7"/>
  <c r="AC90" i="7"/>
  <c r="AC310" i="7"/>
  <c r="AC289" i="7"/>
  <c r="AC174" i="7"/>
  <c r="AC81" i="7"/>
  <c r="AC25" i="7"/>
  <c r="AC272" i="7"/>
  <c r="AC213" i="7"/>
  <c r="AC39" i="7"/>
  <c r="AC306" i="7"/>
  <c r="AC17" i="7"/>
  <c r="AC88" i="7"/>
  <c r="AC14" i="7"/>
  <c r="AC20" i="7"/>
  <c r="AC269" i="7"/>
  <c r="AC159" i="7"/>
  <c r="AC292" i="7"/>
  <c r="AC212" i="7"/>
  <c r="AC217" i="7"/>
  <c r="AC75" i="7"/>
  <c r="AC254" i="7"/>
  <c r="AC104" i="7"/>
  <c r="AC118" i="7"/>
  <c r="AC133" i="7"/>
  <c r="AC314" i="7"/>
  <c r="AC202" i="7"/>
  <c r="AC252" i="7"/>
  <c r="AC245" i="7"/>
  <c r="AC123" i="7"/>
  <c r="AC137" i="7"/>
  <c r="AC132" i="7"/>
  <c r="AC178" i="7"/>
  <c r="AC113" i="7"/>
  <c r="AC57" i="7"/>
  <c r="AC261" i="7"/>
  <c r="AC248" i="7"/>
  <c r="AC273" i="7"/>
  <c r="AC151" i="7"/>
  <c r="AC259" i="7"/>
  <c r="AC149" i="7"/>
  <c r="AC40" i="7"/>
  <c r="AC54" i="7"/>
  <c r="AC274" i="7"/>
  <c r="AC35" i="7"/>
  <c r="AC154" i="7"/>
  <c r="AC275" i="7"/>
  <c r="AC155" i="7"/>
  <c r="AC136" i="7"/>
  <c r="AC300" i="7"/>
  <c r="AC36" i="7"/>
  <c r="AC232" i="7"/>
  <c r="AC147" i="7"/>
  <c r="AC29" i="7"/>
  <c r="AC148" i="7"/>
  <c r="AC233" i="7"/>
  <c r="AC94" i="7"/>
  <c r="AC45" i="7"/>
  <c r="AC121" i="7"/>
  <c r="AC301" i="7"/>
  <c r="AC179" i="7"/>
  <c r="AC307" i="7"/>
  <c r="AC229" i="7"/>
  <c r="AC68" i="7"/>
  <c r="AC114" i="7"/>
  <c r="AC101" i="7"/>
  <c r="AC184" i="7"/>
  <c r="AC257" i="7"/>
  <c r="AC61" i="7"/>
  <c r="AC44" i="7"/>
  <c r="AC58" i="7"/>
  <c r="AC278" i="7"/>
  <c r="AC117" i="7"/>
  <c r="AC142" i="7"/>
  <c r="AC77" i="7"/>
  <c r="AC53" i="7"/>
  <c r="AC282" i="7"/>
  <c r="AC195" i="7"/>
  <c r="AC237" i="7"/>
  <c r="AC115" i="7"/>
  <c r="AC201" i="7"/>
  <c r="AC170" i="7"/>
  <c r="AC189" i="7"/>
  <c r="AC72" i="7"/>
  <c r="AC236" i="7"/>
  <c r="AC18" i="7"/>
  <c r="AC100" i="7"/>
  <c r="AC312" i="7"/>
  <c r="AC152" i="7"/>
  <c r="AC109" i="7"/>
  <c r="AC181" i="7"/>
  <c r="AC30" i="7"/>
  <c r="AC206" i="7"/>
  <c r="AC263" i="7"/>
  <c r="AC207" i="7"/>
  <c r="AC225" i="7"/>
  <c r="AC138" i="7"/>
  <c r="AC49" i="7"/>
  <c r="AC271" i="7"/>
  <c r="AC59" i="7"/>
  <c r="AC60" i="7"/>
  <c r="AC265" i="7"/>
  <c r="AC175" i="7"/>
  <c r="AC299" i="7"/>
  <c r="AC214" i="7"/>
  <c r="AC192" i="7"/>
  <c r="AC216" i="7"/>
  <c r="AC241" i="7"/>
  <c r="AC119" i="7"/>
  <c r="AC211" i="7"/>
  <c r="AC96" i="7"/>
  <c r="AC203" i="7"/>
  <c r="AC22" i="7"/>
  <c r="AC242" i="7"/>
  <c r="AC28" i="7"/>
  <c r="AC74" i="7"/>
  <c r="AC37" i="7"/>
  <c r="AC176" i="7"/>
  <c r="AC190" i="7"/>
  <c r="AC258" i="7"/>
  <c r="AC91" i="7"/>
  <c r="AC284" i="7"/>
  <c r="AC255" i="7"/>
  <c r="AC209" i="7"/>
  <c r="AC234" i="7"/>
  <c r="AC200" i="7"/>
  <c r="AC208" i="7"/>
  <c r="AC85" i="7"/>
  <c r="AC78" i="7"/>
  <c r="AC285" i="7"/>
  <c r="AC230" i="7"/>
  <c r="AC156" i="7"/>
  <c r="AC288" i="7"/>
  <c r="AC32" i="7"/>
  <c r="AC199" i="7"/>
  <c r="AC50" i="7"/>
  <c r="AC270" i="7"/>
  <c r="AC120" i="7"/>
  <c r="AC131" i="7"/>
  <c r="AC283" i="7"/>
  <c r="AC247" i="7"/>
  <c r="AC55" i="7"/>
  <c r="AC268" i="7"/>
  <c r="AC92" i="7"/>
  <c r="AC110" i="7"/>
  <c r="AC69" i="7"/>
  <c r="AC180" i="7"/>
  <c r="AC287" i="7"/>
  <c r="AC67" i="7"/>
  <c r="AC185" i="7"/>
  <c r="AC83" i="7"/>
  <c r="AC296" i="7"/>
  <c r="AC166" i="7"/>
  <c r="AC135" i="7"/>
  <c r="AC295" i="7"/>
  <c r="AC193" i="7"/>
  <c r="AC56" i="7"/>
  <c r="AC139" i="7"/>
  <c r="AC173" i="7"/>
  <c r="AC204" i="7"/>
  <c r="AC99" i="7"/>
  <c r="AC150" i="7"/>
  <c r="AC84" i="7"/>
  <c r="AC82" i="7"/>
  <c r="AC65" i="7"/>
  <c r="AC246" i="7"/>
  <c r="AC93" i="7"/>
  <c r="AC21" i="7"/>
  <c r="AC143" i="7"/>
  <c r="AC188" i="7"/>
  <c r="L2" i="7"/>
  <c r="N2" i="7"/>
  <c r="R2" i="7"/>
  <c r="AB4" i="7"/>
  <c r="AC26" i="7"/>
  <c r="AB65" i="9"/>
  <c r="AB95" i="9"/>
  <c r="AB21" i="9"/>
  <c r="AB23" i="9"/>
  <c r="AB14" i="9"/>
  <c r="AB45" i="9"/>
  <c r="AB77" i="9"/>
  <c r="AB52" i="9"/>
  <c r="AB55" i="9"/>
  <c r="AB48" i="9"/>
  <c r="AB84" i="9"/>
  <c r="AB35" i="9"/>
  <c r="AB40" i="9"/>
  <c r="AB70" i="9"/>
  <c r="AB56" i="9"/>
  <c r="AB17" i="9"/>
  <c r="AB81" i="9"/>
  <c r="AB22" i="9"/>
  <c r="AB38" i="9"/>
  <c r="AB82" i="9"/>
  <c r="AB91" i="9"/>
  <c r="AB24" i="9"/>
  <c r="AB46" i="9"/>
  <c r="AB59" i="9"/>
  <c r="AB61" i="9"/>
  <c r="AB92" i="9"/>
  <c r="AB54" i="9"/>
  <c r="AB74" i="9"/>
  <c r="AB26" i="9"/>
  <c r="AB67" i="9"/>
  <c r="AB79" i="9"/>
  <c r="AB47" i="9"/>
  <c r="AB69" i="9"/>
  <c r="AB76" i="9"/>
  <c r="AB80" i="9"/>
  <c r="AB64" i="9"/>
  <c r="AB90" i="9"/>
  <c r="AB53" i="9"/>
  <c r="AB62" i="9"/>
  <c r="AB18" i="9"/>
  <c r="AB83" i="9"/>
  <c r="AB58" i="9"/>
  <c r="AB88" i="9"/>
  <c r="AB16" i="9"/>
  <c r="AB20" i="9"/>
  <c r="AB85" i="9"/>
  <c r="AB89" i="9"/>
  <c r="AB75" i="9"/>
  <c r="AB27" i="9"/>
  <c r="AB86" i="9"/>
  <c r="AB94" i="9"/>
  <c r="AB34" i="9"/>
  <c r="AB49" i="9"/>
  <c r="AB28" i="9"/>
  <c r="AB39" i="9"/>
  <c r="AB43" i="9"/>
  <c r="AB44" i="9"/>
  <c r="AB29" i="9"/>
  <c r="AB32" i="9"/>
  <c r="AB60" i="9"/>
  <c r="AB51" i="9"/>
  <c r="AB15" i="9"/>
  <c r="AB31" i="9"/>
  <c r="AB36" i="9"/>
  <c r="AB19" i="9"/>
  <c r="AB50" i="9"/>
  <c r="AB57" i="9"/>
  <c r="AB78" i="9"/>
  <c r="AB71" i="9"/>
  <c r="AB68" i="9"/>
  <c r="AB37" i="9"/>
  <c r="AB66" i="9"/>
  <c r="AB42" i="9"/>
  <c r="AB72" i="9"/>
  <c r="AB30" i="9"/>
  <c r="AB87" i="9"/>
  <c r="AB63" i="9"/>
  <c r="AB41" i="9"/>
  <c r="AB73" i="9"/>
  <c r="AB93" i="9"/>
  <c r="AB33" i="9"/>
  <c r="Q2" i="9"/>
  <c r="AA4" i="9"/>
  <c r="AB25" i="9"/>
  <c r="AB21" i="8"/>
  <c r="AB49" i="8"/>
  <c r="AB36" i="8"/>
  <c r="AB20" i="8"/>
  <c r="AB50" i="8"/>
  <c r="AB29" i="8"/>
  <c r="AB32" i="8"/>
  <c r="AB45" i="8"/>
  <c r="AB44" i="8"/>
  <c r="AB30" i="8"/>
  <c r="AB42" i="8"/>
  <c r="AB54" i="8"/>
  <c r="AB35" i="8"/>
  <c r="AB19" i="8"/>
  <c r="AB31" i="8"/>
  <c r="AB40" i="8"/>
  <c r="AB41" i="8"/>
  <c r="AB43" i="8"/>
  <c r="AB17" i="8"/>
  <c r="AB47" i="8"/>
  <c r="AB38" i="8"/>
  <c r="AB23" i="8"/>
  <c r="AB22" i="8"/>
  <c r="AB37" i="8"/>
  <c r="AB46" i="8"/>
  <c r="AB14" i="8"/>
  <c r="AB53" i="8"/>
  <c r="AB24" i="8"/>
  <c r="AB28" i="8"/>
  <c r="AB15" i="8"/>
  <c r="AB16" i="8"/>
  <c r="AB48" i="8"/>
  <c r="AB39" i="8"/>
  <c r="AB34" i="8"/>
  <c r="AB25" i="8"/>
  <c r="AB52" i="8"/>
  <c r="AB26" i="8"/>
  <c r="AB51" i="8"/>
  <c r="AB33" i="8"/>
  <c r="AB18" i="8"/>
  <c r="Q2" i="8"/>
  <c r="AA4" i="8"/>
  <c r="AB27" i="8"/>
  <c r="AC22" i="9"/>
  <c r="AC18" i="9"/>
  <c r="AC37" i="9"/>
  <c r="AC93" i="9"/>
  <c r="AC20" i="9"/>
  <c r="AC71" i="9"/>
  <c r="AC78" i="9"/>
  <c r="AC50" i="9"/>
  <c r="AC25" i="9"/>
  <c r="AC63" i="9"/>
  <c r="AC44" i="9"/>
  <c r="AC54" i="9"/>
  <c r="AC87" i="9"/>
  <c r="AC86" i="9"/>
  <c r="AC14" i="9"/>
  <c r="AC57" i="9"/>
  <c r="AC72" i="9"/>
  <c r="AC23" i="9"/>
  <c r="AC85" i="9"/>
  <c r="AC21" i="9"/>
  <c r="AC67" i="9"/>
  <c r="AC76" i="9"/>
  <c r="AC59" i="9"/>
  <c r="AC26" i="9"/>
  <c r="AC33" i="9"/>
  <c r="AC73" i="9"/>
  <c r="AC95" i="9"/>
  <c r="AC91" i="9"/>
  <c r="AC45" i="9"/>
  <c r="AC94" i="9"/>
  <c r="AC89" i="9"/>
  <c r="AC53" i="9"/>
  <c r="AC16" i="9"/>
  <c r="AC90" i="9"/>
  <c r="AC48" i="9"/>
  <c r="AC64" i="9"/>
  <c r="AC42" i="9"/>
  <c r="AC35" i="9"/>
  <c r="AC31" i="9"/>
  <c r="AC56" i="9"/>
  <c r="AC84" i="9"/>
  <c r="AC66" i="9"/>
  <c r="AC15" i="9"/>
  <c r="AC43" i="9"/>
  <c r="AC39" i="9"/>
  <c r="AC27" i="9"/>
  <c r="AC29" i="9"/>
  <c r="AC69" i="9"/>
  <c r="AC61" i="9"/>
  <c r="AC51" i="9"/>
  <c r="AC24" i="9"/>
  <c r="AC88" i="9"/>
  <c r="AC41" i="9"/>
  <c r="AC28" i="9"/>
  <c r="AC17" i="9"/>
  <c r="AC77" i="9"/>
  <c r="AC65" i="9"/>
  <c r="AC34" i="9"/>
  <c r="AC62" i="9"/>
  <c r="AC32" i="9"/>
  <c r="AC47" i="9"/>
  <c r="AC36" i="9"/>
  <c r="AC83" i="9"/>
  <c r="AC38" i="9"/>
  <c r="AC46" i="9"/>
  <c r="AC70" i="9"/>
  <c r="AC58" i="9"/>
  <c r="AC30" i="9"/>
  <c r="AC49" i="9"/>
  <c r="AC52" i="9"/>
  <c r="AC68" i="9"/>
  <c r="AC81" i="9"/>
  <c r="AC55" i="9"/>
  <c r="AC82" i="9"/>
  <c r="AC60" i="9"/>
  <c r="AC19" i="9"/>
  <c r="AC92" i="9"/>
  <c r="AC80" i="9"/>
  <c r="AC74" i="9"/>
  <c r="AC79" i="9"/>
  <c r="AC75" i="9"/>
  <c r="L2" i="9"/>
  <c r="N2" i="9"/>
  <c r="R2" i="9"/>
  <c r="AB4" i="9"/>
  <c r="AC40" i="9"/>
  <c r="AC24" i="8"/>
  <c r="AC23" i="8"/>
  <c r="AC41" i="8"/>
  <c r="AC17" i="8"/>
  <c r="AC30" i="8"/>
  <c r="AC25" i="8"/>
  <c r="AC27" i="8"/>
  <c r="AC53" i="8"/>
  <c r="AC54" i="8"/>
  <c r="AC34" i="8"/>
  <c r="AC26" i="8"/>
  <c r="AC19" i="8"/>
  <c r="AC50" i="8"/>
  <c r="AC31" i="8"/>
  <c r="AC20" i="8"/>
  <c r="AC42" i="8"/>
  <c r="AC29" i="8"/>
  <c r="AC52" i="8"/>
  <c r="AC39" i="8"/>
  <c r="AC36" i="8"/>
  <c r="AC45" i="8"/>
  <c r="AC48" i="8"/>
  <c r="AC22" i="8"/>
  <c r="AC43" i="8"/>
  <c r="AC37" i="8"/>
  <c r="AC28" i="8"/>
  <c r="AC35" i="8"/>
  <c r="AC15" i="8"/>
  <c r="AC18" i="8"/>
  <c r="AC46" i="8"/>
  <c r="AC47" i="8"/>
  <c r="AC21" i="8"/>
  <c r="AC51" i="8"/>
  <c r="AC44" i="8"/>
  <c r="AC49" i="8"/>
  <c r="AC40" i="8"/>
  <c r="AC16" i="8"/>
  <c r="AC14" i="8"/>
  <c r="AC33" i="8"/>
  <c r="AC38" i="8"/>
  <c r="L2" i="8"/>
  <c r="N2" i="8"/>
  <c r="R2" i="8"/>
  <c r="AB4" i="8"/>
  <c r="AC32" i="8"/>
</calcChain>
</file>

<file path=xl/sharedStrings.xml><?xml version="1.0" encoding="utf-8"?>
<sst xmlns="http://schemas.openxmlformats.org/spreadsheetml/2006/main" count="165" uniqueCount="38">
  <si>
    <t>h</t>
  </si>
  <si>
    <t>alfa_s</t>
  </si>
  <si>
    <t>alfa_r</t>
  </si>
  <si>
    <t>d</t>
  </si>
  <si>
    <t>len</t>
  </si>
  <si>
    <t>dt</t>
  </si>
  <si>
    <t>m</t>
  </si>
  <si>
    <t>r</t>
  </si>
  <si>
    <t>Is</t>
  </si>
  <si>
    <t>=2/3*m*_r^2</t>
  </si>
  <si>
    <t>Ik</t>
  </si>
  <si>
    <t>=2/5*m*_r^2</t>
  </si>
  <si>
    <t>g</t>
  </si>
  <si>
    <t>asmk</t>
  </si>
  <si>
    <t>=g*SIN(alfa)/(1+Ik/(m*_r^2))</t>
  </si>
  <si>
    <t>x_cm</t>
  </si>
  <si>
    <t>y_cm</t>
  </si>
  <si>
    <t>t</t>
  </si>
  <si>
    <t>Sxo</t>
  </si>
  <si>
    <t>Syo</t>
  </si>
  <si>
    <t>Vxo</t>
  </si>
  <si>
    <t>Dsxo</t>
  </si>
  <si>
    <t>Dvxo</t>
  </si>
  <si>
    <t>xsmk</t>
  </si>
  <si>
    <t>ysmk</t>
  </si>
  <si>
    <t>b</t>
  </si>
  <si>
    <t>w</t>
  </si>
  <si>
    <t>eps</t>
  </si>
  <si>
    <t>Db</t>
  </si>
  <si>
    <t>Dw</t>
  </si>
  <si>
    <t>x</t>
  </si>
  <si>
    <t>y</t>
  </si>
  <si>
    <t>Ep</t>
  </si>
  <si>
    <t>Ek</t>
  </si>
  <si>
    <t>Ec</t>
  </si>
  <si>
    <t>a</t>
  </si>
  <si>
    <t>V_2</t>
  </si>
  <si>
    <t>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</si>
</sst>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Euler!$G$4:$H$4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F-4CC3-9A5A-517967BBAA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Euler!$I$10:$I$300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2.1213203435596424</c:v>
                </c:pt>
                <c:pt idx="2">
                  <c:v>2.1300792721310708</c:v>
                </c:pt>
                <c:pt idx="3">
                  <c:v>2.1475971292739282</c:v>
                </c:pt>
                <c:pt idx="4">
                  <c:v>2.173873914988214</c:v>
                </c:pt>
                <c:pt idx="5">
                  <c:v>2.2089096292739283</c:v>
                </c:pt>
                <c:pt idx="6">
                  <c:v>2.2527042721310711</c:v>
                </c:pt>
                <c:pt idx="7">
                  <c:v>2.3052578435596423</c:v>
                </c:pt>
                <c:pt idx="8">
                  <c:v>2.3665703435596424</c:v>
                </c:pt>
                <c:pt idx="9">
                  <c:v>2.4366417721310709</c:v>
                </c:pt>
                <c:pt idx="10">
                  <c:v>2.5154721292739284</c:v>
                </c:pt>
                <c:pt idx="11">
                  <c:v>2.6030614149882139</c:v>
                </c:pt>
                <c:pt idx="12">
                  <c:v>2.6994096292739282</c:v>
                </c:pt>
                <c:pt idx="13">
                  <c:v>2.8045167721310711</c:v>
                </c:pt>
                <c:pt idx="14">
                  <c:v>2.9183828435596424</c:v>
                </c:pt>
                <c:pt idx="15">
                  <c:v>3.0410078435596422</c:v>
                </c:pt>
                <c:pt idx="16">
                  <c:v>3.1723917721310713</c:v>
                </c:pt>
                <c:pt idx="17">
                  <c:v>3.3125346292739279</c:v>
                </c:pt>
                <c:pt idx="18">
                  <c:v>3.4614364149882135</c:v>
                </c:pt>
                <c:pt idx="19">
                  <c:v>3.619097129273928</c:v>
                </c:pt>
                <c:pt idx="20">
                  <c:v>3.785516772131071</c:v>
                </c:pt>
                <c:pt idx="21">
                  <c:v>3.9606953435596424</c:v>
                </c:pt>
                <c:pt idx="22">
                  <c:v>4.1446328435596431</c:v>
                </c:pt>
                <c:pt idx="23">
                  <c:v>4.337329272131071</c:v>
                </c:pt>
                <c:pt idx="24">
                  <c:v>4.5387846292739287</c:v>
                </c:pt>
                <c:pt idx="25">
                  <c:v>4.7489989149882135</c:v>
                </c:pt>
                <c:pt idx="26">
                  <c:v>4.9679721292739281</c:v>
                </c:pt>
                <c:pt idx="27">
                  <c:v>5.1957042721310707</c:v>
                </c:pt>
                <c:pt idx="28">
                  <c:v>5.4321953435596431</c:v>
                </c:pt>
                <c:pt idx="29">
                  <c:v>5.6774453435596435</c:v>
                </c:pt>
                <c:pt idx="30">
                  <c:v>5.9314542721310719</c:v>
                </c:pt>
                <c:pt idx="31">
                  <c:v>6.1942221292739283</c:v>
                </c:pt>
                <c:pt idx="32">
                  <c:v>6.4657489149882146</c:v>
                </c:pt>
                <c:pt idx="33">
                  <c:v>6.7460346292739288</c:v>
                </c:pt>
                <c:pt idx="34">
                  <c:v>7.0350792721310729</c:v>
                </c:pt>
                <c:pt idx="35">
                  <c:v>7.3328828435596431</c:v>
                </c:pt>
                <c:pt idx="36">
                  <c:v>7.639445343559645</c:v>
                </c:pt>
                <c:pt idx="37">
                  <c:v>7.9547667721310731</c:v>
                </c:pt>
                <c:pt idx="38">
                  <c:v>8.2788471292739292</c:v>
                </c:pt>
                <c:pt idx="39">
                  <c:v>8.6116864149882151</c:v>
                </c:pt>
                <c:pt idx="40">
                  <c:v>8.9532846292739308</c:v>
                </c:pt>
                <c:pt idx="41">
                  <c:v>9.3036417721310745</c:v>
                </c:pt>
                <c:pt idx="42">
                  <c:v>9.6627578435596444</c:v>
                </c:pt>
                <c:pt idx="43">
                  <c:v>10.030632843559644</c:v>
                </c:pt>
                <c:pt idx="44">
                  <c:v>10.407266772131072</c:v>
                </c:pt>
                <c:pt idx="45">
                  <c:v>10.792659629273929</c:v>
                </c:pt>
                <c:pt idx="46">
                  <c:v>11.186811414988215</c:v>
                </c:pt>
                <c:pt idx="47">
                  <c:v>11.58972212927393</c:v>
                </c:pt>
                <c:pt idx="48">
                  <c:v>12.001391772131074</c:v>
                </c:pt>
                <c:pt idx="49">
                  <c:v>12.421820343559643</c:v>
                </c:pt>
                <c:pt idx="50">
                  <c:v>12.851007843559643</c:v>
                </c:pt>
                <c:pt idx="51">
                  <c:v>13.288954272131072</c:v>
                </c:pt>
                <c:pt idx="52">
                  <c:v>13.735659629273927</c:v>
                </c:pt>
                <c:pt idx="53">
                  <c:v>14.191123914988212</c:v>
                </c:pt>
                <c:pt idx="54">
                  <c:v>14.655347129273926</c:v>
                </c:pt>
                <c:pt idx="55">
                  <c:v>15.128329272131067</c:v>
                </c:pt>
                <c:pt idx="56">
                  <c:v>15.610070343559638</c:v>
                </c:pt>
                <c:pt idx="57">
                  <c:v>16.100570343559639</c:v>
                </c:pt>
                <c:pt idx="58">
                  <c:v>16.599829272131068</c:v>
                </c:pt>
                <c:pt idx="59">
                  <c:v>17.107847129273924</c:v>
                </c:pt>
                <c:pt idx="60">
                  <c:v>17.624623914988209</c:v>
                </c:pt>
                <c:pt idx="61">
                  <c:v>18.150159629273922</c:v>
                </c:pt>
                <c:pt idx="62">
                  <c:v>18.684454272131067</c:v>
                </c:pt>
                <c:pt idx="63">
                  <c:v>19.227507843559639</c:v>
                </c:pt>
                <c:pt idx="64">
                  <c:v>19.77932034355964</c:v>
                </c:pt>
                <c:pt idx="65">
                  <c:v>20.339891772131068</c:v>
                </c:pt>
                <c:pt idx="66">
                  <c:v>20.909222129273925</c:v>
                </c:pt>
                <c:pt idx="67">
                  <c:v>21.487311414988209</c:v>
                </c:pt>
                <c:pt idx="68">
                  <c:v>22.074159629273922</c:v>
                </c:pt>
                <c:pt idx="69">
                  <c:v>22.669766772131062</c:v>
                </c:pt>
                <c:pt idx="70">
                  <c:v>23.274132843559634</c:v>
                </c:pt>
                <c:pt idx="71">
                  <c:v>23.887257843559635</c:v>
                </c:pt>
                <c:pt idx="72">
                  <c:v>24.509141772131063</c:v>
                </c:pt>
                <c:pt idx="73">
                  <c:v>25.139784629273919</c:v>
                </c:pt>
                <c:pt idx="74">
                  <c:v>25.779186414988207</c:v>
                </c:pt>
                <c:pt idx="75">
                  <c:v>26.427347129273919</c:v>
                </c:pt>
                <c:pt idx="76">
                  <c:v>27.084266772131059</c:v>
                </c:pt>
                <c:pt idx="77">
                  <c:v>27.749945343559627</c:v>
                </c:pt>
                <c:pt idx="78">
                  <c:v>28.424382843559627</c:v>
                </c:pt>
                <c:pt idx="79">
                  <c:v>29.107579272131051</c:v>
                </c:pt>
                <c:pt idx="80">
                  <c:v>29.799534629273907</c:v>
                </c:pt>
                <c:pt idx="81">
                  <c:v>30.500248914988191</c:v>
                </c:pt>
                <c:pt idx="82">
                  <c:v>31.209722129273906</c:v>
                </c:pt>
                <c:pt idx="83">
                  <c:v>31.927954272131046</c:v>
                </c:pt>
                <c:pt idx="84">
                  <c:v>32.654945343559618</c:v>
                </c:pt>
                <c:pt idx="85">
                  <c:v>33.390695343559621</c:v>
                </c:pt>
                <c:pt idx="86">
                  <c:v>34.135204272131048</c:v>
                </c:pt>
                <c:pt idx="87">
                  <c:v>34.888472129273907</c:v>
                </c:pt>
                <c:pt idx="88">
                  <c:v>35.650498914988191</c:v>
                </c:pt>
                <c:pt idx="89">
                  <c:v>36.421284629273906</c:v>
                </c:pt>
                <c:pt idx="90">
                  <c:v>37.200829272131045</c:v>
                </c:pt>
                <c:pt idx="91">
                  <c:v>37.989132843559617</c:v>
                </c:pt>
                <c:pt idx="92">
                  <c:v>38.786195343559619</c:v>
                </c:pt>
                <c:pt idx="93">
                  <c:v>39.592016772131046</c:v>
                </c:pt>
                <c:pt idx="94">
                  <c:v>40.406597129273905</c:v>
                </c:pt>
                <c:pt idx="95">
                  <c:v>41.229936414988195</c:v>
                </c:pt>
                <c:pt idx="96">
                  <c:v>42.06203462927391</c:v>
                </c:pt>
                <c:pt idx="97">
                  <c:v>42.902891772131056</c:v>
                </c:pt>
                <c:pt idx="98">
                  <c:v>43.752507843559627</c:v>
                </c:pt>
                <c:pt idx="99">
                  <c:v>44.610882843559629</c:v>
                </c:pt>
                <c:pt idx="100">
                  <c:v>45.478016772131056</c:v>
                </c:pt>
                <c:pt idx="101">
                  <c:v>46.353909629273915</c:v>
                </c:pt>
                <c:pt idx="102">
                  <c:v>47.238561414988204</c:v>
                </c:pt>
                <c:pt idx="103">
                  <c:v>48.131972129273919</c:v>
                </c:pt>
                <c:pt idx="104">
                  <c:v>49.034141772131065</c:v>
                </c:pt>
                <c:pt idx="105">
                  <c:v>49.945070343559628</c:v>
                </c:pt>
                <c:pt idx="106">
                  <c:v>50.86475784355963</c:v>
                </c:pt>
                <c:pt idx="107">
                  <c:v>51.793204272131057</c:v>
                </c:pt>
                <c:pt idx="108">
                  <c:v>52.730409629273908</c:v>
                </c:pt>
                <c:pt idx="109">
                  <c:v>53.676373914988197</c:v>
                </c:pt>
                <c:pt idx="110">
                  <c:v>54.631097129273911</c:v>
                </c:pt>
                <c:pt idx="111">
                  <c:v>55.59457927213105</c:v>
                </c:pt>
                <c:pt idx="112">
                  <c:v>56.56682034355962</c:v>
                </c:pt>
                <c:pt idx="113">
                  <c:v>57.547820343559621</c:v>
                </c:pt>
                <c:pt idx="114">
                  <c:v>58.537579272131048</c:v>
                </c:pt>
                <c:pt idx="115">
                  <c:v>59.536097129273905</c:v>
                </c:pt>
                <c:pt idx="116">
                  <c:v>60.543373914988187</c:v>
                </c:pt>
                <c:pt idx="117">
                  <c:v>61.559409629273901</c:v>
                </c:pt>
                <c:pt idx="118">
                  <c:v>62.584204272131046</c:v>
                </c:pt>
                <c:pt idx="119">
                  <c:v>63.617757843559616</c:v>
                </c:pt>
                <c:pt idx="120">
                  <c:v>64.66007034355961</c:v>
                </c:pt>
                <c:pt idx="121">
                  <c:v>65.711141772131043</c:v>
                </c:pt>
                <c:pt idx="122">
                  <c:v>66.7709721292739</c:v>
                </c:pt>
                <c:pt idx="123">
                  <c:v>67.839561414988182</c:v>
                </c:pt>
                <c:pt idx="124">
                  <c:v>68.916909629273903</c:v>
                </c:pt>
                <c:pt idx="125">
                  <c:v>70.003016772131048</c:v>
                </c:pt>
                <c:pt idx="126">
                  <c:v>71.097882843559617</c:v>
                </c:pt>
                <c:pt idx="127">
                  <c:v>72.201507843559625</c:v>
                </c:pt>
                <c:pt idx="128">
                  <c:v>73.313891772131058</c:v>
                </c:pt>
                <c:pt idx="129">
                  <c:v>74.435034629273915</c:v>
                </c:pt>
                <c:pt idx="130">
                  <c:v>75.564936414988196</c:v>
                </c:pt>
                <c:pt idx="131">
                  <c:v>76.703597129273916</c:v>
                </c:pt>
                <c:pt idx="132">
                  <c:v>77.851016772131061</c:v>
                </c:pt>
                <c:pt idx="133">
                  <c:v>79.00719534355963</c:v>
                </c:pt>
                <c:pt idx="134">
                  <c:v>80.172132843559638</c:v>
                </c:pt>
                <c:pt idx="135">
                  <c:v>81.34582927213107</c:v>
                </c:pt>
                <c:pt idx="136">
                  <c:v>82.528284629273926</c:v>
                </c:pt>
                <c:pt idx="137">
                  <c:v>83.719498914988222</c:v>
                </c:pt>
                <c:pt idx="138">
                  <c:v>84.919472129273927</c:v>
                </c:pt>
                <c:pt idx="139">
                  <c:v>86.128204272131086</c:v>
                </c:pt>
                <c:pt idx="140">
                  <c:v>87.345695343559655</c:v>
                </c:pt>
                <c:pt idx="141">
                  <c:v>88.571945343559662</c:v>
                </c:pt>
                <c:pt idx="142">
                  <c:v>89.806954272131094</c:v>
                </c:pt>
                <c:pt idx="143">
                  <c:v>91.05072212927395</c:v>
                </c:pt>
                <c:pt idx="144">
                  <c:v>92.303248914988245</c:v>
                </c:pt>
                <c:pt idx="145">
                  <c:v>93.564534629273965</c:v>
                </c:pt>
                <c:pt idx="146">
                  <c:v>94.834579272131108</c:v>
                </c:pt>
                <c:pt idx="147">
                  <c:v>96.113382843559691</c:v>
                </c:pt>
                <c:pt idx="148">
                  <c:v>97.400945343559684</c:v>
                </c:pt>
                <c:pt idx="149">
                  <c:v>98.69726677213113</c:v>
                </c:pt>
                <c:pt idx="150">
                  <c:v>100.00234712927399</c:v>
                </c:pt>
                <c:pt idx="151">
                  <c:v>101.31618641498828</c:v>
                </c:pt>
                <c:pt idx="152">
                  <c:v>102.638784629274</c:v>
                </c:pt>
                <c:pt idx="153">
                  <c:v>103.97014177213114</c:v>
                </c:pt>
                <c:pt idx="154">
                  <c:v>105.31025784355973</c:v>
                </c:pt>
                <c:pt idx="155">
                  <c:v>106.65913284355973</c:v>
                </c:pt>
                <c:pt idx="156">
                  <c:v>108.01676677213116</c:v>
                </c:pt>
                <c:pt idx="157">
                  <c:v>109.38315962927403</c:v>
                </c:pt>
                <c:pt idx="158">
                  <c:v>110.75831141498833</c:v>
                </c:pt>
                <c:pt idx="159">
                  <c:v>112.14222212927405</c:v>
                </c:pt>
                <c:pt idx="160">
                  <c:v>113.53489177213119</c:v>
                </c:pt>
                <c:pt idx="161">
                  <c:v>114.93632034355977</c:v>
                </c:pt>
                <c:pt idx="162">
                  <c:v>116.34650784355978</c:v>
                </c:pt>
                <c:pt idx="163">
                  <c:v>117.76545427213121</c:v>
                </c:pt>
                <c:pt idx="164">
                  <c:v>119.19315962927408</c:v>
                </c:pt>
                <c:pt idx="165">
                  <c:v>120.62962391498837</c:v>
                </c:pt>
                <c:pt idx="166">
                  <c:v>122.07484712927409</c:v>
                </c:pt>
                <c:pt idx="167">
                  <c:v>123.52882927213125</c:v>
                </c:pt>
                <c:pt idx="168">
                  <c:v>124.99157034355983</c:v>
                </c:pt>
                <c:pt idx="169">
                  <c:v>126.46307034355983</c:v>
                </c:pt>
                <c:pt idx="170">
                  <c:v>127.94332927213127</c:v>
                </c:pt>
                <c:pt idx="171">
                  <c:v>129.43234712927412</c:v>
                </c:pt>
                <c:pt idx="172">
                  <c:v>130.93012391498843</c:v>
                </c:pt>
                <c:pt idx="173">
                  <c:v>132.43665962927412</c:v>
                </c:pt>
                <c:pt idx="174">
                  <c:v>133.95195427213125</c:v>
                </c:pt>
                <c:pt idx="175">
                  <c:v>135.47600784355981</c:v>
                </c:pt>
                <c:pt idx="176">
                  <c:v>137.00882034355979</c:v>
                </c:pt>
                <c:pt idx="177">
                  <c:v>138.55039177213123</c:v>
                </c:pt>
                <c:pt idx="178">
                  <c:v>140.10072212927406</c:v>
                </c:pt>
                <c:pt idx="179">
                  <c:v>141.65981141498835</c:v>
                </c:pt>
                <c:pt idx="180">
                  <c:v>143.22765962927406</c:v>
                </c:pt>
                <c:pt idx="181">
                  <c:v>144.80426677213117</c:v>
                </c:pt>
                <c:pt idx="182">
                  <c:v>146.38963284355975</c:v>
                </c:pt>
                <c:pt idx="183">
                  <c:v>147.98375784355974</c:v>
                </c:pt>
                <c:pt idx="184">
                  <c:v>149.58664177213114</c:v>
                </c:pt>
                <c:pt idx="185">
                  <c:v>151.19828462927401</c:v>
                </c:pt>
                <c:pt idx="186">
                  <c:v>152.81868641498829</c:v>
                </c:pt>
                <c:pt idx="187">
                  <c:v>154.44784712927398</c:v>
                </c:pt>
                <c:pt idx="188">
                  <c:v>156.08576677213111</c:v>
                </c:pt>
                <c:pt idx="189">
                  <c:v>157.73244534355968</c:v>
                </c:pt>
                <c:pt idx="190">
                  <c:v>159.38788284355968</c:v>
                </c:pt>
                <c:pt idx="191">
                  <c:v>161.0520792721311</c:v>
                </c:pt>
                <c:pt idx="192">
                  <c:v>162.72503462927395</c:v>
                </c:pt>
                <c:pt idx="193">
                  <c:v>164.40674891498821</c:v>
                </c:pt>
                <c:pt idx="194">
                  <c:v>166.09722212927394</c:v>
                </c:pt>
                <c:pt idx="195">
                  <c:v>167.79645427213106</c:v>
                </c:pt>
                <c:pt idx="196">
                  <c:v>169.50444534355964</c:v>
                </c:pt>
                <c:pt idx="197">
                  <c:v>171.22119534355963</c:v>
                </c:pt>
                <c:pt idx="198">
                  <c:v>172.94670427213106</c:v>
                </c:pt>
                <c:pt idx="199">
                  <c:v>174.6809721292739</c:v>
                </c:pt>
                <c:pt idx="200">
                  <c:v>176.42399891498818</c:v>
                </c:pt>
                <c:pt idx="201">
                  <c:v>178.17578462927389</c:v>
                </c:pt>
                <c:pt idx="202">
                  <c:v>179.93632927213102</c:v>
                </c:pt>
                <c:pt idx="203">
                  <c:v>181.70563284355958</c:v>
                </c:pt>
                <c:pt idx="204">
                  <c:v>183.48369534355959</c:v>
                </c:pt>
                <c:pt idx="205">
                  <c:v>185.270516772131</c:v>
                </c:pt>
                <c:pt idx="206">
                  <c:v>187.06609712927386</c:v>
                </c:pt>
                <c:pt idx="207">
                  <c:v>188.87043641498815</c:v>
                </c:pt>
                <c:pt idx="208">
                  <c:v>190.68353462927385</c:v>
                </c:pt>
                <c:pt idx="209">
                  <c:v>192.50539177213099</c:v>
                </c:pt>
                <c:pt idx="210">
                  <c:v>194.33600784355954</c:v>
                </c:pt>
                <c:pt idx="211">
                  <c:v>196.17538284355956</c:v>
                </c:pt>
                <c:pt idx="212">
                  <c:v>198.02351677213096</c:v>
                </c:pt>
                <c:pt idx="213">
                  <c:v>199.88040962927383</c:v>
                </c:pt>
                <c:pt idx="214">
                  <c:v>201.74606141498811</c:v>
                </c:pt>
                <c:pt idx="215">
                  <c:v>203.62047212927382</c:v>
                </c:pt>
                <c:pt idx="216">
                  <c:v>205.50364177213095</c:v>
                </c:pt>
                <c:pt idx="217">
                  <c:v>207.39557034355951</c:v>
                </c:pt>
                <c:pt idx="218">
                  <c:v>209.29625784355952</c:v>
                </c:pt>
                <c:pt idx="219">
                  <c:v>211.20570427213096</c:v>
                </c:pt>
                <c:pt idx="220">
                  <c:v>213.12390962927381</c:v>
                </c:pt>
                <c:pt idx="221">
                  <c:v>215.05087391498807</c:v>
                </c:pt>
                <c:pt idx="222">
                  <c:v>216.9865971292738</c:v>
                </c:pt>
                <c:pt idx="223">
                  <c:v>218.93107927213094</c:v>
                </c:pt>
                <c:pt idx="224">
                  <c:v>220.88432034355949</c:v>
                </c:pt>
                <c:pt idx="225">
                  <c:v>222.84632034355951</c:v>
                </c:pt>
                <c:pt idx="226">
                  <c:v>224.81707927213094</c:v>
                </c:pt>
                <c:pt idx="227">
                  <c:v>226.79659712927378</c:v>
                </c:pt>
                <c:pt idx="228">
                  <c:v>228.78487391498808</c:v>
                </c:pt>
                <c:pt idx="229">
                  <c:v>230.78190962927377</c:v>
                </c:pt>
                <c:pt idx="230">
                  <c:v>232.78770427213092</c:v>
                </c:pt>
                <c:pt idx="231">
                  <c:v>234.80225784355949</c:v>
                </c:pt>
                <c:pt idx="232">
                  <c:v>236.82557034355949</c:v>
                </c:pt>
                <c:pt idx="233">
                  <c:v>238.85764177213093</c:v>
                </c:pt>
                <c:pt idx="234">
                  <c:v>240.89847212927378</c:v>
                </c:pt>
                <c:pt idx="235">
                  <c:v>242.94806141498808</c:v>
                </c:pt>
                <c:pt idx="236">
                  <c:v>245.00640962927378</c:v>
                </c:pt>
                <c:pt idx="237">
                  <c:v>247.07351677213092</c:v>
                </c:pt>
                <c:pt idx="238">
                  <c:v>249.14938284355949</c:v>
                </c:pt>
                <c:pt idx="239">
                  <c:v>251.23400784355948</c:v>
                </c:pt>
                <c:pt idx="240">
                  <c:v>253.32739177213091</c:v>
                </c:pt>
                <c:pt idx="241">
                  <c:v>255.42953462927377</c:v>
                </c:pt>
                <c:pt idx="242">
                  <c:v>257.54043641498811</c:v>
                </c:pt>
                <c:pt idx="243">
                  <c:v>259.66009712927382</c:v>
                </c:pt>
                <c:pt idx="244">
                  <c:v>261.78851677213095</c:v>
                </c:pt>
                <c:pt idx="245">
                  <c:v>263.92569534355954</c:v>
                </c:pt>
                <c:pt idx="246">
                  <c:v>266.07163284355954</c:v>
                </c:pt>
                <c:pt idx="247">
                  <c:v>268.22632927213095</c:v>
                </c:pt>
                <c:pt idx="248">
                  <c:v>270.38978462927383</c:v>
                </c:pt>
                <c:pt idx="249">
                  <c:v>272.56199891498812</c:v>
                </c:pt>
                <c:pt idx="250">
                  <c:v>274.74297212927382</c:v>
                </c:pt>
                <c:pt idx="251">
                  <c:v>276.93270427213099</c:v>
                </c:pt>
                <c:pt idx="252">
                  <c:v>279.13119534355957</c:v>
                </c:pt>
                <c:pt idx="253">
                  <c:v>281.33844534355956</c:v>
                </c:pt>
                <c:pt idx="254">
                  <c:v>283.55445427213095</c:v>
                </c:pt>
                <c:pt idx="255">
                  <c:v>285.77922212927382</c:v>
                </c:pt>
                <c:pt idx="256">
                  <c:v>288.01274891498815</c:v>
                </c:pt>
                <c:pt idx="257">
                  <c:v>290.25503462927384</c:v>
                </c:pt>
                <c:pt idx="258">
                  <c:v>292.50607927213099</c:v>
                </c:pt>
                <c:pt idx="259">
                  <c:v>294.76588284355955</c:v>
                </c:pt>
                <c:pt idx="260">
                  <c:v>297.03444534355958</c:v>
                </c:pt>
                <c:pt idx="261">
                  <c:v>299.31176677213102</c:v>
                </c:pt>
                <c:pt idx="262">
                  <c:v>301.59784712927387</c:v>
                </c:pt>
                <c:pt idx="263">
                  <c:v>303.89268641498813</c:v>
                </c:pt>
                <c:pt idx="264">
                  <c:v>306.19628462927386</c:v>
                </c:pt>
                <c:pt idx="265">
                  <c:v>308.508641772131</c:v>
                </c:pt>
                <c:pt idx="266">
                  <c:v>310.82975784355961</c:v>
                </c:pt>
                <c:pt idx="267">
                  <c:v>313.15963284355962</c:v>
                </c:pt>
                <c:pt idx="268">
                  <c:v>315.49826677213105</c:v>
                </c:pt>
                <c:pt idx="269">
                  <c:v>317.84565962927388</c:v>
                </c:pt>
                <c:pt idx="270">
                  <c:v>320.20181141498819</c:v>
                </c:pt>
                <c:pt idx="271">
                  <c:v>322.5667221292739</c:v>
                </c:pt>
                <c:pt idx="272">
                  <c:v>324.94039177213108</c:v>
                </c:pt>
                <c:pt idx="273">
                  <c:v>327.32282034355961</c:v>
                </c:pt>
                <c:pt idx="274">
                  <c:v>329.71400784355961</c:v>
                </c:pt>
                <c:pt idx="275">
                  <c:v>332.11395427213108</c:v>
                </c:pt>
                <c:pt idx="276">
                  <c:v>334.52265962927396</c:v>
                </c:pt>
                <c:pt idx="277">
                  <c:v>336.94012391498825</c:v>
                </c:pt>
                <c:pt idx="278">
                  <c:v>339.36634712927395</c:v>
                </c:pt>
                <c:pt idx="279">
                  <c:v>341.80132927213111</c:v>
                </c:pt>
                <c:pt idx="280">
                  <c:v>344.24507034355969</c:v>
                </c:pt>
                <c:pt idx="281">
                  <c:v>346.69757034355968</c:v>
                </c:pt>
                <c:pt idx="282">
                  <c:v>349.15882927213113</c:v>
                </c:pt>
                <c:pt idx="283">
                  <c:v>351.62884712927399</c:v>
                </c:pt>
                <c:pt idx="284">
                  <c:v>354.10762391498827</c:v>
                </c:pt>
                <c:pt idx="285">
                  <c:v>356.59515962927401</c:v>
                </c:pt>
                <c:pt idx="286">
                  <c:v>359.09145427213116</c:v>
                </c:pt>
                <c:pt idx="287">
                  <c:v>361.59650784355972</c:v>
                </c:pt>
                <c:pt idx="288">
                  <c:v>364.11032034355975</c:v>
                </c:pt>
                <c:pt idx="289">
                  <c:v>366.63289177213119</c:v>
                </c:pt>
                <c:pt idx="290">
                  <c:v>369.16422212927404</c:v>
                </c:pt>
              </c:numCache>
            </c:numRef>
          </c:xVal>
          <c:yVal>
            <c:numRef>
              <c:f>Euler!$J$10:$J$300</c:f>
              <c:numCache>
                <c:formatCode>General</c:formatCode>
                <c:ptCount val="291"/>
                <c:pt idx="0">
                  <c:v>22.121320343559642</c:v>
                </c:pt>
                <c:pt idx="1">
                  <c:v>22.121320343559642</c:v>
                </c:pt>
                <c:pt idx="2">
                  <c:v>22.112561414988214</c:v>
                </c:pt>
                <c:pt idx="3">
                  <c:v>22.095043557845358</c:v>
                </c:pt>
                <c:pt idx="4">
                  <c:v>22.06876677213107</c:v>
                </c:pt>
                <c:pt idx="5">
                  <c:v>22.033731057845358</c:v>
                </c:pt>
                <c:pt idx="6">
                  <c:v>21.989936414988215</c:v>
                </c:pt>
                <c:pt idx="7">
                  <c:v>21.937382843559643</c:v>
                </c:pt>
                <c:pt idx="8">
                  <c:v>21.876070343559643</c:v>
                </c:pt>
                <c:pt idx="9">
                  <c:v>21.805998914988216</c:v>
                </c:pt>
                <c:pt idx="10">
                  <c:v>21.727168557845356</c:v>
                </c:pt>
                <c:pt idx="11">
                  <c:v>21.639579272131073</c:v>
                </c:pt>
                <c:pt idx="12">
                  <c:v>21.543231057845357</c:v>
                </c:pt>
                <c:pt idx="13">
                  <c:v>21.438123914988214</c:v>
                </c:pt>
                <c:pt idx="14">
                  <c:v>21.324257843559643</c:v>
                </c:pt>
                <c:pt idx="15">
                  <c:v>21.201632843559644</c:v>
                </c:pt>
                <c:pt idx="16">
                  <c:v>21.070248914988213</c:v>
                </c:pt>
                <c:pt idx="17">
                  <c:v>20.930106057845357</c:v>
                </c:pt>
                <c:pt idx="18">
                  <c:v>20.78120427213107</c:v>
                </c:pt>
                <c:pt idx="19">
                  <c:v>20.623543557845359</c:v>
                </c:pt>
                <c:pt idx="20">
                  <c:v>20.457123914988216</c:v>
                </c:pt>
                <c:pt idx="21">
                  <c:v>20.281945343559642</c:v>
                </c:pt>
                <c:pt idx="22">
                  <c:v>20.098007843559643</c:v>
                </c:pt>
                <c:pt idx="23">
                  <c:v>19.905311414988216</c:v>
                </c:pt>
                <c:pt idx="24">
                  <c:v>19.703856057845357</c:v>
                </c:pt>
                <c:pt idx="25">
                  <c:v>19.49364177213107</c:v>
                </c:pt>
                <c:pt idx="26">
                  <c:v>19.274668557845359</c:v>
                </c:pt>
                <c:pt idx="27">
                  <c:v>19.046936414988213</c:v>
                </c:pt>
                <c:pt idx="28">
                  <c:v>18.810445343559643</c:v>
                </c:pt>
                <c:pt idx="29">
                  <c:v>18.565195343559644</c:v>
                </c:pt>
                <c:pt idx="30">
                  <c:v>18.311186414988214</c:v>
                </c:pt>
                <c:pt idx="31">
                  <c:v>18.048418557845359</c:v>
                </c:pt>
                <c:pt idx="32">
                  <c:v>17.776891772131073</c:v>
                </c:pt>
                <c:pt idx="33">
                  <c:v>17.496606057845355</c:v>
                </c:pt>
                <c:pt idx="34">
                  <c:v>17.207561414988213</c:v>
                </c:pt>
                <c:pt idx="35">
                  <c:v>16.909757843559643</c:v>
                </c:pt>
                <c:pt idx="36">
                  <c:v>16.603195343559641</c:v>
                </c:pt>
                <c:pt idx="37">
                  <c:v>16.287873914988214</c:v>
                </c:pt>
                <c:pt idx="38">
                  <c:v>15.963793557845356</c:v>
                </c:pt>
                <c:pt idx="39">
                  <c:v>15.630954272131071</c:v>
                </c:pt>
                <c:pt idx="40">
                  <c:v>15.289356057845357</c:v>
                </c:pt>
                <c:pt idx="41">
                  <c:v>14.938998914988213</c:v>
                </c:pt>
                <c:pt idx="42">
                  <c:v>14.579882843559641</c:v>
                </c:pt>
                <c:pt idx="43">
                  <c:v>14.212007843559643</c:v>
                </c:pt>
                <c:pt idx="44">
                  <c:v>13.835373914988214</c:v>
                </c:pt>
                <c:pt idx="45">
                  <c:v>13.449981057845356</c:v>
                </c:pt>
                <c:pt idx="46">
                  <c:v>13.055829272131071</c:v>
                </c:pt>
                <c:pt idx="47">
                  <c:v>12.652918557845357</c:v>
                </c:pt>
                <c:pt idx="48">
                  <c:v>12.241248914988212</c:v>
                </c:pt>
                <c:pt idx="49">
                  <c:v>11.820820343559642</c:v>
                </c:pt>
                <c:pt idx="50">
                  <c:v>11.391632843559645</c:v>
                </c:pt>
                <c:pt idx="51">
                  <c:v>10.953686414988216</c:v>
                </c:pt>
                <c:pt idx="52">
                  <c:v>10.506981057845358</c:v>
                </c:pt>
                <c:pt idx="53">
                  <c:v>10.051516772131073</c:v>
                </c:pt>
                <c:pt idx="54">
                  <c:v>9.58729355784536</c:v>
                </c:pt>
                <c:pt idx="55">
                  <c:v>9.1143114149882187</c:v>
                </c:pt>
                <c:pt idx="56">
                  <c:v>8.6325703435596495</c:v>
                </c:pt>
                <c:pt idx="57">
                  <c:v>8.1420703435596486</c:v>
                </c:pt>
                <c:pt idx="58">
                  <c:v>7.6428114149882198</c:v>
                </c:pt>
                <c:pt idx="59">
                  <c:v>7.134793557845363</c:v>
                </c:pt>
                <c:pt idx="60">
                  <c:v>6.6180167721310781</c:v>
                </c:pt>
                <c:pt idx="61">
                  <c:v>6.0924810578453652</c:v>
                </c:pt>
                <c:pt idx="62">
                  <c:v>5.5581864149882207</c:v>
                </c:pt>
                <c:pt idx="63">
                  <c:v>5.0151328435596483</c:v>
                </c:pt>
                <c:pt idx="64">
                  <c:v>4.4633203435596478</c:v>
                </c:pt>
                <c:pt idx="65">
                  <c:v>3.9027489149882193</c:v>
                </c:pt>
                <c:pt idx="66">
                  <c:v>3.3334185578453628</c:v>
                </c:pt>
                <c:pt idx="67">
                  <c:v>2.7553292721310783</c:v>
                </c:pt>
                <c:pt idx="68">
                  <c:v>2.1684810578453657</c:v>
                </c:pt>
                <c:pt idx="69">
                  <c:v>1.5728739149882252</c:v>
                </c:pt>
                <c:pt idx="70">
                  <c:v>0.96850784355965303</c:v>
                </c:pt>
                <c:pt idx="71">
                  <c:v>0.35538284355965288</c:v>
                </c:pt>
                <c:pt idx="72">
                  <c:v>-0.26650108501177527</c:v>
                </c:pt>
                <c:pt idx="73">
                  <c:v>-0.89714394215463145</c:v>
                </c:pt>
                <c:pt idx="74">
                  <c:v>-1.5365457278689192</c:v>
                </c:pt>
                <c:pt idx="75">
                  <c:v>-2.1847064421546314</c:v>
                </c:pt>
                <c:pt idx="76">
                  <c:v>-2.8416260850117716</c:v>
                </c:pt>
                <c:pt idx="77">
                  <c:v>-3.5073046564403398</c:v>
                </c:pt>
                <c:pt idx="78">
                  <c:v>-4.1817421564403396</c:v>
                </c:pt>
                <c:pt idx="79">
                  <c:v>-4.8649385850117639</c:v>
                </c:pt>
                <c:pt idx="80">
                  <c:v>-5.5568939421546197</c:v>
                </c:pt>
                <c:pt idx="81">
                  <c:v>-6.2576082278689036</c:v>
                </c:pt>
                <c:pt idx="82">
                  <c:v>-6.9670814421546154</c:v>
                </c:pt>
                <c:pt idx="83">
                  <c:v>-7.6853135850117589</c:v>
                </c:pt>
                <c:pt idx="84">
                  <c:v>-8.4123046564403303</c:v>
                </c:pt>
                <c:pt idx="85">
                  <c:v>-9.1480546564403298</c:v>
                </c:pt>
                <c:pt idx="86">
                  <c:v>-9.8925635850117537</c:v>
                </c:pt>
                <c:pt idx="87">
                  <c:v>-10.645831442154613</c:v>
                </c:pt>
                <c:pt idx="88">
                  <c:v>-11.407858227868896</c:v>
                </c:pt>
                <c:pt idx="89">
                  <c:v>-12.178643942154608</c:v>
                </c:pt>
                <c:pt idx="90">
                  <c:v>-12.958188585011754</c:v>
                </c:pt>
                <c:pt idx="91">
                  <c:v>-13.746492156440326</c:v>
                </c:pt>
                <c:pt idx="92">
                  <c:v>-14.543554656440321</c:v>
                </c:pt>
                <c:pt idx="93">
                  <c:v>-15.349376085011755</c:v>
                </c:pt>
                <c:pt idx="94">
                  <c:v>-16.163956442154607</c:v>
                </c:pt>
                <c:pt idx="95">
                  <c:v>-16.987295727868897</c:v>
                </c:pt>
                <c:pt idx="96">
                  <c:v>-17.819393942154612</c:v>
                </c:pt>
                <c:pt idx="97">
                  <c:v>-18.660251085011758</c:v>
                </c:pt>
                <c:pt idx="98">
                  <c:v>-19.509867156440329</c:v>
                </c:pt>
                <c:pt idx="99">
                  <c:v>-20.368242156440331</c:v>
                </c:pt>
                <c:pt idx="100">
                  <c:v>-21.235376085011758</c:v>
                </c:pt>
                <c:pt idx="101">
                  <c:v>-22.111268942154616</c:v>
                </c:pt>
                <c:pt idx="102">
                  <c:v>-22.995920727868906</c:v>
                </c:pt>
                <c:pt idx="103">
                  <c:v>-23.889331442154621</c:v>
                </c:pt>
                <c:pt idx="104">
                  <c:v>-24.791501085011767</c:v>
                </c:pt>
                <c:pt idx="105">
                  <c:v>-25.70242965644033</c:v>
                </c:pt>
                <c:pt idx="106">
                  <c:v>-26.622117156440332</c:v>
                </c:pt>
                <c:pt idx="107">
                  <c:v>-27.550563585011759</c:v>
                </c:pt>
                <c:pt idx="108">
                  <c:v>-28.487768942154609</c:v>
                </c:pt>
                <c:pt idx="109">
                  <c:v>-29.433733227868899</c:v>
                </c:pt>
                <c:pt idx="110">
                  <c:v>-30.388456442154606</c:v>
                </c:pt>
                <c:pt idx="111">
                  <c:v>-31.351938585011752</c:v>
                </c:pt>
                <c:pt idx="112">
                  <c:v>-32.324179656440322</c:v>
                </c:pt>
                <c:pt idx="113">
                  <c:v>-33.305179656440316</c:v>
                </c:pt>
                <c:pt idx="114">
                  <c:v>-34.294938585011749</c:v>
                </c:pt>
                <c:pt idx="115">
                  <c:v>-35.2934564421546</c:v>
                </c:pt>
                <c:pt idx="116">
                  <c:v>-36.300733227868889</c:v>
                </c:pt>
                <c:pt idx="117">
                  <c:v>-37.316768942154603</c:v>
                </c:pt>
                <c:pt idx="118">
                  <c:v>-38.341563585011741</c:v>
                </c:pt>
                <c:pt idx="119">
                  <c:v>-39.375117156440318</c:v>
                </c:pt>
                <c:pt idx="120">
                  <c:v>-40.417429656440312</c:v>
                </c:pt>
                <c:pt idx="121">
                  <c:v>-41.468501085011745</c:v>
                </c:pt>
                <c:pt idx="122">
                  <c:v>-42.528331442154595</c:v>
                </c:pt>
                <c:pt idx="123">
                  <c:v>-43.596920727868891</c:v>
                </c:pt>
                <c:pt idx="124">
                  <c:v>-44.674268942154598</c:v>
                </c:pt>
                <c:pt idx="125">
                  <c:v>-45.760376085011742</c:v>
                </c:pt>
                <c:pt idx="126">
                  <c:v>-46.855242156440312</c:v>
                </c:pt>
                <c:pt idx="127">
                  <c:v>-47.95886715644032</c:v>
                </c:pt>
                <c:pt idx="128">
                  <c:v>-49.071251085011752</c:v>
                </c:pt>
                <c:pt idx="129">
                  <c:v>-50.192393942154609</c:v>
                </c:pt>
                <c:pt idx="130">
                  <c:v>-51.322295727868891</c:v>
                </c:pt>
                <c:pt idx="131">
                  <c:v>-52.460956442154611</c:v>
                </c:pt>
                <c:pt idx="132">
                  <c:v>-53.608376085011756</c:v>
                </c:pt>
                <c:pt idx="133">
                  <c:v>-54.764554656440325</c:v>
                </c:pt>
                <c:pt idx="134">
                  <c:v>-55.929492156440332</c:v>
                </c:pt>
                <c:pt idx="135">
                  <c:v>-57.103188585011765</c:v>
                </c:pt>
                <c:pt idx="136">
                  <c:v>-58.285643942154621</c:v>
                </c:pt>
                <c:pt idx="137">
                  <c:v>-59.476858227868917</c:v>
                </c:pt>
                <c:pt idx="138">
                  <c:v>-60.676831442154636</c:v>
                </c:pt>
                <c:pt idx="139">
                  <c:v>-61.885563585011781</c:v>
                </c:pt>
                <c:pt idx="140">
                  <c:v>-63.103054656440349</c:v>
                </c:pt>
                <c:pt idx="141">
                  <c:v>-64.329304656440357</c:v>
                </c:pt>
                <c:pt idx="142">
                  <c:v>-65.564313585011789</c:v>
                </c:pt>
                <c:pt idx="143">
                  <c:v>-66.808081442154645</c:v>
                </c:pt>
                <c:pt idx="144">
                  <c:v>-68.06060822786894</c:v>
                </c:pt>
                <c:pt idx="145">
                  <c:v>-69.321893942154659</c:v>
                </c:pt>
                <c:pt idx="146">
                  <c:v>-70.591938585011803</c:v>
                </c:pt>
                <c:pt idx="147">
                  <c:v>-71.870742156440386</c:v>
                </c:pt>
                <c:pt idx="148">
                  <c:v>-73.158304656440379</c:v>
                </c:pt>
                <c:pt idx="149">
                  <c:v>-74.454626085011824</c:v>
                </c:pt>
                <c:pt idx="150">
                  <c:v>-75.75970644215468</c:v>
                </c:pt>
                <c:pt idx="151">
                  <c:v>-77.073545727868975</c:v>
                </c:pt>
                <c:pt idx="152">
                  <c:v>-78.396143942154694</c:v>
                </c:pt>
                <c:pt idx="153">
                  <c:v>-79.727501085011838</c:v>
                </c:pt>
                <c:pt idx="154">
                  <c:v>-81.06761715644042</c:v>
                </c:pt>
                <c:pt idx="155">
                  <c:v>-82.416492156440427</c:v>
                </c:pt>
                <c:pt idx="156">
                  <c:v>-83.774126085011858</c:v>
                </c:pt>
                <c:pt idx="157">
                  <c:v>-85.140518942154713</c:v>
                </c:pt>
                <c:pt idx="158">
                  <c:v>-86.515670727869008</c:v>
                </c:pt>
                <c:pt idx="159">
                  <c:v>-87.899581442154727</c:v>
                </c:pt>
                <c:pt idx="160">
                  <c:v>-89.292251085011884</c:v>
                </c:pt>
                <c:pt idx="161">
                  <c:v>-90.693679656440466</c:v>
                </c:pt>
                <c:pt idx="162">
                  <c:v>-92.103867156440472</c:v>
                </c:pt>
                <c:pt idx="163">
                  <c:v>-93.522813585011903</c:v>
                </c:pt>
                <c:pt idx="164">
                  <c:v>-94.950518942154773</c:v>
                </c:pt>
                <c:pt idx="165">
                  <c:v>-96.386983227869067</c:v>
                </c:pt>
                <c:pt idx="166">
                  <c:v>-97.832206442154785</c:v>
                </c:pt>
                <c:pt idx="167">
                  <c:v>-99.286188585011942</c:v>
                </c:pt>
                <c:pt idx="168">
                  <c:v>-100.74892965644051</c:v>
                </c:pt>
                <c:pt idx="169">
                  <c:v>-102.22042965644053</c:v>
                </c:pt>
                <c:pt idx="170">
                  <c:v>-103.70068858501196</c:v>
                </c:pt>
                <c:pt idx="171">
                  <c:v>-105.18970644215483</c:v>
                </c:pt>
                <c:pt idx="172">
                  <c:v>-106.68748322786912</c:v>
                </c:pt>
                <c:pt idx="173">
                  <c:v>-108.19401894215483</c:v>
                </c:pt>
                <c:pt idx="174">
                  <c:v>-109.70931358501198</c:v>
                </c:pt>
                <c:pt idx="175">
                  <c:v>-111.23336715644052</c:v>
                </c:pt>
                <c:pt idx="176">
                  <c:v>-112.76617965644053</c:v>
                </c:pt>
                <c:pt idx="177">
                  <c:v>-114.30775108501194</c:v>
                </c:pt>
                <c:pt idx="178">
                  <c:v>-115.8580814421548</c:v>
                </c:pt>
                <c:pt idx="179">
                  <c:v>-117.41717072786906</c:v>
                </c:pt>
                <c:pt idx="180">
                  <c:v>-118.98501894215477</c:v>
                </c:pt>
                <c:pt idx="181">
                  <c:v>-120.56162608501191</c:v>
                </c:pt>
                <c:pt idx="182">
                  <c:v>-122.14699215644046</c:v>
                </c:pt>
                <c:pt idx="183">
                  <c:v>-123.74111715644045</c:v>
                </c:pt>
                <c:pt idx="184">
                  <c:v>-125.34400108501188</c:v>
                </c:pt>
                <c:pt idx="185">
                  <c:v>-126.95564394215472</c:v>
                </c:pt>
                <c:pt idx="186">
                  <c:v>-128.576045727869</c:v>
                </c:pt>
                <c:pt idx="187">
                  <c:v>-130.20520644215469</c:v>
                </c:pt>
                <c:pt idx="188">
                  <c:v>-131.84312608501185</c:v>
                </c:pt>
                <c:pt idx="189">
                  <c:v>-133.48980465644038</c:v>
                </c:pt>
                <c:pt idx="190">
                  <c:v>-135.14524215644039</c:v>
                </c:pt>
                <c:pt idx="191">
                  <c:v>-136.8094385850118</c:v>
                </c:pt>
                <c:pt idx="192">
                  <c:v>-138.48239394215466</c:v>
                </c:pt>
                <c:pt idx="193">
                  <c:v>-140.16410822786892</c:v>
                </c:pt>
                <c:pt idx="194">
                  <c:v>-141.85458144215465</c:v>
                </c:pt>
                <c:pt idx="195">
                  <c:v>-143.55381358501177</c:v>
                </c:pt>
                <c:pt idx="196">
                  <c:v>-145.26180465644035</c:v>
                </c:pt>
                <c:pt idx="197">
                  <c:v>-146.97855465644034</c:v>
                </c:pt>
                <c:pt idx="198">
                  <c:v>-148.70406358501177</c:v>
                </c:pt>
                <c:pt idx="199">
                  <c:v>-150.43833144215461</c:v>
                </c:pt>
                <c:pt idx="200">
                  <c:v>-152.18135822786888</c:v>
                </c:pt>
                <c:pt idx="201">
                  <c:v>-153.9331439421546</c:v>
                </c:pt>
                <c:pt idx="202">
                  <c:v>-155.69368858501173</c:v>
                </c:pt>
                <c:pt idx="203">
                  <c:v>-157.46299215644029</c:v>
                </c:pt>
                <c:pt idx="204">
                  <c:v>-159.2410546564403</c:v>
                </c:pt>
                <c:pt idx="205">
                  <c:v>-161.02787608501171</c:v>
                </c:pt>
                <c:pt idx="206">
                  <c:v>-162.82345644215457</c:v>
                </c:pt>
                <c:pt idx="207">
                  <c:v>-164.62779572786886</c:v>
                </c:pt>
                <c:pt idx="208">
                  <c:v>-166.44089394215456</c:v>
                </c:pt>
                <c:pt idx="209">
                  <c:v>-168.2627510850117</c:v>
                </c:pt>
                <c:pt idx="210">
                  <c:v>-170.09336715644025</c:v>
                </c:pt>
                <c:pt idx="211">
                  <c:v>-171.93274215644024</c:v>
                </c:pt>
                <c:pt idx="212">
                  <c:v>-173.78087608501167</c:v>
                </c:pt>
                <c:pt idx="213">
                  <c:v>-175.63776894215454</c:v>
                </c:pt>
                <c:pt idx="214">
                  <c:v>-177.50342072786881</c:v>
                </c:pt>
                <c:pt idx="215">
                  <c:v>-179.37783144215453</c:v>
                </c:pt>
                <c:pt idx="216">
                  <c:v>-181.26100108501166</c:v>
                </c:pt>
                <c:pt idx="217">
                  <c:v>-183.15292965644022</c:v>
                </c:pt>
                <c:pt idx="218">
                  <c:v>-185.05361715644023</c:v>
                </c:pt>
                <c:pt idx="219">
                  <c:v>-186.96306358501164</c:v>
                </c:pt>
                <c:pt idx="220">
                  <c:v>-188.88126894215449</c:v>
                </c:pt>
                <c:pt idx="221">
                  <c:v>-190.80823322786878</c:v>
                </c:pt>
                <c:pt idx="222">
                  <c:v>-192.74395644215451</c:v>
                </c:pt>
                <c:pt idx="223">
                  <c:v>-194.68843858501165</c:v>
                </c:pt>
                <c:pt idx="224">
                  <c:v>-196.6416796564402</c:v>
                </c:pt>
                <c:pt idx="225">
                  <c:v>-198.60367965644019</c:v>
                </c:pt>
                <c:pt idx="226">
                  <c:v>-200.57443858501162</c:v>
                </c:pt>
                <c:pt idx="227">
                  <c:v>-202.55395644215449</c:v>
                </c:pt>
                <c:pt idx="228">
                  <c:v>-204.54223322786876</c:v>
                </c:pt>
                <c:pt idx="229">
                  <c:v>-206.53926894215448</c:v>
                </c:pt>
                <c:pt idx="230">
                  <c:v>-208.54506358501163</c:v>
                </c:pt>
                <c:pt idx="231">
                  <c:v>-210.5596171564402</c:v>
                </c:pt>
                <c:pt idx="232">
                  <c:v>-212.5829296564402</c:v>
                </c:pt>
                <c:pt idx="233">
                  <c:v>-214.61500108501161</c:v>
                </c:pt>
                <c:pt idx="234">
                  <c:v>-216.65583144215447</c:v>
                </c:pt>
                <c:pt idx="235">
                  <c:v>-218.70542072786876</c:v>
                </c:pt>
                <c:pt idx="236">
                  <c:v>-220.76376894215448</c:v>
                </c:pt>
                <c:pt idx="237">
                  <c:v>-222.83087608501162</c:v>
                </c:pt>
                <c:pt idx="238">
                  <c:v>-224.9067421564402</c:v>
                </c:pt>
                <c:pt idx="239">
                  <c:v>-226.99136715644019</c:v>
                </c:pt>
                <c:pt idx="240">
                  <c:v>-229.08475108501162</c:v>
                </c:pt>
                <c:pt idx="241">
                  <c:v>-231.18689394215448</c:v>
                </c:pt>
                <c:pt idx="242">
                  <c:v>-233.29779572786876</c:v>
                </c:pt>
                <c:pt idx="243">
                  <c:v>-235.41745644215447</c:v>
                </c:pt>
                <c:pt idx="244">
                  <c:v>-237.54587608501157</c:v>
                </c:pt>
                <c:pt idx="245">
                  <c:v>-239.68305465644016</c:v>
                </c:pt>
                <c:pt idx="246">
                  <c:v>-241.82899215644017</c:v>
                </c:pt>
                <c:pt idx="247">
                  <c:v>-243.98368858501158</c:v>
                </c:pt>
                <c:pt idx="248">
                  <c:v>-246.14714394215446</c:v>
                </c:pt>
                <c:pt idx="249">
                  <c:v>-248.31935822786875</c:v>
                </c:pt>
                <c:pt idx="250">
                  <c:v>-250.50033144215445</c:v>
                </c:pt>
                <c:pt idx="251">
                  <c:v>-252.69006358501161</c:v>
                </c:pt>
                <c:pt idx="252">
                  <c:v>-254.88855465644019</c:v>
                </c:pt>
                <c:pt idx="253">
                  <c:v>-257.09580465644018</c:v>
                </c:pt>
                <c:pt idx="254">
                  <c:v>-259.31181358501163</c:v>
                </c:pt>
                <c:pt idx="255">
                  <c:v>-261.5365814421545</c:v>
                </c:pt>
                <c:pt idx="256">
                  <c:v>-263.77010822786877</c:v>
                </c:pt>
                <c:pt idx="257">
                  <c:v>-266.01239394215446</c:v>
                </c:pt>
                <c:pt idx="258">
                  <c:v>-268.26343858501161</c:v>
                </c:pt>
                <c:pt idx="259">
                  <c:v>-270.52324215644018</c:v>
                </c:pt>
                <c:pt idx="260">
                  <c:v>-272.79180465644021</c:v>
                </c:pt>
                <c:pt idx="261">
                  <c:v>-275.06912608501165</c:v>
                </c:pt>
                <c:pt idx="262">
                  <c:v>-277.3552064421545</c:v>
                </c:pt>
                <c:pt idx="263">
                  <c:v>-279.65004572786876</c:v>
                </c:pt>
                <c:pt idx="264">
                  <c:v>-281.95364394215449</c:v>
                </c:pt>
                <c:pt idx="265">
                  <c:v>-284.26600108501162</c:v>
                </c:pt>
                <c:pt idx="266">
                  <c:v>-286.58711715644023</c:v>
                </c:pt>
                <c:pt idx="267">
                  <c:v>-288.91699215644024</c:v>
                </c:pt>
                <c:pt idx="268">
                  <c:v>-291.25562608501167</c:v>
                </c:pt>
                <c:pt idx="269">
                  <c:v>-293.60301894215451</c:v>
                </c:pt>
                <c:pt idx="270">
                  <c:v>-295.95917072786881</c:v>
                </c:pt>
                <c:pt idx="271">
                  <c:v>-298.32408144215452</c:v>
                </c:pt>
                <c:pt idx="272">
                  <c:v>-300.6977510850117</c:v>
                </c:pt>
                <c:pt idx="273">
                  <c:v>-303.08017965644024</c:v>
                </c:pt>
                <c:pt idx="274">
                  <c:v>-305.47136715644029</c:v>
                </c:pt>
                <c:pt idx="275">
                  <c:v>-307.87131358501171</c:v>
                </c:pt>
                <c:pt idx="276">
                  <c:v>-310.28001894215458</c:v>
                </c:pt>
                <c:pt idx="277">
                  <c:v>-312.69748322786887</c:v>
                </c:pt>
                <c:pt idx="278">
                  <c:v>-315.12370644215457</c:v>
                </c:pt>
                <c:pt idx="279">
                  <c:v>-317.55868858501174</c:v>
                </c:pt>
                <c:pt idx="280">
                  <c:v>-320.00242965644031</c:v>
                </c:pt>
                <c:pt idx="281">
                  <c:v>-322.4549296564403</c:v>
                </c:pt>
                <c:pt idx="282">
                  <c:v>-324.91618858501175</c:v>
                </c:pt>
                <c:pt idx="283">
                  <c:v>-327.38620644215462</c:v>
                </c:pt>
                <c:pt idx="284">
                  <c:v>-329.86498322786889</c:v>
                </c:pt>
                <c:pt idx="285">
                  <c:v>-332.35251894215463</c:v>
                </c:pt>
                <c:pt idx="286">
                  <c:v>-334.84881358501178</c:v>
                </c:pt>
                <c:pt idx="287">
                  <c:v>-337.35386715644034</c:v>
                </c:pt>
                <c:pt idx="288">
                  <c:v>-339.86767965644037</c:v>
                </c:pt>
                <c:pt idx="289">
                  <c:v>-342.39025108501181</c:v>
                </c:pt>
                <c:pt idx="290">
                  <c:v>-344.92158144215466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F-4CC3-9A5A-517967BBAA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Euler!$P$10:$P$300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2.1213203435596424</c:v>
                </c:pt>
                <c:pt idx="2">
                  <c:v>2.1424662325117909</c:v>
                </c:pt>
                <c:pt idx="3">
                  <c:v>2.1847571656981293</c:v>
                </c:pt>
                <c:pt idx="4">
                  <c:v>2.2481882861605071</c:v>
                </c:pt>
                <c:pt idx="5">
                  <c:v>2.332744391168168</c:v>
                </c:pt>
                <c:pt idx="6">
                  <c:v>2.4383904391004805</c:v>
                </c:pt>
                <c:pt idx="7">
                  <c:v>2.5650589148807743</c:v>
                </c:pt>
                <c:pt idx="8">
                  <c:v>2.7126340939828886</c:v>
                </c:pt>
                <c:pt idx="9">
                  <c:v>2.8809332804218251</c:v>
                </c:pt>
                <c:pt idx="10">
                  <c:v>3.0696851462601185</c:v>
                </c:pt>
                <c:pt idx="11">
                  <c:v>3.2785053720477539</c:v>
                </c:pt>
                <c:pt idx="12">
                  <c:v>3.5068698819839317</c:v>
                </c:pt>
                <c:pt idx="13">
                  <c:v>3.754086086669588</c:v>
                </c:pt>
                <c:pt idx="14">
                  <c:v>4.0192626916187404</c:v>
                </c:pt>
                <c:pt idx="15">
                  <c:v>4.3012788017234334</c:v>
                </c:pt>
                <c:pt idx="16">
                  <c:v>4.5987532497956849</c:v>
                </c:pt>
                <c:pt idx="17">
                  <c:v>4.9100152985930663</c:v>
                </c:pt>
                <c:pt idx="18">
                  <c:v>5.2330781056764835</c:v>
                </c:pt>
                <c:pt idx="19">
                  <c:v>5.5656165917538143</c:v>
                </c:pt>
                <c:pt idx="20">
                  <c:v>5.9049516054879199</c:v>
                </c:pt>
                <c:pt idx="21">
                  <c:v>6.2480425172896954</c:v>
                </c:pt>
                <c:pt idx="22">
                  <c:v>6.5914905837896045</c:v>
                </c:pt>
                <c:pt idx="23">
                  <c:v>6.9315555819319252</c:v>
                </c:pt>
                <c:pt idx="24">
                  <c:v>7.2641882914802745</c:v>
                </c:pt>
                <c:pt idx="25">
                  <c:v>7.5850813780745518</c:v>
                </c:pt>
                <c:pt idx="26">
                  <c:v>7.8897410638675209</c:v>
                </c:pt>
                <c:pt idx="27">
                  <c:v>8.1735816355324324</c:v>
                </c:pt>
                <c:pt idx="28">
                  <c:v>8.4320442964812035</c:v>
                </c:pt>
                <c:pt idx="29">
                  <c:v>8.6607410903459829</c:v>
                </c:pt>
                <c:pt idx="30">
                  <c:v>8.8556235805929511</c:v>
                </c:pt>
                <c:pt idx="31">
                  <c:v>9.0131746503239789</c:v>
                </c:pt>
                <c:pt idx="32">
                  <c:v>9.1306201843844192</c:v>
                </c:pt>
                <c:pt idx="33">
                  <c:v>9.2061555289704966</c:v>
                </c:pt>
                <c:pt idx="34">
                  <c:v>9.239179531936097</c:v>
                </c:pt>
                <c:pt idx="35">
                  <c:v>9.2305267186743265</c:v>
                </c:pt>
                <c:pt idx="36">
                  <c:v>9.182685855798125</c:v>
                </c:pt>
                <c:pt idx="37">
                  <c:v>9.0999909363524338</c:v>
                </c:pt>
                <c:pt idx="38">
                  <c:v>8.9887686621718625</c:v>
                </c:pt>
                <c:pt idx="39">
                  <c:v>8.8574250136038497</c:v>
                </c:pt>
                <c:pt idx="40">
                  <c:v>8.7164527273155716</c:v>
                </c:pt>
                <c:pt idx="41">
                  <c:v>8.5783417133344546</c:v>
                </c:pt>
                <c:pt idx="42">
                  <c:v>8.4573759024393311</c:v>
                </c:pt>
                <c:pt idx="43">
                  <c:v>8.3693029785100617</c:v>
                </c:pt>
                <c:pt idx="44">
                  <c:v>8.3308681287214554</c:v>
                </c:pt>
                <c:pt idx="45">
                  <c:v>8.3592094735605293</c:v>
                </c:pt>
                <c:pt idx="46">
                  <c:v>8.4711212427384162</c:v>
                </c:pt>
                <c:pt idx="47">
                  <c:v>8.6822009160490161</c:v>
                </c:pt>
                <c:pt idx="48">
                  <c:v>9.0059081367009064</c:v>
                </c:pt>
                <c:pt idx="49">
                  <c:v>9.4525756968084487</c:v>
                </c:pt>
                <c:pt idx="50">
                  <c:v>10.028425520475734</c:v>
                </c:pt>
                <c:pt idx="51">
                  <c:v>10.7346543183883</c:v>
                </c:pt>
                <c:pt idx="52">
                  <c:v>11.566663228815733</c:v>
                </c:pt>
                <c:pt idx="53">
                  <c:v>12.513511895148259</c:v>
                </c:pt>
                <c:pt idx="54">
                  <c:v>13.557678579308195</c:v>
                </c:pt>
                <c:pt idx="55">
                  <c:v>14.675202634722066</c:v>
                </c:pt>
                <c:pt idx="56">
                  <c:v>15.836272723964132</c:v>
                </c:pt>
                <c:pt idx="57">
                  <c:v>17.006302717159535</c:v>
                </c:pt>
                <c:pt idx="58">
                  <c:v>18.147506998912942</c:v>
                </c:pt>
                <c:pt idx="59">
                  <c:v>19.220948502003978</c:v>
                </c:pt>
                <c:pt idx="60">
                  <c:v>20.188987723824077</c:v>
                </c:pt>
                <c:pt idx="61">
                  <c:v>21.018011933144244</c:v>
                </c:pt>
                <c:pt idx="62">
                  <c:v>21.681274562714684</c:v>
                </c:pt>
                <c:pt idx="63">
                  <c:v>22.161630298070552</c:v>
                </c:pt>
                <c:pt idx="64">
                  <c:v>22.453917330145984</c:v>
                </c:pt>
                <c:pt idx="65">
                  <c:v>22.56672075883154</c:v>
                </c:pt>
                <c:pt idx="66">
                  <c:v>22.523256140203593</c:v>
                </c:pt>
                <c:pt idx="67">
                  <c:v>22.361144627609669</c:v>
                </c:pt>
                <c:pt idx="68">
                  <c:v>22.13091419993841</c:v>
                </c:pt>
                <c:pt idx="69">
                  <c:v>21.893155496176973</c:v>
                </c:pt>
                <c:pt idx="70">
                  <c:v>21.714382621621638</c:v>
                </c:pt>
                <c:pt idx="71">
                  <c:v>21.661791637478267</c:v>
                </c:pt>
                <c:pt idx="72">
                  <c:v>21.797260592457313</c:v>
                </c:pt>
                <c:pt idx="73">
                  <c:v>22.17107913193502</c:v>
                </c:pt>
                <c:pt idx="74">
                  <c:v>22.816014046389732</c:v>
                </c:pt>
                <c:pt idx="75">
                  <c:v>23.74238928073779</c:v>
                </c:pt>
                <c:pt idx="76">
                  <c:v>24.934865536886633</c:v>
                </c:pt>
                <c:pt idx="77">
                  <c:v>26.35153012943174</c:v>
                </c:pt>
                <c:pt idx="78">
                  <c:v>27.92574370720429</c:v>
                </c:pt>
                <c:pt idx="79">
                  <c:v>29.570938444339134</c:v>
                </c:pt>
                <c:pt idx="80">
                  <c:v>31.188236467266183</c:v>
                </c:pt>
                <c:pt idx="81">
                  <c:v>32.676385465845627</c:v>
                </c:pt>
                <c:pt idx="82">
                  <c:v>33.943131613239082</c:v>
                </c:pt>
                <c:pt idx="83">
                  <c:v>34.916819396646609</c:v>
                </c:pt>
                <c:pt idx="84">
                  <c:v>35.556780177074501</c:v>
                </c:pt>
                <c:pt idx="85">
                  <c:v>35.86100037777517</c:v>
                </c:pt>
                <c:pt idx="86">
                  <c:v>35.869688887369982</c:v>
                </c:pt>
                <c:pt idx="87">
                  <c:v>35.663713274106271</c:v>
                </c:pt>
                <c:pt idx="88">
                  <c:v>35.357437762923681</c:v>
                </c:pt>
                <c:pt idx="89">
                  <c:v>35.086229021214216</c:v>
                </c:pt>
                <c:pt idx="90">
                  <c:v>34.989718053419537</c:v>
                </c:pt>
                <c:pt idx="91">
                  <c:v>35.192705127904276</c:v>
                </c:pt>
                <c:pt idx="92">
                  <c:v>35.786236345120109</c:v>
                </c:pt>
                <c:pt idx="93">
                  <c:v>36.811729759379219</c:v>
                </c:pt>
                <c:pt idx="94">
                  <c:v>38.250971742850346</c:v>
                </c:pt>
                <c:pt idx="95">
                  <c:v>40.024273095345301</c:v>
                </c:pt>
                <c:pt idx="96">
                  <c:v>41.998071545498043</c:v>
                </c:pt>
                <c:pt idx="97">
                  <c:v>44.001880239989873</c:v>
                </c:pt>
                <c:pt idx="98">
                  <c:v>45.852886110672003</c:v>
                </c:pt>
                <c:pt idx="99">
                  <c:v>47.384947572431912</c:v>
                </c:pt>
                <c:pt idx="100">
                  <c:v>48.477520446856083</c:v>
                </c:pt>
                <c:pt idx="101">
                  <c:v>49.079441705973871</c:v>
                </c:pt>
                <c:pt idx="102">
                  <c:v>49.222746466460258</c:v>
                </c:pt>
                <c:pt idx="103">
                  <c:v>49.022886106413161</c:v>
                </c:pt>
                <c:pt idx="104">
                  <c:v>48.663786418589638</c:v>
                </c:pt>
                <c:pt idx="105">
                  <c:v>48.368874897348405</c:v>
                </c:pt>
                <c:pt idx="106">
                  <c:v>48.362078897494477</c:v>
                </c:pt>
                <c:pt idx="107">
                  <c:v>48.82529382048623</c:v>
                </c:pt>
                <c:pt idx="108">
                  <c:v>49.860359813772781</c:v>
                </c:pt>
                <c:pt idx="109">
                  <c:v>51.463681717809358</c:v>
                </c:pt>
                <c:pt idx="110">
                  <c:v>53.520021266404576</c:v>
                </c:pt>
                <c:pt idx="111">
                  <c:v>55.818754434941248</c:v>
                </c:pt>
                <c:pt idx="112">
                  <c:v>58.091472331793987</c:v>
                </c:pt>
                <c:pt idx="113">
                  <c:v>60.065013967285125</c:v>
                </c:pt>
                <c:pt idx="114">
                  <c:v>61.519886831770648</c:v>
                </c:pt>
                <c:pt idx="115">
                  <c:v>62.341617572972261</c:v>
                </c:pt>
                <c:pt idx="116">
                  <c:v>62.552716676208711</c:v>
                </c:pt>
                <c:pt idx="117">
                  <c:v>62.316000373331434</c:v>
                </c:pt>
                <c:pt idx="118">
                  <c:v>61.90569734356275</c:v>
                </c:pt>
                <c:pt idx="119">
                  <c:v>61.650079423382927</c:v>
                </c:pt>
                <c:pt idx="120">
                  <c:v>61.856715850741544</c:v>
                </c:pt>
                <c:pt idx="121">
                  <c:v>62.737003111167475</c:v>
                </c:pt>
                <c:pt idx="122">
                  <c:v>64.348672250446299</c:v>
                </c:pt>
                <c:pt idx="123">
                  <c:v>66.57247264593083</c:v>
                </c:pt>
                <c:pt idx="124">
                  <c:v>69.132173145303966</c:v>
                </c:pt>
                <c:pt idx="125">
                  <c:v>71.656642499791886</c:v>
                </c:pt>
                <c:pt idx="126">
                  <c:v>73.771418991741641</c:v>
                </c:pt>
                <c:pt idx="127">
                  <c:v>75.197848885943074</c:v>
                </c:pt>
                <c:pt idx="128">
                  <c:v>75.833461872758605</c:v>
                </c:pt>
                <c:pt idx="129">
                  <c:v>75.789699601925975</c:v>
                </c:pt>
                <c:pt idx="130">
                  <c:v>75.372667932019283</c:v>
                </c:pt>
                <c:pt idx="131">
                  <c:v>75.00743392695874</c:v>
                </c:pt>
                <c:pt idx="132">
                  <c:v>75.122863113690187</c:v>
                </c:pt>
                <c:pt idx="133">
                  <c:v>76.027368369436402</c:v>
                </c:pt>
                <c:pt idx="134">
                  <c:v>77.811734898171167</c:v>
                </c:pt>
                <c:pt idx="135">
                  <c:v>80.310600092429652</c:v>
                </c:pt>
                <c:pt idx="136">
                  <c:v>83.139264035108752</c:v>
                </c:pt>
                <c:pt idx="137">
                  <c:v>85.800652910576005</c:v>
                </c:pt>
                <c:pt idx="138">
                  <c:v>87.834562993322123</c:v>
                </c:pt>
                <c:pt idx="139">
                  <c:v>88.965048848665461</c:v>
                </c:pt>
                <c:pt idx="140">
                  <c:v>89.198168137275374</c:v>
                </c:pt>
                <c:pt idx="141">
                  <c:v>88.834077775896318</c:v>
                </c:pt>
                <c:pt idx="142">
                  <c:v>88.382652025741365</c:v>
                </c:pt>
                <c:pt idx="143">
                  <c:v>88.403411297365167</c:v>
                </c:pt>
                <c:pt idx="144">
                  <c:v>89.318437150925391</c:v>
                </c:pt>
                <c:pt idx="145">
                  <c:v>91.260841944312233</c:v>
                </c:pt>
                <c:pt idx="146">
                  <c:v>94.014604879772804</c:v>
                </c:pt>
                <c:pt idx="147">
                  <c:v>97.074111973174197</c:v>
                </c:pt>
                <c:pt idx="148">
                  <c:v>99.811083406500103</c:v>
                </c:pt>
                <c:pt idx="149">
                  <c:v>101.6961930324801</c:v>
                </c:pt>
                <c:pt idx="150">
                  <c:v>102.49772818898829</c:v>
                </c:pt>
                <c:pt idx="151">
                  <c:v>102.38137553015912</c:v>
                </c:pt>
                <c:pt idx="152">
                  <c:v>101.86610137300947</c:v>
                </c:pt>
                <c:pt idx="153">
                  <c:v>101.64250881674984</c:v>
                </c:pt>
                <c:pt idx="154">
                  <c:v>102.31415154222253</c:v>
                </c:pt>
                <c:pt idx="155">
                  <c:v>104.15784961484025</c:v>
                </c:pt>
                <c:pt idx="156">
                  <c:v>106.99966368133667</c:v>
                </c:pt>
                <c:pt idx="157">
                  <c:v>110.26465603482774</c:v>
                </c:pt>
                <c:pt idx="158">
                  <c:v>113.19241122632346</c:v>
                </c:pt>
                <c:pt idx="159">
                  <c:v>115.14104017646183</c:v>
                </c:pt>
                <c:pt idx="160">
                  <c:v>115.85894120087193</c:v>
                </c:pt>
                <c:pt idx="161">
                  <c:v>115.60731820156487</c:v>
                </c:pt>
                <c:pt idx="162">
                  <c:v>115.07087574791944</c:v>
                </c:pt>
                <c:pt idx="163">
                  <c:v>115.08090777692524</c:v>
                </c:pt>
                <c:pt idx="164">
                  <c:v>116.25926894734995</c:v>
                </c:pt>
                <c:pt idx="165">
                  <c:v>118.7355159571801</c:v>
                </c:pt>
                <c:pt idx="166">
                  <c:v>122.0687482744673</c:v>
                </c:pt>
                <c:pt idx="167">
                  <c:v>125.42308400756681</c:v>
                </c:pt>
                <c:pt idx="168">
                  <c:v>127.93303126944643</c:v>
                </c:pt>
                <c:pt idx="169">
                  <c:v>129.10183700584147</c:v>
                </c:pt>
                <c:pt idx="170">
                  <c:v>129.04827604667364</c:v>
                </c:pt>
                <c:pt idx="171">
                  <c:v>128.47517943301071</c:v>
                </c:pt>
                <c:pt idx="172">
                  <c:v>128.35700469414277</c:v>
                </c:pt>
                <c:pt idx="173">
                  <c:v>129.47999842312501</c:v>
                </c:pt>
                <c:pt idx="174">
                  <c:v>132.05092528977707</c:v>
                </c:pt>
                <c:pt idx="175">
                  <c:v>135.57243968287398</c:v>
                </c:pt>
                <c:pt idx="176">
                  <c:v>139.064083757178</c:v>
                </c:pt>
                <c:pt idx="177">
                  <c:v>141.53841968782774</c:v>
                </c:pt>
                <c:pt idx="178">
                  <c:v>142.50438326202178</c:v>
                </c:pt>
                <c:pt idx="179">
                  <c:v>142.23925734254934</c:v>
                </c:pt>
                <c:pt idx="180">
                  <c:v>141.67312237557761</c:v>
                </c:pt>
                <c:pt idx="181">
                  <c:v>141.92348008301656</c:v>
                </c:pt>
                <c:pt idx="182">
                  <c:v>143.70748599308598</c:v>
                </c:pt>
                <c:pt idx="183">
                  <c:v>146.94147641799529</c:v>
                </c:pt>
                <c:pt idx="184">
                  <c:v>150.75705394250446</c:v>
                </c:pt>
                <c:pt idx="185">
                  <c:v>153.94931240252629</c:v>
                </c:pt>
                <c:pt idx="186">
                  <c:v>155.63309865703715</c:v>
                </c:pt>
                <c:pt idx="187">
                  <c:v>155.75062999048788</c:v>
                </c:pt>
                <c:pt idx="188">
                  <c:v>155.1337983408641</c:v>
                </c:pt>
                <c:pt idx="189">
                  <c:v>155.05997166068425</c:v>
                </c:pt>
                <c:pt idx="190">
                  <c:v>156.5297323491863</c:v>
                </c:pt>
                <c:pt idx="191">
                  <c:v>159.67327747366997</c:v>
                </c:pt>
                <c:pt idx="192">
                  <c:v>163.64333350409558</c:v>
                </c:pt>
                <c:pt idx="193">
                  <c:v>167.08560505899757</c:v>
                </c:pt>
                <c:pt idx="194">
                  <c:v>168.93538669201519</c:v>
                </c:pt>
                <c:pt idx="195">
                  <c:v>169.07375482707988</c:v>
                </c:pt>
                <c:pt idx="196">
                  <c:v>168.43262933452553</c:v>
                </c:pt>
                <c:pt idx="197">
                  <c:v>168.45355489542149</c:v>
                </c:pt>
                <c:pt idx="198">
                  <c:v>170.20407841993597</c:v>
                </c:pt>
                <c:pt idx="199">
                  <c:v>173.69180629187474</c:v>
                </c:pt>
                <c:pt idx="200">
                  <c:v>177.82437977890686</c:v>
                </c:pt>
                <c:pt idx="201">
                  <c:v>181.07546683645538</c:v>
                </c:pt>
                <c:pt idx="202">
                  <c:v>182.46107052754124</c:v>
                </c:pt>
                <c:pt idx="203">
                  <c:v>182.20177747897617</c:v>
                </c:pt>
                <c:pt idx="204">
                  <c:v>181.61593997864463</c:v>
                </c:pt>
                <c:pt idx="205">
                  <c:v>182.27529351085579</c:v>
                </c:pt>
                <c:pt idx="206">
                  <c:v>184.95457375508374</c:v>
                </c:pt>
                <c:pt idx="207">
                  <c:v>189.07961635225683</c:v>
                </c:pt>
                <c:pt idx="208">
                  <c:v>193.07846850868916</c:v>
                </c:pt>
                <c:pt idx="209">
                  <c:v>195.4378984027565</c:v>
                </c:pt>
                <c:pt idx="210">
                  <c:v>195.76193246046969</c:v>
                </c:pt>
                <c:pt idx="211">
                  <c:v>195.08557253650739</c:v>
                </c:pt>
                <c:pt idx="212">
                  <c:v>195.18326010231576</c:v>
                </c:pt>
                <c:pt idx="213">
                  <c:v>197.31899486358279</c:v>
                </c:pt>
                <c:pt idx="214">
                  <c:v>201.31622324513305</c:v>
                </c:pt>
                <c:pt idx="215">
                  <c:v>205.64296249449657</c:v>
                </c:pt>
                <c:pt idx="216">
                  <c:v>208.49880884890331</c:v>
                </c:pt>
                <c:pt idx="217">
                  <c:v>209.14395253582913</c:v>
                </c:pt>
                <c:pt idx="218">
                  <c:v>208.48499607505832</c:v>
                </c:pt>
                <c:pt idx="219">
                  <c:v>208.43884894583346</c:v>
                </c:pt>
                <c:pt idx="220">
                  <c:v>210.50188577805361</c:v>
                </c:pt>
                <c:pt idx="221">
                  <c:v>214.58770174995823</c:v>
                </c:pt>
                <c:pt idx="222">
                  <c:v>219.04791421422163</c:v>
                </c:pt>
                <c:pt idx="223">
                  <c:v>221.91507501546255</c:v>
                </c:pt>
                <c:pt idx="224">
                  <c:v>222.44390887829252</c:v>
                </c:pt>
                <c:pt idx="225">
                  <c:v>221.73856079498688</c:v>
                </c:pt>
                <c:pt idx="226">
                  <c:v>221.92067830641813</c:v>
                </c:pt>
                <c:pt idx="227">
                  <c:v>224.44436347333522</c:v>
                </c:pt>
                <c:pt idx="228">
                  <c:v>228.89307133532122</c:v>
                </c:pt>
                <c:pt idx="229">
                  <c:v>233.26919162353585</c:v>
                </c:pt>
                <c:pt idx="230">
                  <c:v>235.60352180248972</c:v>
                </c:pt>
                <c:pt idx="231">
                  <c:v>235.59926265444901</c:v>
                </c:pt>
                <c:pt idx="232">
                  <c:v>234.92777987273786</c:v>
                </c:pt>
                <c:pt idx="233">
                  <c:v>235.86542152711243</c:v>
                </c:pt>
                <c:pt idx="234">
                  <c:v>239.36454653849341</c:v>
                </c:pt>
                <c:pt idx="235">
                  <c:v>244.19725277333205</c:v>
                </c:pt>
                <c:pt idx="236">
                  <c:v>247.9626535089308</c:v>
                </c:pt>
                <c:pt idx="237">
                  <c:v>249.15621945071356</c:v>
                </c:pt>
                <c:pt idx="238">
                  <c:v>248.5204321075023</c:v>
                </c:pt>
                <c:pt idx="239">
                  <c:v>248.44455285572121</c:v>
                </c:pt>
                <c:pt idx="240">
                  <c:v>250.86836731125962</c:v>
                </c:pt>
                <c:pt idx="241">
                  <c:v>255.51987056609488</c:v>
                </c:pt>
                <c:pt idx="242">
                  <c:v>260.10489844950519</c:v>
                </c:pt>
                <c:pt idx="243">
                  <c:v>262.35668848561409</c:v>
                </c:pt>
                <c:pt idx="244">
                  <c:v>262.12924949628126</c:v>
                </c:pt>
                <c:pt idx="245">
                  <c:v>261.58759898209422</c:v>
                </c:pt>
                <c:pt idx="246">
                  <c:v>263.23787047005919</c:v>
                </c:pt>
                <c:pt idx="247">
                  <c:v>267.56987825713281</c:v>
                </c:pt>
                <c:pt idx="248">
                  <c:v>272.5403071014868</c:v>
                </c:pt>
                <c:pt idx="249">
                  <c:v>275.4669045324834</c:v>
                </c:pt>
                <c:pt idx="250">
                  <c:v>275.60146030457452</c:v>
                </c:pt>
                <c:pt idx="251">
                  <c:v>274.90534754187632</c:v>
                </c:pt>
                <c:pt idx="252">
                  <c:v>276.1956177175266</c:v>
                </c:pt>
                <c:pt idx="253">
                  <c:v>280.38712732594945</c:v>
                </c:pt>
                <c:pt idx="254">
                  <c:v>285.53702551652378</c:v>
                </c:pt>
                <c:pt idx="255">
                  <c:v>288.71946388458917</c:v>
                </c:pt>
                <c:pt idx="256">
                  <c:v>288.95067213990325</c:v>
                </c:pt>
                <c:pt idx="257">
                  <c:v>288.23427333306932</c:v>
                </c:pt>
                <c:pt idx="258">
                  <c:v>289.58467550391964</c:v>
                </c:pt>
                <c:pt idx="259">
                  <c:v>293.94804628799847</c:v>
                </c:pt>
                <c:pt idx="260">
                  <c:v>299.17246920545711</c:v>
                </c:pt>
                <c:pt idx="261">
                  <c:v>302.18125850174289</c:v>
                </c:pt>
                <c:pt idx="262">
                  <c:v>302.18526960434491</c:v>
                </c:pt>
                <c:pt idx="263">
                  <c:v>301.57147958980534</c:v>
                </c:pt>
                <c:pt idx="264">
                  <c:v>303.43292303622974</c:v>
                </c:pt>
                <c:pt idx="265">
                  <c:v>308.26622546864473</c:v>
                </c:pt>
                <c:pt idx="266">
                  <c:v>313.37549063740153</c:v>
                </c:pt>
                <c:pt idx="267">
                  <c:v>315.73151138095284</c:v>
                </c:pt>
                <c:pt idx="268">
                  <c:v>315.28109328488534</c:v>
                </c:pt>
                <c:pt idx="269">
                  <c:v>315.07295580461494</c:v>
                </c:pt>
                <c:pt idx="270">
                  <c:v>317.94427972604774</c:v>
                </c:pt>
                <c:pt idx="271">
                  <c:v>323.34655264411845</c:v>
                </c:pt>
                <c:pt idx="272">
                  <c:v>327.88704055814435</c:v>
                </c:pt>
                <c:pt idx="273">
                  <c:v>329.1061733567613</c:v>
                </c:pt>
                <c:pt idx="274">
                  <c:v>328.30045269003131</c:v>
                </c:pt>
                <c:pt idx="275">
                  <c:v>329.11788298031183</c:v>
                </c:pt>
                <c:pt idx="276">
                  <c:v>333.39837760469095</c:v>
                </c:pt>
                <c:pt idx="277">
                  <c:v>338.99700557178465</c:v>
                </c:pt>
                <c:pt idx="278">
                  <c:v>342.20602473815774</c:v>
                </c:pt>
                <c:pt idx="279">
                  <c:v>342.0845075630312</c:v>
                </c:pt>
                <c:pt idx="280">
                  <c:v>341.63174183167115</c:v>
                </c:pt>
                <c:pt idx="281">
                  <c:v>344.29627359646372</c:v>
                </c:pt>
                <c:pt idx="282">
                  <c:v>349.84928157401106</c:v>
                </c:pt>
                <c:pt idx="283">
                  <c:v>354.58345086849431</c:v>
                </c:pt>
                <c:pt idx="284">
                  <c:v>355.74284215061817</c:v>
                </c:pt>
                <c:pt idx="285">
                  <c:v>354.91075328279737</c:v>
                </c:pt>
                <c:pt idx="286">
                  <c:v>356.15252947228134</c:v>
                </c:pt>
                <c:pt idx="287">
                  <c:v>361.03648804065358</c:v>
                </c:pt>
                <c:pt idx="288">
                  <c:v>366.63026265484882</c:v>
                </c:pt>
                <c:pt idx="289">
                  <c:v>369.08216789500699</c:v>
                </c:pt>
                <c:pt idx="290">
                  <c:v>368.45668924782473</c:v>
                </c:pt>
              </c:numCache>
            </c:numRef>
          </c:xVal>
          <c:yVal>
            <c:numRef>
              <c:f>Euler!$Q$10:$Q$300</c:f>
              <c:numCache>
                <c:formatCode>General</c:formatCode>
                <c:ptCount val="291"/>
                <c:pt idx="0">
                  <c:v>25.121320343559642</c:v>
                </c:pt>
                <c:pt idx="1">
                  <c:v>25.121320343559642</c:v>
                </c:pt>
                <c:pt idx="2">
                  <c:v>25.112535842081307</c:v>
                </c:pt>
                <c:pt idx="3">
                  <c:v>25.094813404299074</c:v>
                </c:pt>
                <c:pt idx="4">
                  <c:v>25.067846193259705</c:v>
                </c:pt>
                <c:pt idx="5">
                  <c:v>25.031174126820414</c:v>
                </c:pt>
                <c:pt idx="6">
                  <c:v>24.98418434182998</c:v>
                </c:pt>
                <c:pt idx="7">
                  <c:v>24.926112239697808</c:v>
                </c:pt>
                <c:pt idx="8">
                  <c:v>24.856043477774612</c:v>
                </c:pt>
                <c:pt idx="9">
                  <c:v>24.772917359378074</c:v>
                </c:pt>
                <c:pt idx="10">
                  <c:v>24.675532160219234</c:v>
                </c:pt>
                <c:pt idx="11">
                  <c:v>24.562553008049981</c:v>
                </c:pt>
                <c:pt idx="12">
                  <c:v>24.43252300230052</c:v>
                </c:pt>
                <c:pt idx="13">
                  <c:v>24.283878317055766</c:v>
                </c:pt>
                <c:pt idx="14">
                  <c:v>24.114968068598671</c:v>
                </c:pt>
                <c:pt idx="15">
                  <c:v>23.924079741482341</c:v>
                </c:pt>
                <c:pt idx="16">
                  <c:v>23.709470947147391</c:v>
                </c:pt>
                <c:pt idx="17">
                  <c:v>23.469408227960539</c:v>
                </c:pt>
                <c:pt idx="18">
                  <c:v>23.202213507928242</c:v>
                </c:pt>
                <c:pt idx="19">
                  <c:v>22.906318619516355</c:v>
                </c:pt>
                <c:pt idx="20">
                  <c:v>22.580328094325104</c:v>
                </c:pt>
                <c:pt idx="21">
                  <c:v>22.223090084898921</c:v>
                </c:pt>
                <c:pt idx="22">
                  <c:v>21.833774878353402</c:v>
                </c:pt>
                <c:pt idx="23">
                  <c:v>21.411959965094393</c:v>
                </c:pt>
                <c:pt idx="24">
                  <c:v>20.957720036924524</c:v>
                </c:pt>
                <c:pt idx="25">
                  <c:v>20.471719612885135</c:v>
                </c:pt>
                <c:pt idx="26">
                  <c:v>19.955305239815868</c:v>
                </c:pt>
                <c:pt idx="27">
                  <c:v>19.410593407966143</c:v>
                </c:pt>
                <c:pt idx="28">
                  <c:v>18.840549490373977</c:v>
                </c:pt>
                <c:pt idx="29">
                  <c:v>18.249052200020941</c:v>
                </c:pt>
                <c:pt idx="30">
                  <c:v>17.640937315436727</c:v>
                </c:pt>
                <c:pt idx="31">
                  <c:v>17.022013820879693</c:v>
                </c:pt>
                <c:pt idx="32">
                  <c:v>16.399045221332813</c:v>
                </c:pt>
                <c:pt idx="33">
                  <c:v>15.77968871595724</c:v>
                </c:pt>
                <c:pt idx="34">
                  <c:v>15.172385244548066</c:v>
                </c:pt>
                <c:pt idx="35">
                  <c:v>14.586194260775706</c:v>
                </c:pt>
                <c:pt idx="36">
                  <c:v>14.030568530089425</c:v>
                </c:pt>
                <c:pt idx="37">
                  <c:v>13.515066382236711</c:v>
                </c:pt>
                <c:pt idx="38">
                  <c:v>13.049001727006001</c:v>
                </c:pt>
                <c:pt idx="39">
                  <c:v>12.641035788100039</c:v>
                </c:pt>
                <c:pt idx="40">
                  <c:v>12.298718893257384</c:v>
                </c:pt>
                <c:pt idx="41">
                  <c:v>12.027995681614946</c:v>
                </c:pt>
                <c:pt idx="42">
                  <c:v>11.832692574207876</c:v>
                </c:pt>
                <c:pt idx="43">
                  <c:v>11.714012031014246</c:v>
                </c:pt>
                <c:pt idx="44">
                  <c:v>11.670063619985047</c:v>
                </c:pt>
                <c:pt idx="45">
                  <c:v>11.695466783278624</c:v>
                </c:pt>
                <c:pt idx="46">
                  <c:v>11.781063847299562</c:v>
                </c:pt>
                <c:pt idx="47">
                  <c:v>11.913783661735639</c:v>
                </c:pt>
                <c:pt idx="48">
                  <c:v>12.076695610949482</c:v>
                </c:pt>
                <c:pt idx="49">
                  <c:v>12.249289978118933</c:v>
                </c:pt>
                <c:pt idx="50">
                  <c:v>12.408013200224532</c:v>
                </c:pt>
                <c:pt idx="51">
                  <c:v>12.527075033959916</c:v>
                </c:pt>
                <c:pt idx="52">
                  <c:v>12.579528913698002</c:v>
                </c:pt>
                <c:pt idx="53">
                  <c:v>12.538607021978978</c:v>
                </c:pt>
                <c:pt idx="54">
                  <c:v>12.379268442119237</c:v>
                </c:pt>
                <c:pt idx="55">
                  <c:v>12.079893356272326</c:v>
                </c:pt>
                <c:pt idx="56">
                  <c:v>11.624030268596142</c:v>
                </c:pt>
                <c:pt idx="57">
                  <c:v>11.002078886800927</c:v>
                </c:pt>
                <c:pt idx="58">
                  <c:v>10.212771269543012</c:v>
                </c:pt>
                <c:pt idx="59">
                  <c:v>9.2643011508269826</c:v>
                </c:pt>
                <c:pt idx="60">
                  <c:v>8.1749490943380518</c:v>
                </c:pt>
                <c:pt idx="61">
                  <c:v>6.973062208668896</c:v>
                </c:pt>
                <c:pt idx="62">
                  <c:v>5.6962738725877955</c:v>
                </c:pt>
                <c:pt idx="63">
                  <c:v>4.3898925522037118</c:v>
                </c:pt>
                <c:pt idx="64">
                  <c:v>3.1044491357760511</c:v>
                </c:pt>
                <c:pt idx="65">
                  <c:v>1.8924671775219126</c:v>
                </c:pt>
                <c:pt idx="66">
                  <c:v>0.8046057510994209</c:v>
                </c:pt>
                <c:pt idx="67">
                  <c:v>-0.11458632184022566</c:v>
                </c:pt>
                <c:pt idx="68">
                  <c:v>-0.83098204723005598</c:v>
                </c:pt>
                <c:pt idx="69">
                  <c:v>-1.3248622576232432</c:v>
                </c:pt>
                <c:pt idx="70">
                  <c:v>-1.5941429803264997</c:v>
                </c:pt>
                <c:pt idx="71">
                  <c:v>-1.6564074451110611</c:v>
                </c:pt>
                <c:pt idx="72">
                  <c:v>-1.5493496603827357</c:v>
                </c:pt>
                <c:pt idx="73">
                  <c:v>-1.3293333335906112</c:v>
                </c:pt>
                <c:pt idx="74">
                  <c:v>-1.0679205962610421</c:v>
                </c:pt>
                <c:pt idx="75">
                  <c:v>-0.84642345579328504</c:v>
                </c:pt>
                <c:pt idx="76">
                  <c:v>-0.74876337333435838</c:v>
                </c:pt>
                <c:pt idx="77">
                  <c:v>-0.85316922491171265</c:v>
                </c:pt>
                <c:pt idx="78">
                  <c:v>-1.2234725589061997</c:v>
                </c:pt>
                <c:pt idx="79">
                  <c:v>-1.9009382008129632</c:v>
                </c:pt>
                <c:pt idx="80">
                  <c:v>-2.8976633757770296</c:v>
                </c:pt>
                <c:pt idx="81">
                  <c:v>-4.1925586613881576</c:v>
                </c:pt>
                <c:pt idx="82">
                  <c:v>-5.7307673263372649</c:v>
                </c:pt>
                <c:pt idx="83">
                  <c:v>-7.4270786775058966</c:v>
                </c:pt>
                <c:pt idx="84">
                  <c:v>-9.1734581225689649</c:v>
                </c:pt>
                <c:pt idx="85">
                  <c:v>-10.850286437934644</c:v>
                </c:pt>
                <c:pt idx="86">
                  <c:v>-12.340330550942015</c:v>
                </c:pt>
                <c:pt idx="87">
                  <c:v>-13.543934471268486</c:v>
                </c:pt>
                <c:pt idx="88">
                  <c:v>-14.393509775044256</c:v>
                </c:pt>
                <c:pt idx="89">
                  <c:v>-14.865208016095218</c:v>
                </c:pt>
                <c:pt idx="90">
                  <c:v>-14.985745533284256</c:v>
                </c:pt>
                <c:pt idx="91">
                  <c:v>-14.832766537577356</c:v>
                </c:pt>
                <c:pt idx="92">
                  <c:v>-14.527870024413039</c:v>
                </c:pt>
                <c:pt idx="93">
                  <c:v>-14.222431487117293</c:v>
                </c:pt>
                <c:pt idx="94">
                  <c:v>-14.07750510234189</c:v>
                </c:pt>
                <c:pt idx="95">
                  <c:v>-14.240228935876452</c:v>
                </c:pt>
                <c:pt idx="96">
                  <c:v>-14.820075899013158</c:v>
                </c:pt>
                <c:pt idx="97">
                  <c:v>-15.86879548846122</c:v>
                </c:pt>
                <c:pt idx="98">
                  <c:v>-17.367809469298827</c:v>
                </c:pt>
                <c:pt idx="99">
                  <c:v>-19.226066653276849</c:v>
                </c:pt>
                <c:pt idx="100">
                  <c:v>-21.28994443949561</c:v>
                </c:pt>
                <c:pt idx="101">
                  <c:v>-23.364853761335052</c:v>
                </c:pt>
                <c:pt idx="102">
                  <c:v>-25.24603398757715</c:v>
                </c:pt>
                <c:pt idx="103">
                  <c:v>-26.753990633984941</c:v>
                </c:pt>
                <c:pt idx="104">
                  <c:v>-27.768552799729399</c:v>
                </c:pt>
                <c:pt idx="105">
                  <c:v>-28.254998541963893</c:v>
                </c:pt>
                <c:pt idx="106">
                  <c:v>-28.276383789399546</c:v>
                </c:pt>
                <c:pt idx="107">
                  <c:v>-27.988179342289069</c:v>
                </c:pt>
                <c:pt idx="108">
                  <c:v>-27.61437667258614</c:v>
                </c:pt>
                <c:pt idx="109">
                  <c:v>-27.407901734248597</c:v>
                </c:pt>
                <c:pt idx="110">
                  <c:v>-27.601789898244274</c:v>
                </c:pt>
                <c:pt idx="111">
                  <c:v>-28.360326060572962</c:v>
                </c:pt>
                <c:pt idx="112">
                  <c:v>-29.740493082032931</c:v>
                </c:pt>
                <c:pt idx="113">
                  <c:v>-31.673083991145031</c:v>
                </c:pt>
                <c:pt idx="114">
                  <c:v>-33.969605494600579</c:v>
                </c:pt>
                <c:pt idx="115">
                  <c:v>-36.356026458666733</c:v>
                </c:pt>
                <c:pt idx="116">
                  <c:v>-38.528409521213746</c:v>
                </c:pt>
                <c:pt idx="117">
                  <c:v>-40.219796748774179</c:v>
                </c:pt>
                <c:pt idx="118">
                  <c:v>-41.263827835192551</c:v>
                </c:pt>
                <c:pt idx="119">
                  <c:v>-41.639679285146656</c:v>
                </c:pt>
                <c:pt idx="120">
                  <c:v>-41.485700964487464</c:v>
                </c:pt>
                <c:pt idx="121">
                  <c:v>-41.075437190254355</c:v>
                </c:pt>
                <c:pt idx="122">
                  <c:v>-40.758454808874241</c:v>
                </c:pt>
                <c:pt idx="123">
                  <c:v>-40.877640298908183</c:v>
                </c:pt>
                <c:pt idx="124">
                  <c:v>-41.682001972336167</c:v>
                </c:pt>
                <c:pt idx="125">
                  <c:v>-43.257273619506556</c:v>
                </c:pt>
                <c:pt idx="126">
                  <c:v>-45.49428496961773</c:v>
                </c:pt>
                <c:pt idx="127">
                  <c:v>-48.106989935675813</c:v>
                </c:pt>
                <c:pt idx="128">
                  <c:v>-50.699675632856597</c:v>
                </c:pt>
                <c:pt idx="129">
                  <c:v>-52.869123814941474</c:v>
                </c:pt>
                <c:pt idx="130">
                  <c:v>-54.316128193197713</c:v>
                </c:pt>
                <c:pt idx="131">
                  <c:v>-54.935432223226613</c:v>
                </c:pt>
                <c:pt idx="132">
                  <c:v>-54.856245315314212</c:v>
                </c:pt>
                <c:pt idx="133">
                  <c:v>-54.417234624931062</c:v>
                </c:pt>
                <c:pt idx="134">
                  <c:v>-54.077865428558631</c:v>
                </c:pt>
                <c:pt idx="135">
                  <c:v>-54.287464780109246</c:v>
                </c:pt>
                <c:pt idx="136">
                  <c:v>-55.348518788940048</c:v>
                </c:pt>
                <c:pt idx="137">
                  <c:v>-57.316118066107435</c:v>
                </c:pt>
                <c:pt idx="138">
                  <c:v>-59.968138804728</c:v>
                </c:pt>
                <c:pt idx="139">
                  <c:v>-62.861428764525591</c:v>
                </c:pt>
                <c:pt idx="140">
                  <c:v>-65.462788655971465</c:v>
                </c:pt>
                <c:pt idx="141">
                  <c:v>-67.317830478299229</c:v>
                </c:pt>
                <c:pt idx="142">
                  <c:v>-68.204647486420697</c:v>
                </c:pt>
                <c:pt idx="143">
                  <c:v>-68.219373530723999</c:v>
                </c:pt>
                <c:pt idx="144">
                  <c:v>-67.759114060243775</c:v>
                </c:pt>
                <c:pt idx="145">
                  <c:v>-67.400175957315625</c:v>
                </c:pt>
                <c:pt idx="146">
                  <c:v>-67.706173175995218</c:v>
                </c:pt>
                <c:pt idx="147">
                  <c:v>-69.028735903894457</c:v>
                </c:pt>
                <c:pt idx="148">
                  <c:v>-71.371901981351186</c:v>
                </c:pt>
                <c:pt idx="149">
                  <c:v>-74.374368468616922</c:v>
                </c:pt>
                <c:pt idx="150">
                  <c:v>-77.42496118747718</c:v>
                </c:pt>
                <c:pt idx="151">
                  <c:v>-79.878072809022157</c:v>
                </c:pt>
                <c:pt idx="152">
                  <c:v>-81.294929995917272</c:v>
                </c:pt>
                <c:pt idx="153">
                  <c:v>-81.620151297022204</c:v>
                </c:pt>
                <c:pt idx="154">
                  <c:v>-81.220414509452795</c:v>
                </c:pt>
                <c:pt idx="155">
                  <c:v>-80.760115928125543</c:v>
                </c:pt>
                <c:pt idx="156">
                  <c:v>-80.951804114949567</c:v>
                </c:pt>
                <c:pt idx="157">
                  <c:v>-82.272947829349334</c:v>
                </c:pt>
                <c:pt idx="158">
                  <c:v>-84.762057854838503</c:v>
                </c:pt>
                <c:pt idx="159">
                  <c:v>-87.983785479236573</c:v>
                </c:pt>
                <c:pt idx="160">
                  <c:v>-91.189299912208966</c:v>
                </c:pt>
                <c:pt idx="161">
                  <c:v>-93.617677241007286</c:v>
                </c:pt>
                <c:pt idx="162">
                  <c:v>-94.819150338094317</c:v>
                </c:pt>
                <c:pt idx="163">
                  <c:v>-94.861921539986909</c:v>
                </c:pt>
                <c:pt idx="164">
                  <c:v>-94.324191977607697</c:v>
                </c:pt>
                <c:pt idx="165">
                  <c:v>-94.060536356744052</c:v>
                </c:pt>
                <c:pt idx="166">
                  <c:v>-94.83221264149951</c:v>
                </c:pt>
                <c:pt idx="167">
                  <c:v>-96.959861222562722</c:v>
                </c:pt>
                <c:pt idx="168">
                  <c:v>-100.15917748689608</c:v>
                </c:pt>
                <c:pt idx="169">
                  <c:v>-103.64763339173238</c:v>
                </c:pt>
                <c:pt idx="170">
                  <c:v>-106.48979106169303</c:v>
                </c:pt>
                <c:pt idx="171">
                  <c:v>-108.03291413791499</c:v>
                </c:pt>
                <c:pt idx="172">
                  <c:v>-108.22990258566864</c:v>
                </c:pt>
                <c:pt idx="173">
                  <c:v>-107.68592986329872</c:v>
                </c:pt>
                <c:pt idx="174">
                  <c:v>-107.38851871940032</c:v>
                </c:pt>
                <c:pt idx="175">
                  <c:v>-108.23491740692553</c:v>
                </c:pt>
                <c:pt idx="176">
                  <c:v>-110.5807981564176</c:v>
                </c:pt>
                <c:pt idx="177">
                  <c:v>-114.0400027423122</c:v>
                </c:pt>
                <c:pt idx="178">
                  <c:v>-117.65318956115991</c:v>
                </c:pt>
                <c:pt idx="179">
                  <c:v>-120.36067924952023</c:v>
                </c:pt>
                <c:pt idx="180">
                  <c:v>-121.55083536716843</c:v>
                </c:pt>
                <c:pt idx="181">
                  <c:v>-121.3989241513061</c:v>
                </c:pt>
                <c:pt idx="182">
                  <c:v>-120.80308432013112</c:v>
                </c:pt>
                <c:pt idx="183">
                  <c:v>-120.92799621522173</c:v>
                </c:pt>
                <c:pt idx="184">
                  <c:v>-122.5817311214779</c:v>
                </c:pt>
                <c:pt idx="185">
                  <c:v>-125.75904618568238</c:v>
                </c:pt>
                <c:pt idx="186">
                  <c:v>-129.61483527912833</c:v>
                </c:pt>
                <c:pt idx="187">
                  <c:v>-132.90756778300593</c:v>
                </c:pt>
                <c:pt idx="188">
                  <c:v>-134.6880788273032</c:v>
                </c:pt>
                <c:pt idx="189">
                  <c:v>-134.85284699413143</c:v>
                </c:pt>
                <c:pt idx="190">
                  <c:v>-134.23366344260754</c:v>
                </c:pt>
                <c:pt idx="191">
                  <c:v>-134.14506143442662</c:v>
                </c:pt>
                <c:pt idx="192">
                  <c:v>-135.62639548688523</c:v>
                </c:pt>
                <c:pt idx="193">
                  <c:v>-138.81365283811948</c:v>
                </c:pt>
                <c:pt idx="194">
                  <c:v>-142.82660094545682</c:v>
                </c:pt>
                <c:pt idx="195">
                  <c:v>-146.26831230343612</c:v>
                </c:pt>
                <c:pt idx="196">
                  <c:v>-148.06380580611503</c:v>
                </c:pt>
                <c:pt idx="197">
                  <c:v>-148.13621019667232</c:v>
                </c:pt>
                <c:pt idx="198">
                  <c:v>-147.48833193910005</c:v>
                </c:pt>
                <c:pt idx="199">
                  <c:v>-147.60609717463322</c:v>
                </c:pt>
                <c:pt idx="200">
                  <c:v>-149.52825939141925</c:v>
                </c:pt>
                <c:pt idx="201">
                  <c:v>-153.16383054869581</c:v>
                </c:pt>
                <c:pt idx="202">
                  <c:v>-157.31408409019852</c:v>
                </c:pt>
                <c:pt idx="203">
                  <c:v>-160.42168113988336</c:v>
                </c:pt>
                <c:pt idx="204">
                  <c:v>-161.58871091254582</c:v>
                </c:pt>
                <c:pt idx="205">
                  <c:v>-161.19710260514347</c:v>
                </c:pt>
                <c:pt idx="206">
                  <c:v>-160.69238416739503</c:v>
                </c:pt>
                <c:pt idx="207">
                  <c:v>-161.63509732110543</c:v>
                </c:pt>
                <c:pt idx="208">
                  <c:v>-164.63415884446349</c:v>
                </c:pt>
                <c:pt idx="209">
                  <c:v>-168.89552660708682</c:v>
                </c:pt>
                <c:pt idx="210">
                  <c:v>-172.73282524227713</c:v>
                </c:pt>
                <c:pt idx="211">
                  <c:v>-174.72779376502331</c:v>
                </c:pt>
                <c:pt idx="212">
                  <c:v>-174.74676533827537</c:v>
                </c:pt>
                <c:pt idx="213">
                  <c:v>-174.07598970100045</c:v>
                </c:pt>
                <c:pt idx="214">
                  <c:v>-174.53437388624849</c:v>
                </c:pt>
                <c:pt idx="215">
                  <c:v>-177.16208490372077</c:v>
                </c:pt>
                <c:pt idx="216">
                  <c:v>-181.43121912817645</c:v>
                </c:pt>
                <c:pt idx="217">
                  <c:v>-185.59078931395837</c:v>
                </c:pt>
                <c:pt idx="218">
                  <c:v>-187.94184400746289</c:v>
                </c:pt>
                <c:pt idx="219">
                  <c:v>-188.12259435361551</c:v>
                </c:pt>
                <c:pt idx="220">
                  <c:v>-187.42353408161489</c:v>
                </c:pt>
                <c:pt idx="221">
                  <c:v>-187.84420361507111</c:v>
                </c:pt>
                <c:pt idx="222">
                  <c:v>-190.56428401830223</c:v>
                </c:pt>
                <c:pt idx="223">
                  <c:v>-194.99790490592366</c:v>
                </c:pt>
                <c:pt idx="224">
                  <c:v>-199.20442888379924</c:v>
                </c:pt>
                <c:pt idx="225">
                  <c:v>-201.39166616690721</c:v>
                </c:pt>
                <c:pt idx="226">
                  <c:v>-201.35601484221104</c:v>
                </c:pt>
                <c:pt idx="227">
                  <c:v>-200.69196910925723</c:v>
                </c:pt>
                <c:pt idx="228">
                  <c:v>-201.5441849763836</c:v>
                </c:pt>
                <c:pt idx="229">
                  <c:v>-204.86194122193413</c:v>
                </c:pt>
                <c:pt idx="230">
                  <c:v>-209.58003780484714</c:v>
                </c:pt>
                <c:pt idx="231">
                  <c:v>-213.4518106719953</c:v>
                </c:pt>
                <c:pt idx="232">
                  <c:v>-214.90637350746366</c:v>
                </c:pt>
                <c:pt idx="233">
                  <c:v>-214.39908905361577</c:v>
                </c:pt>
                <c:pt idx="234">
                  <c:v>-214.07763977318393</c:v>
                </c:pt>
                <c:pt idx="235">
                  <c:v>-215.977872203967</c:v>
                </c:pt>
                <c:pt idx="236">
                  <c:v>-220.25325731252164</c:v>
                </c:pt>
                <c:pt idx="237">
                  <c:v>-224.99012353554261</c:v>
                </c:pt>
                <c:pt idx="238">
                  <c:v>-227.84007148872001</c:v>
                </c:pt>
                <c:pt idx="239">
                  <c:v>-228.09542370880703</c:v>
                </c:pt>
                <c:pt idx="240">
                  <c:v>-227.36626375574883</c:v>
                </c:pt>
                <c:pt idx="241">
                  <c:v>-228.18825434751849</c:v>
                </c:pt>
                <c:pt idx="242">
                  <c:v>-231.74102520093788</c:v>
                </c:pt>
                <c:pt idx="243">
                  <c:v>-236.73214083656671</c:v>
                </c:pt>
                <c:pt idx="244">
                  <c:v>-240.52646347857899</c:v>
                </c:pt>
                <c:pt idx="245">
                  <c:v>-241.56276351807341</c:v>
                </c:pt>
                <c:pt idx="246">
                  <c:v>-240.84421258184818</c:v>
                </c:pt>
                <c:pt idx="247">
                  <c:v>-241.0563908439357</c:v>
                </c:pt>
                <c:pt idx="248">
                  <c:v>-244.05543337505705</c:v>
                </c:pt>
                <c:pt idx="249">
                  <c:v>-249.06870684730052</c:v>
                </c:pt>
                <c:pt idx="250">
                  <c:v>-253.37487454547866</c:v>
                </c:pt>
                <c:pt idx="251">
                  <c:v>-254.90135838405837</c:v>
                </c:pt>
                <c:pt idx="252">
                  <c:v>-254.27018259890954</c:v>
                </c:pt>
                <c:pt idx="253">
                  <c:v>-254.25063435760561</c:v>
                </c:pt>
                <c:pt idx="254">
                  <c:v>-257.06027827307298</c:v>
                </c:pt>
                <c:pt idx="255">
                  <c:v>-262.13238209698807</c:v>
                </c:pt>
                <c:pt idx="256">
                  <c:v>-266.61972224105807</c:v>
                </c:pt>
                <c:pt idx="257">
                  <c:v>-268.22971750531838</c:v>
                </c:pt>
                <c:pt idx="258">
                  <c:v>-267.58123625206287</c:v>
                </c:pt>
                <c:pt idx="259">
                  <c:v>-267.63687014847102</c:v>
                </c:pt>
                <c:pt idx="260">
                  <c:v>-270.68732040466807</c:v>
                </c:pt>
                <c:pt idx="261">
                  <c:v>-275.94435017842375</c:v>
                </c:pt>
                <c:pt idx="262">
                  <c:v>-280.29713350375567</c:v>
                </c:pt>
                <c:pt idx="263">
                  <c:v>-281.55057167473842</c:v>
                </c:pt>
                <c:pt idx="264">
                  <c:v>-280.78581146012266</c:v>
                </c:pt>
                <c:pt idx="265">
                  <c:v>-281.27581140276669</c:v>
                </c:pt>
                <c:pt idx="266">
                  <c:v>-284.99990433442872</c:v>
                </c:pt>
                <c:pt idx="267">
                  <c:v>-290.46147938166945</c:v>
                </c:pt>
                <c:pt idx="268">
                  <c:v>-294.24775503885667</c:v>
                </c:pt>
                <c:pt idx="269">
                  <c:v>-294.74849417135925</c:v>
                </c:pt>
                <c:pt idx="270">
                  <c:v>-293.98343018988572</c:v>
                </c:pt>
                <c:pt idx="271">
                  <c:v>-295.42720996276211</c:v>
                </c:pt>
                <c:pt idx="272">
                  <c:v>-300.13449188012788</c:v>
                </c:pt>
                <c:pt idx="273">
                  <c:v>-305.4925751526855</c:v>
                </c:pt>
                <c:pt idx="274">
                  <c:v>-308.11747029651883</c:v>
                </c:pt>
                <c:pt idx="275">
                  <c:v>-307.71783129177737</c:v>
                </c:pt>
                <c:pt idx="276">
                  <c:v>-307.49865418196947</c:v>
                </c:pt>
                <c:pt idx="277">
                  <c:v>-310.51362475032636</c:v>
                </c:pt>
                <c:pt idx="278">
                  <c:v>-316.09129678811917</c:v>
                </c:pt>
                <c:pt idx="279">
                  <c:v>-320.54529369040529</c:v>
                </c:pt>
                <c:pt idx="280">
                  <c:v>-321.47569612553218</c:v>
                </c:pt>
                <c:pt idx="281">
                  <c:v>-320.65665995131087</c:v>
                </c:pt>
                <c:pt idx="282">
                  <c:v>-321.9967236308072</c:v>
                </c:pt>
                <c:pt idx="283">
                  <c:v>-326.8662865019856</c:v>
                </c:pt>
                <c:pt idx="284">
                  <c:v>-332.38014948914537</c:v>
                </c:pt>
                <c:pt idx="285">
                  <c:v>-334.83501270044474</c:v>
                </c:pt>
                <c:pt idx="286">
                  <c:v>-334.24655033623446</c:v>
                </c:pt>
                <c:pt idx="287">
                  <c:v>-334.40660099602098</c:v>
                </c:pt>
                <c:pt idx="288">
                  <c:v>-338.23983115373039</c:v>
                </c:pt>
                <c:pt idx="289">
                  <c:v>-344.12260395723803</c:v>
                </c:pt>
                <c:pt idx="290">
                  <c:v>-347.83695401211344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F-4CC3-9A5A-517967BBAA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Euler!$Z$14:$Z$304</c:f>
              <c:numCache>
                <c:formatCode>General</c:formatCode>
                <c:ptCount val="291"/>
                <c:pt idx="0">
                  <c:v>5.1475971292739278</c:v>
                </c:pt>
                <c:pt idx="1">
                  <c:v>5.1106621510593415</c:v>
                </c:pt>
                <c:pt idx="2">
                  <c:v>5.0007666781593887</c:v>
                </c:pt>
                <c:pt idx="3">
                  <c:v>4.8206167018390325</c:v>
                </c:pt>
                <c:pt idx="4">
                  <c:v>4.574648112398771</c:v>
                </c:pt>
                <c:pt idx="5">
                  <c:v>4.2689174728335715</c:v>
                </c:pt>
                <c:pt idx="6">
                  <c:v>3.9109528861513478</c:v>
                </c:pt>
                <c:pt idx="7">
                  <c:v>3.5095686284925689</c:v>
                </c:pt>
                <c:pt idx="8">
                  <c:v>3.0746481123987706</c:v>
                </c:pt>
                <c:pt idx="9">
                  <c:v>2.6169005243946208</c:v>
                </c:pt>
                <c:pt idx="10">
                  <c:v>2.1475971292739282</c:v>
                </c:pt>
                <c:pt idx="11">
                  <c:v>1.6782937341532358</c:v>
                </c:pt>
                <c:pt idx="12">
                  <c:v>1.2205461461490863</c:v>
                </c:pt>
                <c:pt idx="13">
                  <c:v>0.78562563005528818</c:v>
                </c:pt>
                <c:pt idx="14">
                  <c:v>0.38424137239650902</c:v>
                </c:pt>
                <c:pt idx="15">
                  <c:v>2.6276785714285822E-2</c:v>
                </c:pt>
                <c:pt idx="16">
                  <c:v>-0.2794538538509137</c:v>
                </c:pt>
                <c:pt idx="17">
                  <c:v>-0.52542244329117516</c:v>
                </c:pt>
                <c:pt idx="18">
                  <c:v>-0.70557241961153228</c:v>
                </c:pt>
                <c:pt idx="19">
                  <c:v>-0.81546789251148466</c:v>
                </c:pt>
                <c:pt idx="20">
                  <c:v>-0.85240287072607179</c:v>
                </c:pt>
                <c:pt idx="21">
                  <c:v>-0.8154678925114851</c:v>
                </c:pt>
                <c:pt idx="22">
                  <c:v>-0.70557241961153272</c:v>
                </c:pt>
                <c:pt idx="23">
                  <c:v>-0.5254224432911756</c:v>
                </c:pt>
                <c:pt idx="24">
                  <c:v>-0.27945385385091459</c:v>
                </c:pt>
                <c:pt idx="25">
                  <c:v>2.6276785714285378E-2</c:v>
                </c:pt>
                <c:pt idx="26">
                  <c:v>0.38424137239650857</c:v>
                </c:pt>
                <c:pt idx="27">
                  <c:v>0.78562563005528752</c:v>
                </c:pt>
                <c:pt idx="28">
                  <c:v>1.2205461461490854</c:v>
                </c:pt>
                <c:pt idx="29">
                  <c:v>1.6782937341532351</c:v>
                </c:pt>
                <c:pt idx="30">
                  <c:v>2.1475971292739278</c:v>
                </c:pt>
                <c:pt idx="31">
                  <c:v>2.6169005243946204</c:v>
                </c:pt>
                <c:pt idx="32">
                  <c:v>3.0746481123987701</c:v>
                </c:pt>
                <c:pt idx="33">
                  <c:v>3.509568628492568</c:v>
                </c:pt>
                <c:pt idx="34">
                  <c:v>3.910952886151347</c:v>
                </c:pt>
                <c:pt idx="35">
                  <c:v>4.2689174728335697</c:v>
                </c:pt>
                <c:pt idx="36">
                  <c:v>4.5746481123987701</c:v>
                </c:pt>
                <c:pt idx="37">
                  <c:v>4.8206167018390316</c:v>
                </c:pt>
                <c:pt idx="38">
                  <c:v>5.0007666781593887</c:v>
                </c:pt>
                <c:pt idx="39">
                  <c:v>5.1106621510593406</c:v>
                </c:pt>
                <c:pt idx="40">
                  <c:v>5.1475971292739278</c:v>
                </c:pt>
                <c:pt idx="41">
                  <c:v>5.1106621510593415</c:v>
                </c:pt>
                <c:pt idx="42">
                  <c:v>5.0007666781593887</c:v>
                </c:pt>
                <c:pt idx="43">
                  <c:v>4.8206167018390325</c:v>
                </c:pt>
                <c:pt idx="44">
                  <c:v>4.574648112398771</c:v>
                </c:pt>
                <c:pt idx="45">
                  <c:v>4.2689174728335715</c:v>
                </c:pt>
                <c:pt idx="46">
                  <c:v>3.9109528861513483</c:v>
                </c:pt>
                <c:pt idx="47">
                  <c:v>3.5095686284925693</c:v>
                </c:pt>
                <c:pt idx="48">
                  <c:v>3.0746481123987714</c:v>
                </c:pt>
                <c:pt idx="49">
                  <c:v>2.6169005243946217</c:v>
                </c:pt>
                <c:pt idx="50">
                  <c:v>2.1475971292739291</c:v>
                </c:pt>
                <c:pt idx="51">
                  <c:v>1.6782937341532391</c:v>
                </c:pt>
                <c:pt idx="52">
                  <c:v>1.2205461461490867</c:v>
                </c:pt>
                <c:pt idx="53">
                  <c:v>0.78562563005528618</c:v>
                </c:pt>
                <c:pt idx="54">
                  <c:v>0.38424137239650547</c:v>
                </c:pt>
                <c:pt idx="55">
                  <c:v>2.6276785714280937E-2</c:v>
                </c:pt>
                <c:pt idx="56">
                  <c:v>-0.27945385385091992</c:v>
                </c:pt>
                <c:pt idx="57">
                  <c:v>-0.52542244329118093</c:v>
                </c:pt>
                <c:pt idx="58">
                  <c:v>-0.70557241961153716</c:v>
                </c:pt>
                <c:pt idx="59">
                  <c:v>-0.81546789251148777</c:v>
                </c:pt>
                <c:pt idx="60">
                  <c:v>-0.85240287072607179</c:v>
                </c:pt>
                <c:pt idx="61">
                  <c:v>-0.81546789251148155</c:v>
                </c:pt>
                <c:pt idx="62">
                  <c:v>-0.70557241961152473</c:v>
                </c:pt>
                <c:pt idx="63">
                  <c:v>-0.52542244329116228</c:v>
                </c:pt>
                <c:pt idx="64">
                  <c:v>-0.27945385385089594</c:v>
                </c:pt>
                <c:pt idx="65">
                  <c:v>2.6276785714309359E-2</c:v>
                </c:pt>
                <c:pt idx="66">
                  <c:v>0.38424137239653811</c:v>
                </c:pt>
                <c:pt idx="67">
                  <c:v>0.78562563005532215</c:v>
                </c:pt>
                <c:pt idx="68">
                  <c:v>1.2205461461491254</c:v>
                </c:pt>
                <c:pt idx="69">
                  <c:v>1.6782937341532791</c:v>
                </c:pt>
                <c:pt idx="70">
                  <c:v>2.1475971292739748</c:v>
                </c:pt>
                <c:pt idx="71">
                  <c:v>2.6169005243946697</c:v>
                </c:pt>
                <c:pt idx="72">
                  <c:v>3.0746481123988199</c:v>
                </c:pt>
                <c:pt idx="73">
                  <c:v>3.5095686284926173</c:v>
                </c:pt>
                <c:pt idx="74">
                  <c:v>3.910952886151394</c:v>
                </c:pt>
                <c:pt idx="75">
                  <c:v>4.2689174728336132</c:v>
                </c:pt>
                <c:pt idx="76">
                  <c:v>4.5746481123988065</c:v>
                </c:pt>
                <c:pt idx="77">
                  <c:v>4.8206167018390609</c:v>
                </c:pt>
                <c:pt idx="78">
                  <c:v>5.00076667815941</c:v>
                </c:pt>
                <c:pt idx="79">
                  <c:v>5.1106621510593531</c:v>
                </c:pt>
                <c:pt idx="80">
                  <c:v>5.1475971292739278</c:v>
                </c:pt>
                <c:pt idx="81">
                  <c:v>5.11066215105933</c:v>
                </c:pt>
                <c:pt idx="82">
                  <c:v>5.0007666781593647</c:v>
                </c:pt>
                <c:pt idx="83">
                  <c:v>4.8206167018389952</c:v>
                </c:pt>
                <c:pt idx="84">
                  <c:v>4.5746481123987213</c:v>
                </c:pt>
                <c:pt idx="85">
                  <c:v>4.2689174728335093</c:v>
                </c:pt>
                <c:pt idx="86">
                  <c:v>3.9109528861512759</c:v>
                </c:pt>
                <c:pt idx="87">
                  <c:v>3.5095686284924867</c:v>
                </c:pt>
                <c:pt idx="88">
                  <c:v>3.0746481123986809</c:v>
                </c:pt>
                <c:pt idx="89">
                  <c:v>2.6169005243945249</c:v>
                </c:pt>
                <c:pt idx="90">
                  <c:v>2.1475971292738287</c:v>
                </c:pt>
                <c:pt idx="91">
                  <c:v>1.6782937341531345</c:v>
                </c:pt>
                <c:pt idx="92">
                  <c:v>1.2205461461489862</c:v>
                </c:pt>
                <c:pt idx="93">
                  <c:v>0.78562563005519204</c:v>
                </c:pt>
                <c:pt idx="94">
                  <c:v>0.38424137239641953</c:v>
                </c:pt>
                <c:pt idx="95">
                  <c:v>2.6276785714205886E-2</c:v>
                </c:pt>
                <c:pt idx="96">
                  <c:v>-0.27945385385098209</c:v>
                </c:pt>
                <c:pt idx="97">
                  <c:v>-0.52542244329122889</c:v>
                </c:pt>
                <c:pt idx="98">
                  <c:v>-0.70557241961156958</c:v>
                </c:pt>
                <c:pt idx="99">
                  <c:v>-0.8154678925115042</c:v>
                </c:pt>
                <c:pt idx="100">
                  <c:v>-0.85240287072607179</c:v>
                </c:pt>
                <c:pt idx="101">
                  <c:v>-0.81546789251146468</c:v>
                </c:pt>
                <c:pt idx="102">
                  <c:v>-0.70557241961149186</c:v>
                </c:pt>
                <c:pt idx="103">
                  <c:v>-0.52542244329111432</c:v>
                </c:pt>
                <c:pt idx="104">
                  <c:v>-0.27945385385083377</c:v>
                </c:pt>
                <c:pt idx="105">
                  <c:v>2.6276785714383966E-2</c:v>
                </c:pt>
                <c:pt idx="106">
                  <c:v>0.38424137239662359</c:v>
                </c:pt>
                <c:pt idx="107">
                  <c:v>0.78562563005541675</c:v>
                </c:pt>
                <c:pt idx="108">
                  <c:v>1.220546146149226</c:v>
                </c:pt>
                <c:pt idx="109">
                  <c:v>1.6782937341533837</c:v>
                </c:pt>
                <c:pt idx="110">
                  <c:v>2.1475971292740805</c:v>
                </c:pt>
                <c:pt idx="111">
                  <c:v>2.6169005243947741</c:v>
                </c:pt>
                <c:pt idx="112">
                  <c:v>3.0746481123989207</c:v>
                </c:pt>
                <c:pt idx="113">
                  <c:v>3.5095686284927115</c:v>
                </c:pt>
                <c:pt idx="114">
                  <c:v>3.9109528861514793</c:v>
                </c:pt>
                <c:pt idx="115">
                  <c:v>4.2689174728336878</c:v>
                </c:pt>
                <c:pt idx="116">
                  <c:v>4.5746481123988696</c:v>
                </c:pt>
                <c:pt idx="117">
                  <c:v>4.8206167018391088</c:v>
                </c:pt>
                <c:pt idx="118">
                  <c:v>5.0007666781594429</c:v>
                </c:pt>
                <c:pt idx="119">
                  <c:v>5.1106621510593691</c:v>
                </c:pt>
                <c:pt idx="120">
                  <c:v>5.1475971292739278</c:v>
                </c:pt>
                <c:pt idx="121">
                  <c:v>5.1106621510593122</c:v>
                </c:pt>
                <c:pt idx="122">
                  <c:v>5.0007666781593318</c:v>
                </c:pt>
                <c:pt idx="123">
                  <c:v>4.8206167018389472</c:v>
                </c:pt>
                <c:pt idx="124">
                  <c:v>4.5746481123986591</c:v>
                </c:pt>
                <c:pt idx="125">
                  <c:v>4.2689174728334347</c:v>
                </c:pt>
                <c:pt idx="126">
                  <c:v>3.9109528861511902</c:v>
                </c:pt>
                <c:pt idx="127">
                  <c:v>3.5095686284923926</c:v>
                </c:pt>
                <c:pt idx="128">
                  <c:v>3.07464811239858</c:v>
                </c:pt>
                <c:pt idx="129">
                  <c:v>2.6169005243944206</c:v>
                </c:pt>
                <c:pt idx="130">
                  <c:v>2.1475971292737226</c:v>
                </c:pt>
                <c:pt idx="131">
                  <c:v>1.67829373415303</c:v>
                </c:pt>
                <c:pt idx="132">
                  <c:v>1.2205461461488856</c:v>
                </c:pt>
                <c:pt idx="133">
                  <c:v>0.78562563005509789</c:v>
                </c:pt>
                <c:pt idx="134">
                  <c:v>0.38424137239633405</c:v>
                </c:pt>
                <c:pt idx="135">
                  <c:v>2.6276785714130835E-2</c:v>
                </c:pt>
                <c:pt idx="136">
                  <c:v>-0.27945385385104382</c:v>
                </c:pt>
                <c:pt idx="137">
                  <c:v>-0.52542244329127685</c:v>
                </c:pt>
                <c:pt idx="138">
                  <c:v>-0.70557241961160289</c:v>
                </c:pt>
                <c:pt idx="139">
                  <c:v>-0.81546789251152063</c:v>
                </c:pt>
                <c:pt idx="140">
                  <c:v>-0.85240287072607179</c:v>
                </c:pt>
                <c:pt idx="141">
                  <c:v>-0.81546789251144824</c:v>
                </c:pt>
                <c:pt idx="142">
                  <c:v>-0.705572419611459</c:v>
                </c:pt>
                <c:pt idx="143">
                  <c:v>-0.52542244329106635</c:v>
                </c:pt>
                <c:pt idx="144">
                  <c:v>-0.27945385385077159</c:v>
                </c:pt>
                <c:pt idx="145">
                  <c:v>2.6276785714459017E-2</c:v>
                </c:pt>
                <c:pt idx="146">
                  <c:v>0.3842413723967093</c:v>
                </c:pt>
                <c:pt idx="147">
                  <c:v>0.78562563005551089</c:v>
                </c:pt>
                <c:pt idx="148">
                  <c:v>1.2205461461493265</c:v>
                </c:pt>
                <c:pt idx="149">
                  <c:v>1.6782937341534883</c:v>
                </c:pt>
                <c:pt idx="150">
                  <c:v>2.1475971292741867</c:v>
                </c:pt>
                <c:pt idx="151">
                  <c:v>2.6169005243948789</c:v>
                </c:pt>
                <c:pt idx="152">
                  <c:v>3.0746481123990215</c:v>
                </c:pt>
                <c:pt idx="153">
                  <c:v>3.509568628492806</c:v>
                </c:pt>
                <c:pt idx="154">
                  <c:v>3.910952886151565</c:v>
                </c:pt>
                <c:pt idx="155">
                  <c:v>4.2689174728337633</c:v>
                </c:pt>
                <c:pt idx="156">
                  <c:v>4.5746481123989318</c:v>
                </c:pt>
                <c:pt idx="157">
                  <c:v>4.8206167018391568</c:v>
                </c:pt>
                <c:pt idx="158">
                  <c:v>5.0007666781594757</c:v>
                </c:pt>
                <c:pt idx="159">
                  <c:v>5.110662151059385</c:v>
                </c:pt>
                <c:pt idx="160">
                  <c:v>5.1475971292739278</c:v>
                </c:pt>
                <c:pt idx="161">
                  <c:v>5.1106621510592962</c:v>
                </c:pt>
                <c:pt idx="162">
                  <c:v>5.0007666781592999</c:v>
                </c:pt>
                <c:pt idx="163">
                  <c:v>4.8206167018388992</c:v>
                </c:pt>
                <c:pt idx="164">
                  <c:v>4.5746481123985969</c:v>
                </c:pt>
                <c:pt idx="165">
                  <c:v>4.2689174728333601</c:v>
                </c:pt>
                <c:pt idx="166">
                  <c:v>3.9109528861511045</c:v>
                </c:pt>
                <c:pt idx="167">
                  <c:v>3.5095686284922984</c:v>
                </c:pt>
                <c:pt idx="168">
                  <c:v>3.0746481123984797</c:v>
                </c:pt>
                <c:pt idx="169">
                  <c:v>2.6169005243943158</c:v>
                </c:pt>
                <c:pt idx="170">
                  <c:v>2.1475971292736169</c:v>
                </c:pt>
                <c:pt idx="171">
                  <c:v>1.6782937341529256</c:v>
                </c:pt>
                <c:pt idx="172">
                  <c:v>1.220546146148785</c:v>
                </c:pt>
                <c:pt idx="173">
                  <c:v>0.7856256300550033</c:v>
                </c:pt>
                <c:pt idx="174">
                  <c:v>0.38424137239624834</c:v>
                </c:pt>
                <c:pt idx="175">
                  <c:v>2.6276785714056228E-2</c:v>
                </c:pt>
                <c:pt idx="176">
                  <c:v>-0.27945385385110644</c:v>
                </c:pt>
                <c:pt idx="177">
                  <c:v>-0.52542244329132481</c:v>
                </c:pt>
                <c:pt idx="178">
                  <c:v>-0.7055724196116353</c:v>
                </c:pt>
                <c:pt idx="179">
                  <c:v>-0.81546789251153751</c:v>
                </c:pt>
                <c:pt idx="180">
                  <c:v>-0.85240287072607179</c:v>
                </c:pt>
                <c:pt idx="181">
                  <c:v>-0.81546789251143181</c:v>
                </c:pt>
                <c:pt idx="182">
                  <c:v>-0.70557241961142658</c:v>
                </c:pt>
                <c:pt idx="183">
                  <c:v>-0.52542244329101839</c:v>
                </c:pt>
                <c:pt idx="184">
                  <c:v>-0.27945385385070942</c:v>
                </c:pt>
                <c:pt idx="185">
                  <c:v>2.6276785714534068E-2</c:v>
                </c:pt>
                <c:pt idx="186">
                  <c:v>0.38424137239679501</c:v>
                </c:pt>
                <c:pt idx="187">
                  <c:v>0.78562563005560526</c:v>
                </c:pt>
                <c:pt idx="188">
                  <c:v>1.2205461461494274</c:v>
                </c:pt>
                <c:pt idx="189">
                  <c:v>1.6782937341535926</c:v>
                </c:pt>
                <c:pt idx="190">
                  <c:v>2.1475971292742924</c:v>
                </c:pt>
                <c:pt idx="191">
                  <c:v>2.6169005243949832</c:v>
                </c:pt>
                <c:pt idx="192">
                  <c:v>3.0746481123991218</c:v>
                </c:pt>
                <c:pt idx="193">
                  <c:v>3.5095686284929002</c:v>
                </c:pt>
                <c:pt idx="194">
                  <c:v>3.9109528861516507</c:v>
                </c:pt>
                <c:pt idx="195">
                  <c:v>4.2689174728338379</c:v>
                </c:pt>
                <c:pt idx="196">
                  <c:v>4.5746481123989939</c:v>
                </c:pt>
                <c:pt idx="197">
                  <c:v>4.8206167018392048</c:v>
                </c:pt>
                <c:pt idx="198">
                  <c:v>5.0007666781595077</c:v>
                </c:pt>
                <c:pt idx="199">
                  <c:v>5.1106621510594028</c:v>
                </c:pt>
                <c:pt idx="200">
                  <c:v>5.1475971292739278</c:v>
                </c:pt>
                <c:pt idx="201">
                  <c:v>5.1106621510592802</c:v>
                </c:pt>
                <c:pt idx="202">
                  <c:v>5.0007666781592661</c:v>
                </c:pt>
                <c:pt idx="203">
                  <c:v>4.8206167018388513</c:v>
                </c:pt>
                <c:pt idx="204">
                  <c:v>4.5746481123985401</c:v>
                </c:pt>
                <c:pt idx="205">
                  <c:v>4.2689174728332926</c:v>
                </c:pt>
                <c:pt idx="206">
                  <c:v>3.9109528861510272</c:v>
                </c:pt>
                <c:pt idx="207">
                  <c:v>3.5095686284922136</c:v>
                </c:pt>
                <c:pt idx="208">
                  <c:v>3.0746481123983891</c:v>
                </c:pt>
                <c:pt idx="209">
                  <c:v>2.616900524394222</c:v>
                </c:pt>
                <c:pt idx="210">
                  <c:v>2.1475971292735219</c:v>
                </c:pt>
                <c:pt idx="211">
                  <c:v>1.6782937341528315</c:v>
                </c:pt>
                <c:pt idx="212">
                  <c:v>1.2205461461486944</c:v>
                </c:pt>
                <c:pt idx="213">
                  <c:v>0.78562563005491848</c:v>
                </c:pt>
                <c:pt idx="214">
                  <c:v>0.38424137239617151</c:v>
                </c:pt>
                <c:pt idx="215">
                  <c:v>2.6276785713988726E-2</c:v>
                </c:pt>
                <c:pt idx="216">
                  <c:v>-0.27945385385116239</c:v>
                </c:pt>
                <c:pt idx="217">
                  <c:v>-0.52542244329136834</c:v>
                </c:pt>
                <c:pt idx="218">
                  <c:v>-0.70557241961166461</c:v>
                </c:pt>
                <c:pt idx="219">
                  <c:v>-0.81546789251155216</c:v>
                </c:pt>
                <c:pt idx="220">
                  <c:v>-0.85240287072607179</c:v>
                </c:pt>
                <c:pt idx="221">
                  <c:v>-0.81546789251141671</c:v>
                </c:pt>
                <c:pt idx="222">
                  <c:v>-0.70557241961139727</c:v>
                </c:pt>
                <c:pt idx="223">
                  <c:v>-0.52542244329097532</c:v>
                </c:pt>
                <c:pt idx="224">
                  <c:v>-0.27945385385065347</c:v>
                </c:pt>
                <c:pt idx="225">
                  <c:v>2.6276785714601125E-2</c:v>
                </c:pt>
                <c:pt idx="226">
                  <c:v>0.38424137239687184</c:v>
                </c:pt>
                <c:pt idx="227">
                  <c:v>0.78562563005569008</c:v>
                </c:pt>
                <c:pt idx="228">
                  <c:v>1.220546146149518</c:v>
                </c:pt>
                <c:pt idx="229">
                  <c:v>1.6782937341536868</c:v>
                </c:pt>
                <c:pt idx="230">
                  <c:v>2.1475971292743874</c:v>
                </c:pt>
                <c:pt idx="231">
                  <c:v>2.6169005243950774</c:v>
                </c:pt>
                <c:pt idx="232">
                  <c:v>3.0746481123992124</c:v>
                </c:pt>
                <c:pt idx="233">
                  <c:v>3.509568628492985</c:v>
                </c:pt>
                <c:pt idx="234">
                  <c:v>3.910952886151728</c:v>
                </c:pt>
                <c:pt idx="235">
                  <c:v>4.2689174728339054</c:v>
                </c:pt>
                <c:pt idx="236">
                  <c:v>4.5746481123990499</c:v>
                </c:pt>
                <c:pt idx="237">
                  <c:v>4.8206167018392492</c:v>
                </c:pt>
                <c:pt idx="238">
                  <c:v>5.0007666781595379</c:v>
                </c:pt>
                <c:pt idx="239">
                  <c:v>5.110662151059417</c:v>
                </c:pt>
                <c:pt idx="240">
                  <c:v>5.1475971292739278</c:v>
                </c:pt>
                <c:pt idx="241">
                  <c:v>5.1106621510592642</c:v>
                </c:pt>
                <c:pt idx="242">
                  <c:v>5.0007666781592377</c:v>
                </c:pt>
                <c:pt idx="243">
                  <c:v>4.8206167018388077</c:v>
                </c:pt>
                <c:pt idx="244">
                  <c:v>4.5746481123984788</c:v>
                </c:pt>
                <c:pt idx="245">
                  <c:v>4.268917472833218</c:v>
                </c:pt>
                <c:pt idx="246">
                  <c:v>3.9109528861509415</c:v>
                </c:pt>
                <c:pt idx="247">
                  <c:v>3.509568628492119</c:v>
                </c:pt>
                <c:pt idx="248">
                  <c:v>3.0746481123982883</c:v>
                </c:pt>
                <c:pt idx="249">
                  <c:v>2.6169005243941172</c:v>
                </c:pt>
                <c:pt idx="250">
                  <c:v>2.1475971292734157</c:v>
                </c:pt>
                <c:pt idx="251">
                  <c:v>1.6782937341527271</c:v>
                </c:pt>
                <c:pt idx="252">
                  <c:v>1.2205461461485936</c:v>
                </c:pt>
                <c:pt idx="253">
                  <c:v>0.78562563005482433</c:v>
                </c:pt>
                <c:pt idx="254">
                  <c:v>0.3842413723960858</c:v>
                </c:pt>
                <c:pt idx="255">
                  <c:v>2.6276785713914119E-2</c:v>
                </c:pt>
                <c:pt idx="256">
                  <c:v>-0.27945385385122457</c:v>
                </c:pt>
                <c:pt idx="257">
                  <c:v>-0.5254224432914163</c:v>
                </c:pt>
                <c:pt idx="258">
                  <c:v>-0.70557241961169703</c:v>
                </c:pt>
                <c:pt idx="259">
                  <c:v>-0.81546789251156859</c:v>
                </c:pt>
                <c:pt idx="260">
                  <c:v>-0.85240287072607179</c:v>
                </c:pt>
                <c:pt idx="261">
                  <c:v>-0.81546789251140028</c:v>
                </c:pt>
                <c:pt idx="262">
                  <c:v>-0.70557241961136441</c:v>
                </c:pt>
                <c:pt idx="263">
                  <c:v>-0.52542244329092691</c:v>
                </c:pt>
                <c:pt idx="264">
                  <c:v>-0.27945385385059085</c:v>
                </c:pt>
                <c:pt idx="265">
                  <c:v>2.6276785714675732E-2</c:v>
                </c:pt>
                <c:pt idx="266">
                  <c:v>0.38424137239695755</c:v>
                </c:pt>
                <c:pt idx="267">
                  <c:v>0.78562563005578445</c:v>
                </c:pt>
                <c:pt idx="268">
                  <c:v>1.2205461461496183</c:v>
                </c:pt>
                <c:pt idx="269">
                  <c:v>1.6782937341537911</c:v>
                </c:pt>
                <c:pt idx="270">
                  <c:v>2.1475971292744935</c:v>
                </c:pt>
                <c:pt idx="271">
                  <c:v>2.6169005243951817</c:v>
                </c:pt>
                <c:pt idx="272">
                  <c:v>3.0746481123993132</c:v>
                </c:pt>
                <c:pt idx="273">
                  <c:v>3.5095686284930792</c:v>
                </c:pt>
                <c:pt idx="274">
                  <c:v>3.9109528861518137</c:v>
                </c:pt>
                <c:pt idx="275">
                  <c:v>4.26891747283398</c:v>
                </c:pt>
                <c:pt idx="276">
                  <c:v>4.5746481123991121</c:v>
                </c:pt>
                <c:pt idx="277">
                  <c:v>4.8206167018392971</c:v>
                </c:pt>
                <c:pt idx="278">
                  <c:v>5.0007666781595699</c:v>
                </c:pt>
                <c:pt idx="279">
                  <c:v>5.110662151059433</c:v>
                </c:pt>
                <c:pt idx="280">
                  <c:v>5.1475971292739278</c:v>
                </c:pt>
                <c:pt idx="281">
                  <c:v>5.1106621510592483</c:v>
                </c:pt>
                <c:pt idx="282">
                  <c:v>5.0007666781592039</c:v>
                </c:pt>
                <c:pt idx="283">
                  <c:v>4.8206167018387589</c:v>
                </c:pt>
                <c:pt idx="284">
                  <c:v>4.5746481123984166</c:v>
                </c:pt>
                <c:pt idx="285">
                  <c:v>4.2689174728331434</c:v>
                </c:pt>
                <c:pt idx="286">
                  <c:v>3.9109528861508558</c:v>
                </c:pt>
                <c:pt idx="287">
                  <c:v>3.5095686284920249</c:v>
                </c:pt>
                <c:pt idx="288">
                  <c:v>3.0746481123981875</c:v>
                </c:pt>
                <c:pt idx="289">
                  <c:v>2.6169005243940129</c:v>
                </c:pt>
                <c:pt idx="290">
                  <c:v>2.14759712927331</c:v>
                </c:pt>
              </c:numCache>
            </c:numRef>
          </c:xVal>
          <c:yVal>
            <c:numRef>
              <c:f>Euler!$AA$14:$AA$304</c:f>
              <c:numCache>
                <c:formatCode>General</c:formatCode>
                <c:ptCount val="291"/>
                <c:pt idx="0">
                  <c:v>22.095043557845358</c:v>
                </c:pt>
                <c:pt idx="1">
                  <c:v>22.564346952966051</c:v>
                </c:pt>
                <c:pt idx="2">
                  <c:v>23.022094540970201</c:v>
                </c:pt>
                <c:pt idx="3">
                  <c:v>23.457015057063998</c:v>
                </c:pt>
                <c:pt idx="4">
                  <c:v>23.858399314722778</c:v>
                </c:pt>
                <c:pt idx="5">
                  <c:v>24.216363901405</c:v>
                </c:pt>
                <c:pt idx="6">
                  <c:v>24.522094540970201</c:v>
                </c:pt>
                <c:pt idx="7">
                  <c:v>24.768063130410461</c:v>
                </c:pt>
                <c:pt idx="8">
                  <c:v>24.948213106730819</c:v>
                </c:pt>
                <c:pt idx="9">
                  <c:v>25.058108579630773</c:v>
                </c:pt>
                <c:pt idx="10">
                  <c:v>25.095043557845358</c:v>
                </c:pt>
                <c:pt idx="11">
                  <c:v>25.058108579630773</c:v>
                </c:pt>
                <c:pt idx="12">
                  <c:v>24.948213106730819</c:v>
                </c:pt>
                <c:pt idx="13">
                  <c:v>24.768063130410461</c:v>
                </c:pt>
                <c:pt idx="14">
                  <c:v>24.522094540970201</c:v>
                </c:pt>
                <c:pt idx="15">
                  <c:v>24.216363901405</c:v>
                </c:pt>
                <c:pt idx="16">
                  <c:v>23.858399314722778</c:v>
                </c:pt>
                <c:pt idx="17">
                  <c:v>23.457015057063998</c:v>
                </c:pt>
                <c:pt idx="18">
                  <c:v>23.022094540970201</c:v>
                </c:pt>
                <c:pt idx="19">
                  <c:v>22.564346952966051</c:v>
                </c:pt>
                <c:pt idx="20">
                  <c:v>22.095043557845358</c:v>
                </c:pt>
                <c:pt idx="21">
                  <c:v>21.625740162724664</c:v>
                </c:pt>
                <c:pt idx="22">
                  <c:v>21.167992574720515</c:v>
                </c:pt>
                <c:pt idx="23">
                  <c:v>20.733072058626718</c:v>
                </c:pt>
                <c:pt idx="24">
                  <c:v>20.331687800967938</c:v>
                </c:pt>
                <c:pt idx="25">
                  <c:v>19.973723214285716</c:v>
                </c:pt>
                <c:pt idx="26">
                  <c:v>19.667992574720515</c:v>
                </c:pt>
                <c:pt idx="27">
                  <c:v>19.422023985280255</c:v>
                </c:pt>
                <c:pt idx="28">
                  <c:v>19.241874008959897</c:v>
                </c:pt>
                <c:pt idx="29">
                  <c:v>19.131978536059947</c:v>
                </c:pt>
                <c:pt idx="30">
                  <c:v>19.095043557845358</c:v>
                </c:pt>
                <c:pt idx="31">
                  <c:v>19.131978536059943</c:v>
                </c:pt>
                <c:pt idx="32">
                  <c:v>19.241874008959897</c:v>
                </c:pt>
                <c:pt idx="33">
                  <c:v>19.422023985280255</c:v>
                </c:pt>
                <c:pt idx="34">
                  <c:v>19.667992574720515</c:v>
                </c:pt>
                <c:pt idx="35">
                  <c:v>19.973723214285716</c:v>
                </c:pt>
                <c:pt idx="36">
                  <c:v>20.331687800967938</c:v>
                </c:pt>
                <c:pt idx="37">
                  <c:v>20.733072058626718</c:v>
                </c:pt>
                <c:pt idx="38">
                  <c:v>21.167992574720515</c:v>
                </c:pt>
                <c:pt idx="39">
                  <c:v>21.625740162724664</c:v>
                </c:pt>
                <c:pt idx="40">
                  <c:v>22.095043557845358</c:v>
                </c:pt>
                <c:pt idx="41">
                  <c:v>22.564346952966051</c:v>
                </c:pt>
                <c:pt idx="42">
                  <c:v>23.022094540970201</c:v>
                </c:pt>
                <c:pt idx="43">
                  <c:v>23.457015057063998</c:v>
                </c:pt>
                <c:pt idx="44">
                  <c:v>23.858399314722778</c:v>
                </c:pt>
                <c:pt idx="45">
                  <c:v>24.216363901405</c:v>
                </c:pt>
                <c:pt idx="46">
                  <c:v>24.522094540970201</c:v>
                </c:pt>
                <c:pt idx="47">
                  <c:v>24.768063130410461</c:v>
                </c:pt>
                <c:pt idx="48">
                  <c:v>24.948213106730819</c:v>
                </c:pt>
                <c:pt idx="49">
                  <c:v>25.058108579630769</c:v>
                </c:pt>
                <c:pt idx="50">
                  <c:v>25.095043557845358</c:v>
                </c:pt>
                <c:pt idx="51">
                  <c:v>25.058108579630773</c:v>
                </c:pt>
                <c:pt idx="52">
                  <c:v>24.948213106730819</c:v>
                </c:pt>
                <c:pt idx="53">
                  <c:v>24.768063130410461</c:v>
                </c:pt>
                <c:pt idx="54">
                  <c:v>24.522094540970198</c:v>
                </c:pt>
                <c:pt idx="55">
                  <c:v>24.216363901404996</c:v>
                </c:pt>
                <c:pt idx="56">
                  <c:v>23.858399314722771</c:v>
                </c:pt>
                <c:pt idx="57">
                  <c:v>23.457015057063987</c:v>
                </c:pt>
                <c:pt idx="58">
                  <c:v>23.022094540970187</c:v>
                </c:pt>
                <c:pt idx="59">
                  <c:v>22.564346952966034</c:v>
                </c:pt>
                <c:pt idx="60">
                  <c:v>22.095043557845337</c:v>
                </c:pt>
                <c:pt idx="61">
                  <c:v>21.625740162724643</c:v>
                </c:pt>
                <c:pt idx="62">
                  <c:v>21.16799257472049</c:v>
                </c:pt>
                <c:pt idx="63">
                  <c:v>20.733072058626693</c:v>
                </c:pt>
                <c:pt idx="64">
                  <c:v>20.331687800967913</c:v>
                </c:pt>
                <c:pt idx="65">
                  <c:v>19.973723214285691</c:v>
                </c:pt>
                <c:pt idx="66">
                  <c:v>19.667992574720493</c:v>
                </c:pt>
                <c:pt idx="67">
                  <c:v>19.422023985280237</c:v>
                </c:pt>
                <c:pt idx="68">
                  <c:v>19.241874008959883</c:v>
                </c:pt>
                <c:pt idx="69">
                  <c:v>19.13197853605994</c:v>
                </c:pt>
                <c:pt idx="70">
                  <c:v>19.095043557845358</c:v>
                </c:pt>
                <c:pt idx="71">
                  <c:v>19.131978536059954</c:v>
                </c:pt>
                <c:pt idx="72">
                  <c:v>19.241874008959915</c:v>
                </c:pt>
                <c:pt idx="73">
                  <c:v>19.42202398528028</c:v>
                </c:pt>
                <c:pt idx="74">
                  <c:v>19.66799257472055</c:v>
                </c:pt>
                <c:pt idx="75">
                  <c:v>19.973723214285759</c:v>
                </c:pt>
                <c:pt idx="76">
                  <c:v>20.331687800967988</c:v>
                </c:pt>
                <c:pt idx="77">
                  <c:v>20.733072058626774</c:v>
                </c:pt>
                <c:pt idx="78">
                  <c:v>21.167992574720579</c:v>
                </c:pt>
                <c:pt idx="79">
                  <c:v>21.625740162724735</c:v>
                </c:pt>
                <c:pt idx="80">
                  <c:v>22.095043557845433</c:v>
                </c:pt>
                <c:pt idx="81">
                  <c:v>22.564346952966126</c:v>
                </c:pt>
                <c:pt idx="82">
                  <c:v>23.022094540970276</c:v>
                </c:pt>
                <c:pt idx="83">
                  <c:v>23.457015057064069</c:v>
                </c:pt>
                <c:pt idx="84">
                  <c:v>23.858399314722845</c:v>
                </c:pt>
                <c:pt idx="85">
                  <c:v>24.21636390140506</c:v>
                </c:pt>
                <c:pt idx="86">
                  <c:v>24.522094540970251</c:v>
                </c:pt>
                <c:pt idx="87">
                  <c:v>24.768063130410503</c:v>
                </c:pt>
                <c:pt idx="88">
                  <c:v>24.948213106730847</c:v>
                </c:pt>
                <c:pt idx="89">
                  <c:v>25.058108579630787</c:v>
                </c:pt>
                <c:pt idx="90">
                  <c:v>25.095043557845358</c:v>
                </c:pt>
                <c:pt idx="91">
                  <c:v>25.058108579630755</c:v>
                </c:pt>
                <c:pt idx="92">
                  <c:v>24.948213106730787</c:v>
                </c:pt>
                <c:pt idx="93">
                  <c:v>24.768063130410411</c:v>
                </c:pt>
                <c:pt idx="94">
                  <c:v>24.522094540970137</c:v>
                </c:pt>
                <c:pt idx="95">
                  <c:v>24.216363901404922</c:v>
                </c:pt>
                <c:pt idx="96">
                  <c:v>23.858399314722682</c:v>
                </c:pt>
                <c:pt idx="97">
                  <c:v>23.457015057063892</c:v>
                </c:pt>
                <c:pt idx="98">
                  <c:v>23.022094540970084</c:v>
                </c:pt>
                <c:pt idx="99">
                  <c:v>22.564346952965927</c:v>
                </c:pt>
                <c:pt idx="100">
                  <c:v>22.095043557845234</c:v>
                </c:pt>
                <c:pt idx="101">
                  <c:v>21.625740162724536</c:v>
                </c:pt>
                <c:pt idx="102">
                  <c:v>21.16799257472039</c:v>
                </c:pt>
                <c:pt idx="103">
                  <c:v>20.733072058626597</c:v>
                </c:pt>
                <c:pt idx="104">
                  <c:v>20.331687800967828</c:v>
                </c:pt>
                <c:pt idx="105">
                  <c:v>19.973723214285616</c:v>
                </c:pt>
                <c:pt idx="106">
                  <c:v>19.667992574720433</c:v>
                </c:pt>
                <c:pt idx="107">
                  <c:v>19.422023985280187</c:v>
                </c:pt>
                <c:pt idx="108">
                  <c:v>19.241874008959851</c:v>
                </c:pt>
                <c:pt idx="109">
                  <c:v>19.131978536059922</c:v>
                </c:pt>
                <c:pt idx="110">
                  <c:v>19.095043557845358</c:v>
                </c:pt>
                <c:pt idx="111">
                  <c:v>19.131978536059968</c:v>
                </c:pt>
                <c:pt idx="112">
                  <c:v>19.241874008959947</c:v>
                </c:pt>
                <c:pt idx="113">
                  <c:v>19.422023985280326</c:v>
                </c:pt>
                <c:pt idx="114">
                  <c:v>19.667992574720611</c:v>
                </c:pt>
                <c:pt idx="115">
                  <c:v>19.973723214285833</c:v>
                </c:pt>
                <c:pt idx="116">
                  <c:v>20.331687800968076</c:v>
                </c:pt>
                <c:pt idx="117">
                  <c:v>20.73307205862687</c:v>
                </c:pt>
                <c:pt idx="118">
                  <c:v>21.167992574720682</c:v>
                </c:pt>
                <c:pt idx="119">
                  <c:v>21.625740162724838</c:v>
                </c:pt>
                <c:pt idx="120">
                  <c:v>22.095043557845536</c:v>
                </c:pt>
                <c:pt idx="121">
                  <c:v>22.564346952966229</c:v>
                </c:pt>
                <c:pt idx="122">
                  <c:v>23.022094540970375</c:v>
                </c:pt>
                <c:pt idx="123">
                  <c:v>23.457015057064165</c:v>
                </c:pt>
                <c:pt idx="124">
                  <c:v>23.858399314722931</c:v>
                </c:pt>
                <c:pt idx="125">
                  <c:v>24.216363901405138</c:v>
                </c:pt>
                <c:pt idx="126">
                  <c:v>24.522094540970315</c:v>
                </c:pt>
                <c:pt idx="127">
                  <c:v>24.768063130410553</c:v>
                </c:pt>
                <c:pt idx="128">
                  <c:v>24.948213106730879</c:v>
                </c:pt>
                <c:pt idx="129">
                  <c:v>25.058108579630805</c:v>
                </c:pt>
                <c:pt idx="130">
                  <c:v>25.095043557845358</c:v>
                </c:pt>
                <c:pt idx="131">
                  <c:v>25.058108579630741</c:v>
                </c:pt>
                <c:pt idx="132">
                  <c:v>24.948213106730755</c:v>
                </c:pt>
                <c:pt idx="133">
                  <c:v>24.768063130410365</c:v>
                </c:pt>
                <c:pt idx="134">
                  <c:v>24.522094540970073</c:v>
                </c:pt>
                <c:pt idx="135">
                  <c:v>24.216363901404847</c:v>
                </c:pt>
                <c:pt idx="136">
                  <c:v>23.858399314722597</c:v>
                </c:pt>
                <c:pt idx="137">
                  <c:v>23.457015057063799</c:v>
                </c:pt>
                <c:pt idx="138">
                  <c:v>23.022094540969984</c:v>
                </c:pt>
                <c:pt idx="139">
                  <c:v>22.564346952965824</c:v>
                </c:pt>
                <c:pt idx="140">
                  <c:v>22.095043557845127</c:v>
                </c:pt>
                <c:pt idx="141">
                  <c:v>21.625740162724433</c:v>
                </c:pt>
                <c:pt idx="142">
                  <c:v>21.167992574720291</c:v>
                </c:pt>
                <c:pt idx="143">
                  <c:v>20.733072058626504</c:v>
                </c:pt>
                <c:pt idx="144">
                  <c:v>20.331687800967742</c:v>
                </c:pt>
                <c:pt idx="145">
                  <c:v>19.973723214285542</c:v>
                </c:pt>
                <c:pt idx="146">
                  <c:v>19.667992574720369</c:v>
                </c:pt>
                <c:pt idx="147">
                  <c:v>19.422023985280141</c:v>
                </c:pt>
                <c:pt idx="148">
                  <c:v>19.241874008959819</c:v>
                </c:pt>
                <c:pt idx="149">
                  <c:v>19.131978536059904</c:v>
                </c:pt>
                <c:pt idx="150">
                  <c:v>19.095043557845358</c:v>
                </c:pt>
                <c:pt idx="151">
                  <c:v>19.131978536059986</c:v>
                </c:pt>
                <c:pt idx="152">
                  <c:v>19.241874008959979</c:v>
                </c:pt>
                <c:pt idx="153">
                  <c:v>19.422023985280376</c:v>
                </c:pt>
                <c:pt idx="154">
                  <c:v>19.667992574720675</c:v>
                </c:pt>
                <c:pt idx="155">
                  <c:v>19.973723214285908</c:v>
                </c:pt>
                <c:pt idx="156">
                  <c:v>20.331687800968162</c:v>
                </c:pt>
                <c:pt idx="157">
                  <c:v>20.733072058626963</c:v>
                </c:pt>
                <c:pt idx="158">
                  <c:v>21.167992574720781</c:v>
                </c:pt>
                <c:pt idx="159">
                  <c:v>21.625740162724945</c:v>
                </c:pt>
                <c:pt idx="160">
                  <c:v>22.095043557845642</c:v>
                </c:pt>
                <c:pt idx="161">
                  <c:v>22.564346952966336</c:v>
                </c:pt>
                <c:pt idx="162">
                  <c:v>23.022094540970475</c:v>
                </c:pt>
                <c:pt idx="163">
                  <c:v>23.457015057064257</c:v>
                </c:pt>
                <c:pt idx="164">
                  <c:v>23.858399314723016</c:v>
                </c:pt>
                <c:pt idx="165">
                  <c:v>24.216363901405209</c:v>
                </c:pt>
                <c:pt idx="166">
                  <c:v>24.522094540970379</c:v>
                </c:pt>
                <c:pt idx="167">
                  <c:v>24.768063130410599</c:v>
                </c:pt>
                <c:pt idx="168">
                  <c:v>24.948213106730911</c:v>
                </c:pt>
                <c:pt idx="169">
                  <c:v>25.058108579630819</c:v>
                </c:pt>
                <c:pt idx="170">
                  <c:v>25.095043557845358</c:v>
                </c:pt>
                <c:pt idx="171">
                  <c:v>25.058108579630723</c:v>
                </c:pt>
                <c:pt idx="172">
                  <c:v>24.948213106730719</c:v>
                </c:pt>
                <c:pt idx="173">
                  <c:v>24.768063130410319</c:v>
                </c:pt>
                <c:pt idx="174">
                  <c:v>24.522094540970009</c:v>
                </c:pt>
                <c:pt idx="175">
                  <c:v>24.216363901404772</c:v>
                </c:pt>
                <c:pt idx="176">
                  <c:v>23.858399314722512</c:v>
                </c:pt>
                <c:pt idx="177">
                  <c:v>23.457015057063703</c:v>
                </c:pt>
                <c:pt idx="178">
                  <c:v>23.022094540969885</c:v>
                </c:pt>
                <c:pt idx="179">
                  <c:v>22.564346952965721</c:v>
                </c:pt>
                <c:pt idx="180">
                  <c:v>22.09504355784502</c:v>
                </c:pt>
                <c:pt idx="181">
                  <c:v>21.62574016272433</c:v>
                </c:pt>
                <c:pt idx="182">
                  <c:v>21.167992574720188</c:v>
                </c:pt>
                <c:pt idx="183">
                  <c:v>20.733072058626409</c:v>
                </c:pt>
                <c:pt idx="184">
                  <c:v>20.331687800967657</c:v>
                </c:pt>
                <c:pt idx="185">
                  <c:v>19.973723214285467</c:v>
                </c:pt>
                <c:pt idx="186">
                  <c:v>19.667992574720309</c:v>
                </c:pt>
                <c:pt idx="187">
                  <c:v>19.422023985280092</c:v>
                </c:pt>
                <c:pt idx="188">
                  <c:v>19.241874008959787</c:v>
                </c:pt>
                <c:pt idx="189">
                  <c:v>19.13197853605989</c:v>
                </c:pt>
                <c:pt idx="190">
                  <c:v>19.095043557845358</c:v>
                </c:pt>
                <c:pt idx="191">
                  <c:v>19.131978536060004</c:v>
                </c:pt>
                <c:pt idx="192">
                  <c:v>19.241874008960011</c:v>
                </c:pt>
                <c:pt idx="193">
                  <c:v>19.422023985280422</c:v>
                </c:pt>
                <c:pt idx="194">
                  <c:v>19.667992574720735</c:v>
                </c:pt>
                <c:pt idx="195">
                  <c:v>19.973723214285982</c:v>
                </c:pt>
                <c:pt idx="196">
                  <c:v>20.331687800968247</c:v>
                </c:pt>
                <c:pt idx="197">
                  <c:v>20.733072058627059</c:v>
                </c:pt>
                <c:pt idx="198">
                  <c:v>21.167992574720881</c:v>
                </c:pt>
                <c:pt idx="199">
                  <c:v>21.625740162725048</c:v>
                </c:pt>
                <c:pt idx="200">
                  <c:v>22.095043557845749</c:v>
                </c:pt>
                <c:pt idx="201">
                  <c:v>22.564346952966439</c:v>
                </c:pt>
                <c:pt idx="202">
                  <c:v>23.022094540970578</c:v>
                </c:pt>
                <c:pt idx="203">
                  <c:v>23.457015057064353</c:v>
                </c:pt>
                <c:pt idx="204">
                  <c:v>23.858399314723094</c:v>
                </c:pt>
                <c:pt idx="205">
                  <c:v>24.216363901405277</c:v>
                </c:pt>
                <c:pt idx="206">
                  <c:v>24.522094540970432</c:v>
                </c:pt>
                <c:pt idx="207">
                  <c:v>24.768063130410642</c:v>
                </c:pt>
                <c:pt idx="208">
                  <c:v>24.948213106730943</c:v>
                </c:pt>
                <c:pt idx="209">
                  <c:v>25.058108579630833</c:v>
                </c:pt>
                <c:pt idx="210">
                  <c:v>25.095043557845358</c:v>
                </c:pt>
                <c:pt idx="211">
                  <c:v>25.058108579630705</c:v>
                </c:pt>
                <c:pt idx="212">
                  <c:v>24.948213106730691</c:v>
                </c:pt>
                <c:pt idx="213">
                  <c:v>24.768063130410273</c:v>
                </c:pt>
                <c:pt idx="214">
                  <c:v>24.522094540969956</c:v>
                </c:pt>
                <c:pt idx="215">
                  <c:v>24.216363901404705</c:v>
                </c:pt>
                <c:pt idx="216">
                  <c:v>23.858399314722437</c:v>
                </c:pt>
                <c:pt idx="217">
                  <c:v>23.457015057063618</c:v>
                </c:pt>
                <c:pt idx="218">
                  <c:v>23.022094540969793</c:v>
                </c:pt>
                <c:pt idx="219">
                  <c:v>22.564346952965625</c:v>
                </c:pt>
                <c:pt idx="220">
                  <c:v>22.095043557844924</c:v>
                </c:pt>
                <c:pt idx="221">
                  <c:v>21.625740162724234</c:v>
                </c:pt>
                <c:pt idx="222">
                  <c:v>21.167992574720099</c:v>
                </c:pt>
                <c:pt idx="223">
                  <c:v>20.733072058626323</c:v>
                </c:pt>
                <c:pt idx="224">
                  <c:v>20.331687800967579</c:v>
                </c:pt>
                <c:pt idx="225">
                  <c:v>19.9737232142854</c:v>
                </c:pt>
                <c:pt idx="226">
                  <c:v>19.667992574720252</c:v>
                </c:pt>
                <c:pt idx="227">
                  <c:v>19.422023985280049</c:v>
                </c:pt>
                <c:pt idx="228">
                  <c:v>19.241874008959755</c:v>
                </c:pt>
                <c:pt idx="229">
                  <c:v>19.131978536059872</c:v>
                </c:pt>
                <c:pt idx="230">
                  <c:v>19.095043557845358</c:v>
                </c:pt>
                <c:pt idx="231">
                  <c:v>19.131978536060018</c:v>
                </c:pt>
                <c:pt idx="232">
                  <c:v>19.241874008960039</c:v>
                </c:pt>
                <c:pt idx="233">
                  <c:v>19.422023985280468</c:v>
                </c:pt>
                <c:pt idx="234">
                  <c:v>19.667992574720792</c:v>
                </c:pt>
                <c:pt idx="235">
                  <c:v>19.97372321428605</c:v>
                </c:pt>
                <c:pt idx="236">
                  <c:v>20.331687800968325</c:v>
                </c:pt>
                <c:pt idx="237">
                  <c:v>20.733072058627144</c:v>
                </c:pt>
                <c:pt idx="238">
                  <c:v>21.167992574720973</c:v>
                </c:pt>
                <c:pt idx="239">
                  <c:v>21.625740162725144</c:v>
                </c:pt>
                <c:pt idx="240">
                  <c:v>22.095043557845845</c:v>
                </c:pt>
                <c:pt idx="241">
                  <c:v>22.564346952966535</c:v>
                </c:pt>
                <c:pt idx="242">
                  <c:v>23.022094540970667</c:v>
                </c:pt>
                <c:pt idx="243">
                  <c:v>23.457015057064439</c:v>
                </c:pt>
                <c:pt idx="244">
                  <c:v>23.858399314723179</c:v>
                </c:pt>
                <c:pt idx="245">
                  <c:v>24.216363901405352</c:v>
                </c:pt>
                <c:pt idx="246">
                  <c:v>24.522094540970496</c:v>
                </c:pt>
                <c:pt idx="247">
                  <c:v>24.768063130410692</c:v>
                </c:pt>
                <c:pt idx="248">
                  <c:v>24.948213106730975</c:v>
                </c:pt>
                <c:pt idx="249">
                  <c:v>25.058108579630851</c:v>
                </c:pt>
                <c:pt idx="250">
                  <c:v>25.095043557845358</c:v>
                </c:pt>
                <c:pt idx="251">
                  <c:v>25.058108579630691</c:v>
                </c:pt>
                <c:pt idx="252">
                  <c:v>24.948213106730659</c:v>
                </c:pt>
                <c:pt idx="253">
                  <c:v>24.768063130410226</c:v>
                </c:pt>
                <c:pt idx="254">
                  <c:v>24.522094540969892</c:v>
                </c:pt>
                <c:pt idx="255">
                  <c:v>24.21636390140463</c:v>
                </c:pt>
                <c:pt idx="256">
                  <c:v>23.858399314722348</c:v>
                </c:pt>
                <c:pt idx="257">
                  <c:v>23.457015057063526</c:v>
                </c:pt>
                <c:pt idx="258">
                  <c:v>23.022094540969693</c:v>
                </c:pt>
                <c:pt idx="259">
                  <c:v>22.564346952965522</c:v>
                </c:pt>
                <c:pt idx="260">
                  <c:v>22.095043557844818</c:v>
                </c:pt>
                <c:pt idx="261">
                  <c:v>21.625740162724131</c:v>
                </c:pt>
                <c:pt idx="262">
                  <c:v>21.16799257472</c:v>
                </c:pt>
                <c:pt idx="263">
                  <c:v>20.733072058626231</c:v>
                </c:pt>
                <c:pt idx="264">
                  <c:v>20.331687800967494</c:v>
                </c:pt>
                <c:pt idx="265">
                  <c:v>19.973723214285325</c:v>
                </c:pt>
                <c:pt idx="266">
                  <c:v>19.667992574720188</c:v>
                </c:pt>
                <c:pt idx="267">
                  <c:v>19.422023985280003</c:v>
                </c:pt>
                <c:pt idx="268">
                  <c:v>19.241874008959723</c:v>
                </c:pt>
                <c:pt idx="269">
                  <c:v>19.131978536059858</c:v>
                </c:pt>
                <c:pt idx="270">
                  <c:v>19.095043557845358</c:v>
                </c:pt>
                <c:pt idx="271">
                  <c:v>19.131978536060032</c:v>
                </c:pt>
                <c:pt idx="272">
                  <c:v>19.241874008960075</c:v>
                </c:pt>
                <c:pt idx="273">
                  <c:v>19.422023985280514</c:v>
                </c:pt>
                <c:pt idx="274">
                  <c:v>19.667992574720856</c:v>
                </c:pt>
                <c:pt idx="275">
                  <c:v>19.973723214286125</c:v>
                </c:pt>
                <c:pt idx="276">
                  <c:v>20.33168780096841</c:v>
                </c:pt>
                <c:pt idx="277">
                  <c:v>20.733072058627236</c:v>
                </c:pt>
                <c:pt idx="278">
                  <c:v>21.167992574721072</c:v>
                </c:pt>
                <c:pt idx="279">
                  <c:v>21.625740162725247</c:v>
                </c:pt>
                <c:pt idx="280">
                  <c:v>22.095043557845951</c:v>
                </c:pt>
                <c:pt idx="281">
                  <c:v>22.564346952966638</c:v>
                </c:pt>
                <c:pt idx="282">
                  <c:v>23.02209454097077</c:v>
                </c:pt>
                <c:pt idx="283">
                  <c:v>23.457015057064531</c:v>
                </c:pt>
                <c:pt idx="284">
                  <c:v>23.858399314723265</c:v>
                </c:pt>
                <c:pt idx="285">
                  <c:v>24.21636390140543</c:v>
                </c:pt>
                <c:pt idx="286">
                  <c:v>24.522094540970556</c:v>
                </c:pt>
                <c:pt idx="287">
                  <c:v>24.768063130410738</c:v>
                </c:pt>
                <c:pt idx="288">
                  <c:v>24.948213106731007</c:v>
                </c:pt>
                <c:pt idx="289">
                  <c:v>25.058108579630868</c:v>
                </c:pt>
                <c:pt idx="290">
                  <c:v>25.095043557845358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F-4CC3-9A5A-517967BBAA5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Euler!$Y$4:$Y$5</c:f>
              <c:numCache>
                <c:formatCode>General</c:formatCode>
                <c:ptCount val="2"/>
                <c:pt idx="0">
                  <c:v>2.1475971292739282</c:v>
                </c:pt>
                <c:pt idx="1">
                  <c:v>2.1847571656981293</c:v>
                </c:pt>
              </c:numCache>
            </c:numRef>
          </c:xVal>
          <c:yVal>
            <c:numRef>
              <c:f>Euler!$Z$4:$Z$5</c:f>
              <c:numCache>
                <c:formatCode>General</c:formatCode>
                <c:ptCount val="2"/>
                <c:pt idx="0">
                  <c:v>22.095043557845358</c:v>
                </c:pt>
                <c:pt idx="1">
                  <c:v>25.094813404299074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F-4CC3-9A5A-517967BB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'Ulepszony 0,1s'!$U$9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0,1s'!$T$10:$T$46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'Ulepszony 0,1s'!$U$10:$U$46</c:f>
              <c:numCache>
                <c:formatCode>General</c:formatCode>
                <c:ptCount val="37"/>
                <c:pt idx="0">
                  <c:v>217.01015257032009</c:v>
                </c:pt>
                <c:pt idx="1">
                  <c:v>216.4946020346058</c:v>
                </c:pt>
                <c:pt idx="2">
                  <c:v>215.63535114174869</c:v>
                </c:pt>
                <c:pt idx="3">
                  <c:v>214.4323998917487</c:v>
                </c:pt>
                <c:pt idx="4">
                  <c:v>212.88574828460582</c:v>
                </c:pt>
                <c:pt idx="5">
                  <c:v>210.99539632032008</c:v>
                </c:pt>
                <c:pt idx="6">
                  <c:v>208.76134399889153</c:v>
                </c:pt>
                <c:pt idx="7">
                  <c:v>206.18359132032012</c:v>
                </c:pt>
                <c:pt idx="8">
                  <c:v>203.26213828460581</c:v>
                </c:pt>
                <c:pt idx="9">
                  <c:v>199.99698489174867</c:v>
                </c:pt>
                <c:pt idx="10">
                  <c:v>196.38813114174869</c:v>
                </c:pt>
                <c:pt idx="11">
                  <c:v>192.43557703460584</c:v>
                </c:pt>
                <c:pt idx="12">
                  <c:v>188.1393225703201</c:v>
                </c:pt>
                <c:pt idx="13">
                  <c:v>183.49936774889153</c:v>
                </c:pt>
                <c:pt idx="14">
                  <c:v>178.51571257032009</c:v>
                </c:pt>
                <c:pt idx="15">
                  <c:v>173.18835703460584</c:v>
                </c:pt>
                <c:pt idx="16">
                  <c:v>167.5173011417487</c:v>
                </c:pt>
                <c:pt idx="17">
                  <c:v>161.50254489174867</c:v>
                </c:pt>
                <c:pt idx="18">
                  <c:v>155.14408828460583</c:v>
                </c:pt>
                <c:pt idx="19">
                  <c:v>148.44193132032012</c:v>
                </c:pt>
                <c:pt idx="20">
                  <c:v>141.39607399889155</c:v>
                </c:pt>
                <c:pt idx="21">
                  <c:v>134.00651632032015</c:v>
                </c:pt>
                <c:pt idx="22">
                  <c:v>126.27325828460586</c:v>
                </c:pt>
                <c:pt idx="23">
                  <c:v>118.19629989174871</c:v>
                </c:pt>
                <c:pt idx="24">
                  <c:v>109.77564114174871</c:v>
                </c:pt>
                <c:pt idx="25">
                  <c:v>101.01128203460586</c:v>
                </c:pt>
                <c:pt idx="26">
                  <c:v>91.903222570320125</c:v>
                </c:pt>
                <c:pt idx="27">
                  <c:v>82.451462748891558</c:v>
                </c:pt>
                <c:pt idx="28">
                  <c:v>72.656002570320126</c:v>
                </c:pt>
                <c:pt idx="29">
                  <c:v>62.516842034605823</c:v>
                </c:pt>
                <c:pt idx="30">
                  <c:v>52.033981141748683</c:v>
                </c:pt>
                <c:pt idx="31">
                  <c:v>41.207419891748671</c:v>
                </c:pt>
                <c:pt idx="32">
                  <c:v>30.037158284605791</c:v>
                </c:pt>
                <c:pt idx="33">
                  <c:v>18.523196320320078</c:v>
                </c:pt>
                <c:pt idx="34">
                  <c:v>6.6655339988914912</c:v>
                </c:pt>
                <c:pt idx="35">
                  <c:v>-5.5358286796799296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6C7-963C-912FC1B3FE7A}"/>
            </c:ext>
          </c:extLst>
        </c:ser>
        <c:ser>
          <c:idx val="1"/>
          <c:order val="1"/>
          <c:tx>
            <c:strRef>
              <c:f>'Ulepszony 0,1s'!$V$9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0,1s'!$T$10:$T$46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'Ulepszony 0,1s'!$V$10:$V$46</c:f>
              <c:numCache>
                <c:formatCode>General</c:formatCode>
                <c:ptCount val="37"/>
                <c:pt idx="0">
                  <c:v>0</c:v>
                </c:pt>
                <c:pt idx="1">
                  <c:v>0.17185017857142862</c:v>
                </c:pt>
                <c:pt idx="2">
                  <c:v>0.68740071428571448</c:v>
                </c:pt>
                <c:pt idx="3">
                  <c:v>1.5466516071428575</c:v>
                </c:pt>
                <c:pt idx="4">
                  <c:v>2.7496028571428579</c:v>
                </c:pt>
                <c:pt idx="5">
                  <c:v>4.296254464285715</c:v>
                </c:pt>
                <c:pt idx="6">
                  <c:v>6.1866064285714284</c:v>
                </c:pt>
                <c:pt idx="7">
                  <c:v>8.4206587499999976</c:v>
                </c:pt>
                <c:pt idx="8">
                  <c:v>10.998411428571428</c:v>
                </c:pt>
                <c:pt idx="9">
                  <c:v>13.919864464285713</c:v>
                </c:pt>
                <c:pt idx="10">
                  <c:v>17.185017857142853</c:v>
                </c:pt>
                <c:pt idx="11">
                  <c:v>20.793871607142854</c:v>
                </c:pt>
                <c:pt idx="12">
                  <c:v>24.74642571428571</c:v>
                </c:pt>
                <c:pt idx="13">
                  <c:v>29.042680178571423</c:v>
                </c:pt>
                <c:pt idx="14">
                  <c:v>33.682634999999991</c:v>
                </c:pt>
                <c:pt idx="15">
                  <c:v>38.666290178571415</c:v>
                </c:pt>
                <c:pt idx="16">
                  <c:v>43.993645714285705</c:v>
                </c:pt>
                <c:pt idx="17">
                  <c:v>49.664701607142852</c:v>
                </c:pt>
                <c:pt idx="18">
                  <c:v>55.67945785714285</c:v>
                </c:pt>
                <c:pt idx="19">
                  <c:v>62.03791446428572</c:v>
                </c:pt>
                <c:pt idx="20">
                  <c:v>68.74007142857144</c:v>
                </c:pt>
                <c:pt idx="21">
                  <c:v>75.785928750000025</c:v>
                </c:pt>
                <c:pt idx="22">
                  <c:v>83.17548642857146</c:v>
                </c:pt>
                <c:pt idx="23">
                  <c:v>90.908744464285746</c:v>
                </c:pt>
                <c:pt idx="24">
                  <c:v>98.985702857142911</c:v>
                </c:pt>
                <c:pt idx="25">
                  <c:v>107.40636160714291</c:v>
                </c:pt>
                <c:pt idx="26">
                  <c:v>116.17072071428579</c:v>
                </c:pt>
                <c:pt idx="27">
                  <c:v>125.27878017857151</c:v>
                </c:pt>
                <c:pt idx="28">
                  <c:v>134.73054000000008</c:v>
                </c:pt>
                <c:pt idx="29">
                  <c:v>144.52600017857151</c:v>
                </c:pt>
                <c:pt idx="30">
                  <c:v>154.6651607142858</c:v>
                </c:pt>
                <c:pt idx="31">
                  <c:v>165.14802160714297</c:v>
                </c:pt>
                <c:pt idx="32">
                  <c:v>175.97458285714299</c:v>
                </c:pt>
                <c:pt idx="33">
                  <c:v>187.1448444642858</c:v>
                </c:pt>
                <c:pt idx="34">
                  <c:v>198.65880642857149</c:v>
                </c:pt>
                <c:pt idx="35">
                  <c:v>210.51646875000006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4-46C7-963C-912FC1B3FE7A}"/>
            </c:ext>
          </c:extLst>
        </c:ser>
        <c:ser>
          <c:idx val="2"/>
          <c:order val="2"/>
          <c:tx>
            <c:strRef>
              <c:f>'Ulepszony 0,1s'!$W$9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0,1s'!$T$10:$T$46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</c:numCache>
            </c:numRef>
          </c:xVal>
          <c:yVal>
            <c:numRef>
              <c:f>'Ulepszony 0,1s'!$W$10:$W$46</c:f>
              <c:numCache>
                <c:formatCode>General</c:formatCode>
                <c:ptCount val="37"/>
                <c:pt idx="0">
                  <c:v>217.01015257032009</c:v>
                </c:pt>
                <c:pt idx="1">
                  <c:v>216.66645221317722</c:v>
                </c:pt>
                <c:pt idx="2">
                  <c:v>216.32275185603439</c:v>
                </c:pt>
                <c:pt idx="3">
                  <c:v>215.97905149889155</c:v>
                </c:pt>
                <c:pt idx="4">
                  <c:v>215.63535114174869</c:v>
                </c:pt>
                <c:pt idx="5">
                  <c:v>215.29165078460579</c:v>
                </c:pt>
                <c:pt idx="6">
                  <c:v>214.94795042746296</c:v>
                </c:pt>
                <c:pt idx="7">
                  <c:v>214.60425007032012</c:v>
                </c:pt>
                <c:pt idx="8">
                  <c:v>214.26054971317723</c:v>
                </c:pt>
                <c:pt idx="9">
                  <c:v>213.91684935603439</c:v>
                </c:pt>
                <c:pt idx="10">
                  <c:v>213.57314899889155</c:v>
                </c:pt>
                <c:pt idx="11">
                  <c:v>213.22944864174869</c:v>
                </c:pt>
                <c:pt idx="12">
                  <c:v>212.88574828460582</c:v>
                </c:pt>
                <c:pt idx="13">
                  <c:v>212.54204792746296</c:v>
                </c:pt>
                <c:pt idx="14">
                  <c:v>212.1983475703201</c:v>
                </c:pt>
                <c:pt idx="15">
                  <c:v>211.85464721317726</c:v>
                </c:pt>
                <c:pt idx="16">
                  <c:v>211.51094685603442</c:v>
                </c:pt>
                <c:pt idx="17">
                  <c:v>211.16724649889153</c:v>
                </c:pt>
                <c:pt idx="18">
                  <c:v>210.82354614174869</c:v>
                </c:pt>
                <c:pt idx="19">
                  <c:v>210.47984578460586</c:v>
                </c:pt>
                <c:pt idx="20">
                  <c:v>210.13614542746299</c:v>
                </c:pt>
                <c:pt idx="21">
                  <c:v>209.79244507032018</c:v>
                </c:pt>
                <c:pt idx="22">
                  <c:v>209.44874471317732</c:v>
                </c:pt>
                <c:pt idx="23">
                  <c:v>209.10504435603445</c:v>
                </c:pt>
                <c:pt idx="24">
                  <c:v>208.76134399889162</c:v>
                </c:pt>
                <c:pt idx="25">
                  <c:v>208.41764364174878</c:v>
                </c:pt>
                <c:pt idx="26">
                  <c:v>208.07394328460592</c:v>
                </c:pt>
                <c:pt idx="27">
                  <c:v>207.73024292746305</c:v>
                </c:pt>
                <c:pt idx="28">
                  <c:v>207.38654257032022</c:v>
                </c:pt>
                <c:pt idx="29">
                  <c:v>207.04284221317732</c:v>
                </c:pt>
                <c:pt idx="30">
                  <c:v>206.69914185603449</c:v>
                </c:pt>
                <c:pt idx="31">
                  <c:v>206.35544149889165</c:v>
                </c:pt>
                <c:pt idx="32">
                  <c:v>206.01174114174879</c:v>
                </c:pt>
                <c:pt idx="33">
                  <c:v>205.66804078460586</c:v>
                </c:pt>
                <c:pt idx="34">
                  <c:v>205.324340427463</c:v>
                </c:pt>
                <c:pt idx="35">
                  <c:v>204.98064007032013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4-46C7-963C-912FC1B3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'Ulepszony 0,05s'!$G$4:$H$4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3-48D6-AD6C-F22D74955E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'Ulepszony 0,05s'!$J$10:$J$300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2.1344587364167853</c:v>
                </c:pt>
                <c:pt idx="2">
                  <c:v>2.1563560578453567</c:v>
                </c:pt>
                <c:pt idx="3">
                  <c:v>2.1870123078453565</c:v>
                </c:pt>
                <c:pt idx="4">
                  <c:v>2.2264274864167852</c:v>
                </c:pt>
                <c:pt idx="5">
                  <c:v>2.2746015935596424</c:v>
                </c:pt>
                <c:pt idx="6">
                  <c:v>2.3315346292739281</c:v>
                </c:pt>
                <c:pt idx="7">
                  <c:v>2.3972265935596422</c:v>
                </c:pt>
                <c:pt idx="8">
                  <c:v>2.4716774864167852</c:v>
                </c:pt>
                <c:pt idx="9">
                  <c:v>2.5548873078453567</c:v>
                </c:pt>
                <c:pt idx="10">
                  <c:v>2.6468560578453566</c:v>
                </c:pt>
                <c:pt idx="11">
                  <c:v>2.747583736416785</c:v>
                </c:pt>
                <c:pt idx="12">
                  <c:v>2.8570703435596423</c:v>
                </c:pt>
                <c:pt idx="13">
                  <c:v>2.975315879273928</c:v>
                </c:pt>
                <c:pt idx="14">
                  <c:v>3.1023203435596423</c:v>
                </c:pt>
                <c:pt idx="15">
                  <c:v>3.2380837364167849</c:v>
                </c:pt>
                <c:pt idx="16">
                  <c:v>3.3826060578453565</c:v>
                </c:pt>
                <c:pt idx="17">
                  <c:v>3.5358873078453565</c:v>
                </c:pt>
                <c:pt idx="18">
                  <c:v>3.697927486416785</c:v>
                </c:pt>
                <c:pt idx="19">
                  <c:v>3.868726593559642</c:v>
                </c:pt>
                <c:pt idx="20">
                  <c:v>4.0482846292739278</c:v>
                </c:pt>
                <c:pt idx="21">
                  <c:v>4.2366015935596426</c:v>
                </c:pt>
                <c:pt idx="22">
                  <c:v>4.4336774864167854</c:v>
                </c:pt>
                <c:pt idx="23">
                  <c:v>4.6395123078453562</c:v>
                </c:pt>
                <c:pt idx="24">
                  <c:v>4.8541060578453568</c:v>
                </c:pt>
                <c:pt idx="25">
                  <c:v>5.0774587364167854</c:v>
                </c:pt>
                <c:pt idx="26">
                  <c:v>5.309570343559642</c:v>
                </c:pt>
                <c:pt idx="27">
                  <c:v>5.5504408792739284</c:v>
                </c:pt>
                <c:pt idx="28">
                  <c:v>5.8000703435596428</c:v>
                </c:pt>
                <c:pt idx="29">
                  <c:v>6.0584587364167852</c:v>
                </c:pt>
                <c:pt idx="30">
                  <c:v>6.3256060578453575</c:v>
                </c:pt>
                <c:pt idx="31">
                  <c:v>6.6015123078453577</c:v>
                </c:pt>
                <c:pt idx="32">
                  <c:v>6.886177486416786</c:v>
                </c:pt>
                <c:pt idx="33">
                  <c:v>7.179601593559644</c:v>
                </c:pt>
                <c:pt idx="34">
                  <c:v>7.4817846292739301</c:v>
                </c:pt>
                <c:pt idx="35">
                  <c:v>7.7927265935596441</c:v>
                </c:pt>
                <c:pt idx="36">
                  <c:v>8.1124274864167862</c:v>
                </c:pt>
                <c:pt idx="37">
                  <c:v>8.4408873078453581</c:v>
                </c:pt>
                <c:pt idx="38">
                  <c:v>8.778106057845358</c:v>
                </c:pt>
                <c:pt idx="39">
                  <c:v>9.1240837364167877</c:v>
                </c:pt>
                <c:pt idx="40">
                  <c:v>9.4788203435596454</c:v>
                </c:pt>
                <c:pt idx="41">
                  <c:v>9.8423158792739294</c:v>
                </c:pt>
                <c:pt idx="42">
                  <c:v>10.214570343559643</c:v>
                </c:pt>
                <c:pt idx="43">
                  <c:v>10.595583736416787</c:v>
                </c:pt>
                <c:pt idx="44">
                  <c:v>10.985356057845358</c:v>
                </c:pt>
                <c:pt idx="45">
                  <c:v>11.383887307845358</c:v>
                </c:pt>
                <c:pt idx="46">
                  <c:v>11.791177486416787</c:v>
                </c:pt>
                <c:pt idx="47">
                  <c:v>12.207226593559644</c:v>
                </c:pt>
                <c:pt idx="48">
                  <c:v>12.63203462927393</c:v>
                </c:pt>
                <c:pt idx="49">
                  <c:v>13.065601593559643</c:v>
                </c:pt>
                <c:pt idx="50">
                  <c:v>13.507927486416788</c:v>
                </c:pt>
                <c:pt idx="51">
                  <c:v>13.959012307845358</c:v>
                </c:pt>
                <c:pt idx="52">
                  <c:v>14.418856057845357</c:v>
                </c:pt>
                <c:pt idx="53">
                  <c:v>14.887458736416784</c:v>
                </c:pt>
                <c:pt idx="54">
                  <c:v>15.364820343559641</c:v>
                </c:pt>
                <c:pt idx="55">
                  <c:v>15.850940879273926</c:v>
                </c:pt>
                <c:pt idx="56">
                  <c:v>16.345820343559641</c:v>
                </c:pt>
                <c:pt idx="57">
                  <c:v>16.849458736416782</c:v>
                </c:pt>
                <c:pt idx="58">
                  <c:v>17.361856057845355</c:v>
                </c:pt>
                <c:pt idx="59">
                  <c:v>17.883012307845355</c:v>
                </c:pt>
                <c:pt idx="60">
                  <c:v>18.412927486416784</c:v>
                </c:pt>
                <c:pt idx="61">
                  <c:v>18.951601593559641</c:v>
                </c:pt>
                <c:pt idx="62">
                  <c:v>19.499034629273925</c:v>
                </c:pt>
                <c:pt idx="63">
                  <c:v>20.055226593559642</c:v>
                </c:pt>
                <c:pt idx="64">
                  <c:v>20.620177486416782</c:v>
                </c:pt>
                <c:pt idx="65">
                  <c:v>21.193887307845355</c:v>
                </c:pt>
                <c:pt idx="66">
                  <c:v>21.776356057845351</c:v>
                </c:pt>
                <c:pt idx="67">
                  <c:v>22.36758373641678</c:v>
                </c:pt>
                <c:pt idx="68">
                  <c:v>22.967570343559636</c:v>
                </c:pt>
                <c:pt idx="69">
                  <c:v>23.57631587927392</c:v>
                </c:pt>
                <c:pt idx="70">
                  <c:v>24.193820343559633</c:v>
                </c:pt>
                <c:pt idx="71">
                  <c:v>24.82008373641678</c:v>
                </c:pt>
              </c:numCache>
            </c:numRef>
          </c:xVal>
          <c:yVal>
            <c:numRef>
              <c:f>'Ulepszony 0,05s'!$K$10:$K$300</c:f>
              <c:numCache>
                <c:formatCode>General</c:formatCode>
                <c:ptCount val="291"/>
                <c:pt idx="0">
                  <c:v>22.121320343559642</c:v>
                </c:pt>
                <c:pt idx="1">
                  <c:v>22.108181950702502</c:v>
                </c:pt>
                <c:pt idx="2">
                  <c:v>22.08628462927393</c:v>
                </c:pt>
                <c:pt idx="3">
                  <c:v>22.05562837927393</c:v>
                </c:pt>
                <c:pt idx="4">
                  <c:v>22.016213200702499</c:v>
                </c:pt>
                <c:pt idx="5">
                  <c:v>21.968039093559643</c:v>
                </c:pt>
                <c:pt idx="6">
                  <c:v>21.911106057845359</c:v>
                </c:pt>
                <c:pt idx="7">
                  <c:v>21.845414093559643</c:v>
                </c:pt>
                <c:pt idx="8">
                  <c:v>21.7709632007025</c:v>
                </c:pt>
                <c:pt idx="9">
                  <c:v>21.687753379273929</c:v>
                </c:pt>
                <c:pt idx="10">
                  <c:v>21.595784629273929</c:v>
                </c:pt>
                <c:pt idx="11">
                  <c:v>21.495056950702502</c:v>
                </c:pt>
                <c:pt idx="12">
                  <c:v>21.385570343559642</c:v>
                </c:pt>
                <c:pt idx="13">
                  <c:v>21.267324807845355</c:v>
                </c:pt>
                <c:pt idx="14">
                  <c:v>21.140320343559644</c:v>
                </c:pt>
                <c:pt idx="15">
                  <c:v>21.004556950702501</c:v>
                </c:pt>
                <c:pt idx="16">
                  <c:v>20.86003462927393</c:v>
                </c:pt>
                <c:pt idx="17">
                  <c:v>20.70675337927393</c:v>
                </c:pt>
                <c:pt idx="18">
                  <c:v>20.5447132007025</c:v>
                </c:pt>
                <c:pt idx="19">
                  <c:v>20.373914093559645</c:v>
                </c:pt>
                <c:pt idx="20">
                  <c:v>20.194356057845358</c:v>
                </c:pt>
                <c:pt idx="21">
                  <c:v>20.006039093559643</c:v>
                </c:pt>
                <c:pt idx="22">
                  <c:v>19.8089632007025</c:v>
                </c:pt>
                <c:pt idx="23">
                  <c:v>19.603128379273929</c:v>
                </c:pt>
                <c:pt idx="24">
                  <c:v>19.388534629273931</c:v>
                </c:pt>
                <c:pt idx="25">
                  <c:v>19.1651819507025</c:v>
                </c:pt>
                <c:pt idx="26">
                  <c:v>18.933070343559642</c:v>
                </c:pt>
                <c:pt idx="27">
                  <c:v>18.692199807845359</c:v>
                </c:pt>
                <c:pt idx="28">
                  <c:v>18.442570343559645</c:v>
                </c:pt>
                <c:pt idx="29">
                  <c:v>18.184181950702502</c:v>
                </c:pt>
                <c:pt idx="30">
                  <c:v>17.917034629273928</c:v>
                </c:pt>
                <c:pt idx="31">
                  <c:v>17.64112837927393</c:v>
                </c:pt>
                <c:pt idx="32">
                  <c:v>17.3564632007025</c:v>
                </c:pt>
                <c:pt idx="33">
                  <c:v>17.063039093559642</c:v>
                </c:pt>
                <c:pt idx="34">
                  <c:v>16.760856057845356</c:v>
                </c:pt>
                <c:pt idx="35">
                  <c:v>16.449914093559642</c:v>
                </c:pt>
                <c:pt idx="36">
                  <c:v>16.130213200702499</c:v>
                </c:pt>
                <c:pt idx="37">
                  <c:v>15.801753379273929</c:v>
                </c:pt>
                <c:pt idx="38">
                  <c:v>15.464534629273928</c:v>
                </c:pt>
                <c:pt idx="39">
                  <c:v>15.118556950702498</c:v>
                </c:pt>
                <c:pt idx="40">
                  <c:v>14.76382034355964</c:v>
                </c:pt>
                <c:pt idx="41">
                  <c:v>14.400324807845356</c:v>
                </c:pt>
                <c:pt idx="42">
                  <c:v>14.028070343559641</c:v>
                </c:pt>
                <c:pt idx="43">
                  <c:v>13.647056950702499</c:v>
                </c:pt>
                <c:pt idx="44">
                  <c:v>13.257284629273929</c:v>
                </c:pt>
                <c:pt idx="45">
                  <c:v>12.858753379273928</c:v>
                </c:pt>
                <c:pt idx="46">
                  <c:v>12.451463200702499</c:v>
                </c:pt>
                <c:pt idx="47">
                  <c:v>12.035414093559641</c:v>
                </c:pt>
                <c:pt idx="48">
                  <c:v>11.610606057845356</c:v>
                </c:pt>
                <c:pt idx="49">
                  <c:v>11.177039093559642</c:v>
                </c:pt>
                <c:pt idx="50">
                  <c:v>10.734713200702497</c:v>
                </c:pt>
                <c:pt idx="51">
                  <c:v>10.283628379273928</c:v>
                </c:pt>
                <c:pt idx="52">
                  <c:v>9.8237846292739306</c:v>
                </c:pt>
                <c:pt idx="53">
                  <c:v>9.3551819507025016</c:v>
                </c:pt>
                <c:pt idx="54">
                  <c:v>8.8778203435596446</c:v>
                </c:pt>
                <c:pt idx="55">
                  <c:v>8.3916998078453595</c:v>
                </c:pt>
                <c:pt idx="56">
                  <c:v>7.8968203435596465</c:v>
                </c:pt>
                <c:pt idx="57">
                  <c:v>7.3931819507025054</c:v>
                </c:pt>
                <c:pt idx="58">
                  <c:v>6.8807846292739328</c:v>
                </c:pt>
                <c:pt idx="59">
                  <c:v>6.3596283792739321</c:v>
                </c:pt>
                <c:pt idx="60">
                  <c:v>5.8297132007025034</c:v>
                </c:pt>
                <c:pt idx="61">
                  <c:v>5.2910390935596467</c:v>
                </c:pt>
                <c:pt idx="62">
                  <c:v>4.7436060578453585</c:v>
                </c:pt>
                <c:pt idx="63">
                  <c:v>4.1874140935596458</c:v>
                </c:pt>
                <c:pt idx="64">
                  <c:v>3.622463200702505</c:v>
                </c:pt>
                <c:pt idx="65">
                  <c:v>3.0487533792739328</c:v>
                </c:pt>
                <c:pt idx="66">
                  <c:v>2.466284629273936</c:v>
                </c:pt>
                <c:pt idx="67">
                  <c:v>1.8750569507025077</c:v>
                </c:pt>
                <c:pt idx="68">
                  <c:v>1.2750703435596513</c:v>
                </c:pt>
                <c:pt idx="69">
                  <c:v>0.66632480784536696</c:v>
                </c:pt>
                <c:pt idx="70">
                  <c:v>4.8820343559654589E-2</c:v>
                </c:pt>
                <c:pt idx="71">
                  <c:v>-0.57744304929749291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3-48D6-AD6C-F22D74955E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0,05s'!$R$10:$R$300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2.140652229805962</c:v>
                </c:pt>
                <c:pt idx="2">
                  <c:v>2.1811297674264067</c:v>
                </c:pt>
                <c:pt idx="3">
                  <c:v>2.2427505806839516</c:v>
                </c:pt>
                <c:pt idx="4">
                  <c:v>2.3255054312170649</c:v>
                </c:pt>
                <c:pt idx="5">
                  <c:v>2.4293703035254075</c:v>
                </c:pt>
                <c:pt idx="6">
                  <c:v>2.5542953381415723</c:v>
                </c:pt>
                <c:pt idx="7">
                  <c:v>2.7001906402509186</c:v>
                </c:pt>
                <c:pt idx="8">
                  <c:v>2.8669090197941536</c:v>
                </c:pt>
                <c:pt idx="9">
                  <c:v>3.0542257624932976</c:v>
                </c:pt>
                <c:pt idx="10">
                  <c:v>3.2618155929242718</c:v>
                </c:pt>
                <c:pt idx="11">
                  <c:v>3.4892270736127111</c:v>
                </c:pt>
                <c:pt idx="12">
                  <c:v>3.7358547906487272</c:v>
                </c:pt>
                <c:pt idx="13">
                  <c:v>4.0009098083976831</c:v>
                </c:pt>
                <c:pt idx="14">
                  <c:v>4.2833890345717265</c:v>
                </c:pt>
                <c:pt idx="15">
                  <c:v>4.5820443221043483</c:v>
                </c:pt>
                <c:pt idx="16">
                  <c:v>4.8953523442980948</c:v>
                </c:pt>
                <c:pt idx="17">
                  <c:v>5.2214865110229276</c:v>
                </c:pt>
                <c:pt idx="18">
                  <c:v>5.5582924403858378</c:v>
                </c:pt>
                <c:pt idx="19">
                  <c:v>5.9032687535014112</c:v>
                </c:pt>
                <c:pt idx="20">
                  <c:v>6.253555207737536</c:v>
                </c:pt>
                <c:pt idx="21">
                  <c:v>6.605930410424719</c:v>
                </c:pt>
                <c:pt idx="22">
                  <c:v>6.9568215409398633</c:v>
                </c:pt>
                <c:pt idx="23">
                  <c:v>7.3023286307648805</c:v>
                </c:pt>
                <c:pt idx="24">
                  <c:v>7.6382659812295763</c:v>
                </c:pt>
                <c:pt idx="25">
                  <c:v>7.9602232065349749</c:v>
                </c:pt>
                <c:pt idx="26">
                  <c:v>8.2636481423269412</c:v>
                </c:pt>
                <c:pt idx="27">
                  <c:v>8.5439534236790564</c:v>
                </c:pt>
                <c:pt idx="28">
                  <c:v>8.7966478781697344</c:v>
                </c:pt>
                <c:pt idx="29">
                  <c:v>9.0174929710557912</c:v>
                </c:pt>
                <c:pt idx="30">
                  <c:v>9.2026833589739852</c:v>
                </c:pt>
                <c:pt idx="31">
                  <c:v>9.3490491462323462</c:v>
                </c:pt>
                <c:pt idx="32">
                  <c:v>9.4542756998148114</c:v>
                </c:pt>
                <c:pt idx="33">
                  <c:v>9.5171348931456468</c:v>
                </c:pt>
                <c:pt idx="34">
                  <c:v>9.5377194682186488</c:v>
                </c:pt>
                <c:pt idx="35">
                  <c:v>9.5176699158177023</c:v>
                </c:pt>
                <c:pt idx="36">
                  <c:v>9.4603809942337573</c:v>
                </c:pt>
                <c:pt idx="37">
                  <c:v>9.3711728955069837</c:v>
                </c:pt>
                <c:pt idx="38">
                  <c:v>9.2574103195060289</c:v>
                </c:pt>
                <c:pt idx="39">
                  <c:v>9.1285515587914947</c:v>
                </c:pt>
                <c:pt idx="40">
                  <c:v>8.9961093863329324</c:v>
                </c:pt>
                <c:pt idx="41">
                  <c:v>8.8735063427827843</c:v>
                </c:pt>
                <c:pt idx="42">
                  <c:v>8.7758092048593319</c:v>
                </c:pt>
                <c:pt idx="43">
                  <c:v>8.7193312176622513</c:v>
                </c:pt>
                <c:pt idx="44">
                  <c:v>8.7210962692302285</c:v>
                </c:pt>
                <c:pt idx="45">
                  <c:v>8.7981666599466308</c:v>
                </c:pt>
                <c:pt idx="46">
                  <c:v>8.9668454260425463</c:v>
                </c:pt>
                <c:pt idx="47">
                  <c:v>9.2417750997229877</c:v>
                </c:pt>
                <c:pt idx="48">
                  <c:v>9.6349669087361676</c:v>
                </c:pt>
                <c:pt idx="49">
                  <c:v>10.154807085797373</c:v>
                </c:pt>
                <c:pt idx="50">
                  <c:v>10.805099281409534</c:v>
                </c:pt>
                <c:pt idx="51">
                  <c:v>11.584212927193819</c:v>
                </c:pt>
                <c:pt idx="52">
                  <c:v>12.484415458115816</c:v>
                </c:pt>
                <c:pt idx="53">
                  <c:v>13.49147011885484</c:v>
                </c:pt>
                <c:pt idx="54">
                  <c:v>14.584579175165473</c:v>
                </c:pt>
                <c:pt idx="55">
                  <c:v>15.736743365662489</c:v>
                </c:pt>
                <c:pt idx="56">
                  <c:v>16.915591296026253</c:v>
                </c:pt>
                <c:pt idx="57">
                  <c:v>18.084706622719771</c:v>
                </c:pt>
                <c:pt idx="58">
                  <c:v>19.205446427894262</c:v>
                </c:pt>
                <c:pt idx="59">
                  <c:v>20.239202185882785</c:v>
                </c:pt>
                <c:pt idx="60">
                  <c:v>21.1500072624818</c:v>
                </c:pt>
                <c:pt idx="61">
                  <c:v>21.907345219308347</c:v>
                </c:pt>
                <c:pt idx="62">
                  <c:v>22.488965694445618</c:v>
                </c:pt>
                <c:pt idx="63">
                  <c:v>22.883474641843279</c:v>
                </c:pt>
                <c:pt idx="64">
                  <c:v>23.092439216583724</c:v>
                </c:pt>
                <c:pt idx="65">
                  <c:v>23.131740697318659</c:v>
                </c:pt>
                <c:pt idx="66">
                  <c:v>23.031927086647876</c:v>
                </c:pt>
                <c:pt idx="67">
                  <c:v>22.837364584268819</c:v>
                </c:pt>
                <c:pt idx="68">
                  <c:v>22.604065857707358</c:v>
                </c:pt>
                <c:pt idx="69">
                  <c:v>22.396181645408671</c:v>
                </c:pt>
                <c:pt idx="70">
                  <c:v>22.281275524724954</c:v>
                </c:pt>
                <c:pt idx="71">
                  <c:v>22.324650145384389</c:v>
                </c:pt>
              </c:numCache>
            </c:numRef>
          </c:xVal>
          <c:yVal>
            <c:numRef>
              <c:f>'Ulepszony 0,05s'!$S$10:$S$300</c:f>
              <c:numCache>
                <c:formatCode>General</c:formatCode>
                <c:ptCount val="291"/>
                <c:pt idx="0">
                  <c:v>25.121320343559642</c:v>
                </c:pt>
                <c:pt idx="1">
                  <c:v>25.108175557468961</c:v>
                </c:pt>
                <c:pt idx="2">
                  <c:v>25.086182338082281</c:v>
                </c:pt>
                <c:pt idx="3">
                  <c:v>25.055110542071532</c:v>
                </c:pt>
                <c:pt idx="4">
                  <c:v>25.014576681145481</c:v>
                </c:pt>
                <c:pt idx="5">
                  <c:v>24.964044208110607</c:v>
                </c:pt>
                <c:pt idx="6">
                  <c:v>24.902824237518168</c:v>
                </c:pt>
                <c:pt idx="7">
                  <c:v>24.83007702032582</c:v>
                </c:pt>
                <c:pt idx="8">
                  <c:v>24.744814581492093</c:v>
                </c:pt>
                <c:pt idx="9">
                  <c:v>24.645905016311794</c:v>
                </c:pt>
                <c:pt idx="10">
                  <c:v>24.532079023611036</c:v>
                </c:pt>
                <c:pt idx="11">
                  <c:v>24.401939328851451</c:v>
                </c:pt>
                <c:pt idx="12">
                  <c:v>24.253973714000125</c:v>
                </c:pt>
                <c:pt idx="13">
                  <c:v>24.086572418919008</c:v>
                </c:pt>
                <c:pt idx="14">
                  <c:v>23.898050705127105</c:v>
                </c:pt>
                <c:pt idx="15">
                  <c:v>23.68667737009428</c:v>
                </c:pt>
                <c:pt idx="16">
                  <c:v>23.450709960693025</c:v>
                </c:pt>
                <c:pt idx="17">
                  <c:v>23.18843734913132</c:v>
                </c:pt>
                <c:pt idx="18">
                  <c:v>22.898230194064503</c:v>
                </c:pt>
                <c:pt idx="19">
                  <c:v>22.578599603880669</c:v>
                </c:pt>
                <c:pt idx="20">
                  <c:v>22.228264038989732</c:v>
                </c:pt>
                <c:pt idx="21">
                  <c:v>21.846224127074681</c:v>
                </c:pt>
                <c:pt idx="22">
                  <c:v>21.431844613537351</c:v>
                </c:pt>
                <c:pt idx="23">
                  <c:v>20.984942125910337</c:v>
                </c:pt>
                <c:pt idx="24">
                  <c:v>20.505876797555956</c:v>
                </c:pt>
                <c:pt idx="25">
                  <c:v>19.995645080422413</c:v>
                </c:pt>
                <c:pt idx="26">
                  <c:v>19.455970294630731</c:v>
                </c:pt>
                <c:pt idx="27">
                  <c:v>18.889386639274683</c:v>
                </c:pt>
                <c:pt idx="28">
                  <c:v>18.299311559989111</c:v>
                </c:pt>
                <c:pt idx="29">
                  <c:v>17.690100582672542</c:v>
                </c:pt>
                <c:pt idx="30">
                  <c:v>17.067078040188104</c:v>
                </c:pt>
                <c:pt idx="31">
                  <c:v>16.436536613692567</c:v>
                </c:pt>
                <c:pt idx="32">
                  <c:v>15.805698368001595</c:v>
                </c:pt>
                <c:pt idx="33">
                  <c:v>15.18263007599815</c:v>
                </c:pt>
                <c:pt idx="34">
                  <c:v>14.576106200764835</c:v>
                </c:pt>
                <c:pt idx="35">
                  <c:v>13.995414035503554</c:v>
                </c:pt>
                <c:pt idx="36">
                  <c:v>13.45009728142514</c:v>
                </c:pt>
                <c:pt idx="37">
                  <c:v>12.949636844945596</c:v>
                </c:pt>
                <c:pt idx="38">
                  <c:v>12.503070899164454</c:v>
                </c:pt>
                <c:pt idx="39">
                  <c:v>12.118560277610472</c:v>
                </c:pt>
                <c:pt idx="40">
                  <c:v>11.80290998831866</c:v>
                </c:pt>
                <c:pt idx="41">
                  <c:v>11.561062917493603</c:v>
                </c:pt>
                <c:pt idx="42">
                  <c:v>11.395587411845593</c:v>
                </c:pt>
                <c:pt idx="43">
                  <c:v>11.3061860687726</c:v>
                </c:pt>
                <c:pt idx="44">
                  <c:v>11.289258305857352</c:v>
                </c:pt>
                <c:pt idx="45">
                  <c:v>11.337553612303727</c:v>
                </c:pt>
                <c:pt idx="46">
                  <c:v>11.439955211242111</c:v>
                </c:pt>
                <c:pt idx="47">
                  <c:v>11.581434537079463</c:v>
                </c:pt>
                <c:pt idx="48">
                  <c:v>11.7432148000556</c:v>
                </c:pt>
                <c:pt idx="49">
                  <c:v>11.903176362663078</c:v>
                </c:pt>
                <c:pt idx="50">
                  <c:v>12.036527202093351</c:v>
                </c:pt>
                <c:pt idx="51">
                  <c:v>12.116748097583965</c:v>
                </c:pt>
                <c:pt idx="52">
                  <c:v>12.116804377579211</c:v>
                </c:pt>
                <c:pt idx="53">
                  <c:v>12.010594494854068</c:v>
                </c:pt>
                <c:pt idx="54">
                  <c:v>11.774581244832461</c:v>
                </c:pt>
                <c:pt idx="55">
                  <c:v>11.389525507896142</c:v>
                </c:pt>
                <c:pt idx="56">
                  <c:v>10.842216931750325</c:v>
                </c:pt>
                <c:pt idx="57">
                  <c:v>10.127073437097675</c:v>
                </c:pt>
                <c:pt idx="58">
                  <c:v>9.2474646979488124</c:v>
                </c:pt>
                <c:pt idx="59">
                  <c:v>8.2166069086689184</c:v>
                </c:pt>
                <c:pt idx="60">
                  <c:v>7.0578802493794672</c:v>
                </c:pt>
                <c:pt idx="61">
                  <c:v>5.8044391508696256</c:v>
                </c:pt>
                <c:pt idx="62">
                  <c:v>4.4980205828651352</c:v>
                </c:pt>
                <c:pt idx="63">
                  <c:v>3.186907733070222</c:v>
                </c:pt>
                <c:pt idx="64">
                  <c:v>1.9230745054500136</c:v>
                </c:pt>
                <c:pt idx="65">
                  <c:v>0.75861708618855683</c:v>
                </c:pt>
                <c:pt idx="66">
                  <c:v>-0.2583330304412339</c:v>
                </c:pt>
                <c:pt idx="67">
                  <c:v>-1.0879324105661787</c:v>
                </c:pt>
                <c:pt idx="68">
                  <c:v>-1.7028256399772603</c:v>
                </c:pt>
                <c:pt idx="69">
                  <c:v>-2.091805571607221</c:v>
                </c:pt>
                <c:pt idx="70">
                  <c:v>-2.2624936368308566</c:v>
                </c:pt>
                <c:pt idx="71">
                  <c:v>-2.2426190738508072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3-48D6-AD6C-F22D74955E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0,05s'!$AB$14:$AB$304</c:f>
              <c:numCache>
                <c:formatCode>General</c:formatCode>
                <c:ptCount val="291"/>
                <c:pt idx="0">
                  <c:v>5.1870123078453565</c:v>
                </c:pt>
                <c:pt idx="1">
                  <c:v>5.1500773296307703</c:v>
                </c:pt>
                <c:pt idx="2">
                  <c:v>5.0401818567308165</c:v>
                </c:pt>
                <c:pt idx="3">
                  <c:v>4.8600318804104603</c:v>
                </c:pt>
                <c:pt idx="4">
                  <c:v>4.6140632909701988</c:v>
                </c:pt>
                <c:pt idx="5">
                  <c:v>4.3083326514049993</c:v>
                </c:pt>
                <c:pt idx="6">
                  <c:v>3.9503680647227757</c:v>
                </c:pt>
                <c:pt idx="7">
                  <c:v>3.5489838070639967</c:v>
                </c:pt>
                <c:pt idx="8">
                  <c:v>3.1140632909701988</c:v>
                </c:pt>
                <c:pt idx="9">
                  <c:v>2.6563157029660491</c:v>
                </c:pt>
                <c:pt idx="10">
                  <c:v>2.1870123078453565</c:v>
                </c:pt>
                <c:pt idx="11">
                  <c:v>1.7177089127246641</c:v>
                </c:pt>
                <c:pt idx="12">
                  <c:v>1.2599613247205146</c:v>
                </c:pt>
                <c:pt idx="13">
                  <c:v>0.82504080862671647</c:v>
                </c:pt>
                <c:pt idx="14">
                  <c:v>0.42365655096793731</c:v>
                </c:pt>
                <c:pt idx="15">
                  <c:v>6.5691964285714111E-2</c:v>
                </c:pt>
                <c:pt idx="16">
                  <c:v>-0.24003867527948541</c:v>
                </c:pt>
                <c:pt idx="17">
                  <c:v>-0.48600726471974687</c:v>
                </c:pt>
                <c:pt idx="18">
                  <c:v>-0.66615724104010399</c:v>
                </c:pt>
                <c:pt idx="19">
                  <c:v>-0.77605271394005637</c:v>
                </c:pt>
                <c:pt idx="20">
                  <c:v>-0.8129876921546435</c:v>
                </c:pt>
                <c:pt idx="21">
                  <c:v>-0.77605271394005682</c:v>
                </c:pt>
                <c:pt idx="22">
                  <c:v>-0.66615724104010443</c:v>
                </c:pt>
                <c:pt idx="23">
                  <c:v>-0.48600726471974731</c:v>
                </c:pt>
                <c:pt idx="24">
                  <c:v>-0.2400386752794863</c:v>
                </c:pt>
                <c:pt idx="25">
                  <c:v>6.5691964285713667E-2</c:v>
                </c:pt>
                <c:pt idx="26">
                  <c:v>0.42365655096793686</c:v>
                </c:pt>
                <c:pt idx="27">
                  <c:v>0.8250408086267158</c:v>
                </c:pt>
                <c:pt idx="28">
                  <c:v>1.2599613247205137</c:v>
                </c:pt>
                <c:pt idx="29">
                  <c:v>1.7177089127246634</c:v>
                </c:pt>
                <c:pt idx="30">
                  <c:v>2.1870123078453561</c:v>
                </c:pt>
                <c:pt idx="31">
                  <c:v>2.6563157029660487</c:v>
                </c:pt>
                <c:pt idx="32">
                  <c:v>3.114063290970198</c:v>
                </c:pt>
                <c:pt idx="33">
                  <c:v>3.5489838070639963</c:v>
                </c:pt>
                <c:pt idx="34">
                  <c:v>3.9503680647227752</c:v>
                </c:pt>
                <c:pt idx="35">
                  <c:v>4.3083326514049984</c:v>
                </c:pt>
                <c:pt idx="36">
                  <c:v>4.6140632909701988</c:v>
                </c:pt>
                <c:pt idx="37">
                  <c:v>4.8600318804104603</c:v>
                </c:pt>
                <c:pt idx="38">
                  <c:v>5.0401818567308165</c:v>
                </c:pt>
                <c:pt idx="39">
                  <c:v>5.1500773296307694</c:v>
                </c:pt>
                <c:pt idx="40">
                  <c:v>5.1870123078453565</c:v>
                </c:pt>
                <c:pt idx="41">
                  <c:v>5.1500773296307703</c:v>
                </c:pt>
                <c:pt idx="42">
                  <c:v>5.0401818567308174</c:v>
                </c:pt>
                <c:pt idx="43">
                  <c:v>4.8600318804104603</c:v>
                </c:pt>
                <c:pt idx="44">
                  <c:v>4.6140632909701988</c:v>
                </c:pt>
                <c:pt idx="45">
                  <c:v>4.3083326514049993</c:v>
                </c:pt>
                <c:pt idx="46">
                  <c:v>3.9503680647227766</c:v>
                </c:pt>
                <c:pt idx="47">
                  <c:v>3.5489838070639976</c:v>
                </c:pt>
                <c:pt idx="48">
                  <c:v>3.1140632909701997</c:v>
                </c:pt>
                <c:pt idx="49">
                  <c:v>2.65631570296605</c:v>
                </c:pt>
                <c:pt idx="50">
                  <c:v>2.1870123078453574</c:v>
                </c:pt>
                <c:pt idx="51">
                  <c:v>1.7177089127246674</c:v>
                </c:pt>
                <c:pt idx="52">
                  <c:v>1.259961324720515</c:v>
                </c:pt>
                <c:pt idx="53">
                  <c:v>0.82504080862671447</c:v>
                </c:pt>
                <c:pt idx="54">
                  <c:v>0.42365655096793375</c:v>
                </c:pt>
                <c:pt idx="55">
                  <c:v>6.5691964285709226E-2</c:v>
                </c:pt>
                <c:pt idx="56">
                  <c:v>-0.24003867527949163</c:v>
                </c:pt>
                <c:pt idx="57">
                  <c:v>-0.48600726471975264</c:v>
                </c:pt>
                <c:pt idx="58">
                  <c:v>-0.66615724104010887</c:v>
                </c:pt>
                <c:pt idx="59">
                  <c:v>-0.77605271394005948</c:v>
                </c:pt>
                <c:pt idx="60">
                  <c:v>-0.8129876921546435</c:v>
                </c:pt>
                <c:pt idx="61">
                  <c:v>-0.77605271394005326</c:v>
                </c:pt>
                <c:pt idx="62">
                  <c:v>-0.66615724104009644</c:v>
                </c:pt>
                <c:pt idx="63">
                  <c:v>-0.48600726471973399</c:v>
                </c:pt>
                <c:pt idx="64">
                  <c:v>-0.24003867527946765</c:v>
                </c:pt>
                <c:pt idx="65">
                  <c:v>6.5691964285737647E-2</c:v>
                </c:pt>
                <c:pt idx="66">
                  <c:v>0.42365655096796639</c:v>
                </c:pt>
                <c:pt idx="67">
                  <c:v>0.82504080862675044</c:v>
                </c:pt>
                <c:pt idx="68">
                  <c:v>1.2599613247205537</c:v>
                </c:pt>
                <c:pt idx="69">
                  <c:v>1.7177089127247074</c:v>
                </c:pt>
                <c:pt idx="70">
                  <c:v>2.1870123078454031</c:v>
                </c:pt>
                <c:pt idx="71">
                  <c:v>2.656315702966098</c:v>
                </c:pt>
                <c:pt idx="72">
                  <c:v>3.1140632909702481</c:v>
                </c:pt>
                <c:pt idx="73">
                  <c:v>3.5489838070640456</c:v>
                </c:pt>
                <c:pt idx="74">
                  <c:v>3.9503680647228223</c:v>
                </c:pt>
                <c:pt idx="75">
                  <c:v>4.308332651405042</c:v>
                </c:pt>
                <c:pt idx="76">
                  <c:v>4.6140632909702353</c:v>
                </c:pt>
                <c:pt idx="77">
                  <c:v>4.8600318804104896</c:v>
                </c:pt>
                <c:pt idx="78">
                  <c:v>5.0401818567308379</c:v>
                </c:pt>
                <c:pt idx="79">
                  <c:v>5.1500773296307809</c:v>
                </c:pt>
                <c:pt idx="80">
                  <c:v>5.1870123078453565</c:v>
                </c:pt>
                <c:pt idx="81">
                  <c:v>5.1500773296307578</c:v>
                </c:pt>
              </c:numCache>
            </c:numRef>
          </c:xVal>
          <c:yVal>
            <c:numRef>
              <c:f>'Ulepszony 0,05s'!$AC$14:$AC$304</c:f>
              <c:numCache>
                <c:formatCode>General</c:formatCode>
                <c:ptCount val="291"/>
                <c:pt idx="0">
                  <c:v>22.05562837927393</c:v>
                </c:pt>
                <c:pt idx="1">
                  <c:v>22.524931774394624</c:v>
                </c:pt>
                <c:pt idx="2">
                  <c:v>22.982679362398773</c:v>
                </c:pt>
                <c:pt idx="3">
                  <c:v>23.41759987849257</c:v>
                </c:pt>
                <c:pt idx="4">
                  <c:v>23.81898413615135</c:v>
                </c:pt>
                <c:pt idx="5">
                  <c:v>24.176948722833572</c:v>
                </c:pt>
                <c:pt idx="6">
                  <c:v>24.482679362398773</c:v>
                </c:pt>
                <c:pt idx="7">
                  <c:v>24.728647951839033</c:v>
                </c:pt>
                <c:pt idx="8">
                  <c:v>24.908797928159391</c:v>
                </c:pt>
                <c:pt idx="9">
                  <c:v>25.018693401059345</c:v>
                </c:pt>
                <c:pt idx="10">
                  <c:v>25.05562837927393</c:v>
                </c:pt>
                <c:pt idx="11">
                  <c:v>25.018693401059345</c:v>
                </c:pt>
                <c:pt idx="12">
                  <c:v>24.908797928159391</c:v>
                </c:pt>
                <c:pt idx="13">
                  <c:v>24.728647951839033</c:v>
                </c:pt>
                <c:pt idx="14">
                  <c:v>24.482679362398773</c:v>
                </c:pt>
                <c:pt idx="15">
                  <c:v>24.176948722833572</c:v>
                </c:pt>
                <c:pt idx="16">
                  <c:v>23.81898413615135</c:v>
                </c:pt>
                <c:pt idx="17">
                  <c:v>23.41759987849257</c:v>
                </c:pt>
                <c:pt idx="18">
                  <c:v>22.982679362398773</c:v>
                </c:pt>
                <c:pt idx="19">
                  <c:v>22.524931774394624</c:v>
                </c:pt>
                <c:pt idx="20">
                  <c:v>22.05562837927393</c:v>
                </c:pt>
                <c:pt idx="21">
                  <c:v>21.586324984153237</c:v>
                </c:pt>
                <c:pt idx="22">
                  <c:v>21.128577396149087</c:v>
                </c:pt>
                <c:pt idx="23">
                  <c:v>20.69365688005529</c:v>
                </c:pt>
                <c:pt idx="24">
                  <c:v>20.29227262239651</c:v>
                </c:pt>
                <c:pt idx="25">
                  <c:v>19.934308035714288</c:v>
                </c:pt>
                <c:pt idx="26">
                  <c:v>19.628577396149087</c:v>
                </c:pt>
                <c:pt idx="27">
                  <c:v>19.382608806708827</c:v>
                </c:pt>
                <c:pt idx="28">
                  <c:v>19.202458830388469</c:v>
                </c:pt>
                <c:pt idx="29">
                  <c:v>19.092563357488515</c:v>
                </c:pt>
                <c:pt idx="30">
                  <c:v>19.05562837927393</c:v>
                </c:pt>
                <c:pt idx="31">
                  <c:v>19.092563357488515</c:v>
                </c:pt>
                <c:pt idx="32">
                  <c:v>19.202458830388469</c:v>
                </c:pt>
                <c:pt idx="33">
                  <c:v>19.382608806708827</c:v>
                </c:pt>
                <c:pt idx="34">
                  <c:v>19.628577396149087</c:v>
                </c:pt>
                <c:pt idx="35">
                  <c:v>19.934308035714288</c:v>
                </c:pt>
                <c:pt idx="36">
                  <c:v>20.29227262239651</c:v>
                </c:pt>
                <c:pt idx="37">
                  <c:v>20.69365688005529</c:v>
                </c:pt>
                <c:pt idx="38">
                  <c:v>21.128577396149087</c:v>
                </c:pt>
                <c:pt idx="39">
                  <c:v>21.586324984153237</c:v>
                </c:pt>
                <c:pt idx="40">
                  <c:v>22.05562837927393</c:v>
                </c:pt>
                <c:pt idx="41">
                  <c:v>22.524931774394624</c:v>
                </c:pt>
                <c:pt idx="42">
                  <c:v>22.98267936239877</c:v>
                </c:pt>
                <c:pt idx="43">
                  <c:v>23.41759987849257</c:v>
                </c:pt>
                <c:pt idx="44">
                  <c:v>23.81898413615135</c:v>
                </c:pt>
                <c:pt idx="45">
                  <c:v>24.176948722833572</c:v>
                </c:pt>
                <c:pt idx="46">
                  <c:v>24.48267936239877</c:v>
                </c:pt>
                <c:pt idx="47">
                  <c:v>24.728647951839033</c:v>
                </c:pt>
                <c:pt idx="48">
                  <c:v>24.908797928159391</c:v>
                </c:pt>
                <c:pt idx="49">
                  <c:v>25.018693401059345</c:v>
                </c:pt>
                <c:pt idx="50">
                  <c:v>25.05562837927393</c:v>
                </c:pt>
                <c:pt idx="51">
                  <c:v>25.018693401059345</c:v>
                </c:pt>
                <c:pt idx="52">
                  <c:v>24.908797928159391</c:v>
                </c:pt>
                <c:pt idx="53">
                  <c:v>24.728647951839033</c:v>
                </c:pt>
                <c:pt idx="54">
                  <c:v>24.48267936239877</c:v>
                </c:pt>
                <c:pt idx="55">
                  <c:v>24.176948722833568</c:v>
                </c:pt>
                <c:pt idx="56">
                  <c:v>23.818984136151343</c:v>
                </c:pt>
                <c:pt idx="57">
                  <c:v>23.41759987849256</c:v>
                </c:pt>
                <c:pt idx="58">
                  <c:v>22.982679362398759</c:v>
                </c:pt>
                <c:pt idx="59">
                  <c:v>22.524931774394606</c:v>
                </c:pt>
                <c:pt idx="60">
                  <c:v>22.055628379273909</c:v>
                </c:pt>
                <c:pt idx="61">
                  <c:v>21.586324984153215</c:v>
                </c:pt>
                <c:pt idx="62">
                  <c:v>21.128577396149062</c:v>
                </c:pt>
                <c:pt idx="63">
                  <c:v>20.693656880055265</c:v>
                </c:pt>
                <c:pt idx="64">
                  <c:v>20.292272622396485</c:v>
                </c:pt>
                <c:pt idx="65">
                  <c:v>19.934308035714263</c:v>
                </c:pt>
                <c:pt idx="66">
                  <c:v>19.628577396149065</c:v>
                </c:pt>
                <c:pt idx="67">
                  <c:v>19.382608806708809</c:v>
                </c:pt>
                <c:pt idx="68">
                  <c:v>19.202458830388458</c:v>
                </c:pt>
                <c:pt idx="69">
                  <c:v>19.092563357488508</c:v>
                </c:pt>
                <c:pt idx="70">
                  <c:v>19.05562837927393</c:v>
                </c:pt>
                <c:pt idx="71">
                  <c:v>19.092563357488526</c:v>
                </c:pt>
                <c:pt idx="72">
                  <c:v>19.202458830388487</c:v>
                </c:pt>
                <c:pt idx="73">
                  <c:v>19.382608806708852</c:v>
                </c:pt>
                <c:pt idx="74">
                  <c:v>19.628577396149122</c:v>
                </c:pt>
                <c:pt idx="75">
                  <c:v>19.934308035714331</c:v>
                </c:pt>
                <c:pt idx="76">
                  <c:v>20.29227262239656</c:v>
                </c:pt>
                <c:pt idx="77">
                  <c:v>20.693656880055347</c:v>
                </c:pt>
                <c:pt idx="78">
                  <c:v>21.128577396149151</c:v>
                </c:pt>
                <c:pt idx="79">
                  <c:v>21.586324984153308</c:v>
                </c:pt>
                <c:pt idx="80">
                  <c:v>22.055628379274005</c:v>
                </c:pt>
                <c:pt idx="81">
                  <c:v>22.524931774394698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3-48D6-AD6C-F22D74955EF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0,05s'!$AA$4:$AA$5</c:f>
              <c:numCache>
                <c:formatCode>General</c:formatCode>
                <c:ptCount val="2"/>
                <c:pt idx="0">
                  <c:v>2.1870123078453565</c:v>
                </c:pt>
                <c:pt idx="1">
                  <c:v>2.2427505806839516</c:v>
                </c:pt>
              </c:numCache>
            </c:numRef>
          </c:xVal>
          <c:yVal>
            <c:numRef>
              <c:f>'Ulepszony 0,05s'!$AB$4:$AB$5</c:f>
              <c:numCache>
                <c:formatCode>General</c:formatCode>
                <c:ptCount val="2"/>
                <c:pt idx="0">
                  <c:v>22.05562837927393</c:v>
                </c:pt>
                <c:pt idx="1">
                  <c:v>25.055110542071532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3-48D6-AD6C-F22D7495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'Ulepszony 0,05s'!$U$9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</c:numCache>
            </c:numRef>
          </c:xVal>
          <c:yVal>
            <c:numRef>
              <c:f>'Ulepszony 0,05s'!$U$10:$U$261</c:f>
              <c:numCache>
                <c:formatCode>General</c:formatCode>
                <c:ptCount val="252"/>
                <c:pt idx="0">
                  <c:v>217.01015257032009</c:v>
                </c:pt>
                <c:pt idx="1">
                  <c:v>216.88126493639155</c:v>
                </c:pt>
                <c:pt idx="2">
                  <c:v>216.66645221317725</c:v>
                </c:pt>
                <c:pt idx="3">
                  <c:v>216.36571440067726</c:v>
                </c:pt>
                <c:pt idx="4">
                  <c:v>215.97905149889152</c:v>
                </c:pt>
                <c:pt idx="5">
                  <c:v>215.50646350782011</c:v>
                </c:pt>
                <c:pt idx="6">
                  <c:v>214.94795042746298</c:v>
                </c:pt>
                <c:pt idx="7">
                  <c:v>214.3035122578201</c:v>
                </c:pt>
                <c:pt idx="8">
                  <c:v>213.57314899889153</c:v>
                </c:pt>
                <c:pt idx="9">
                  <c:v>212.75686065067725</c:v>
                </c:pt>
                <c:pt idx="10">
                  <c:v>211.85464721317726</c:v>
                </c:pt>
                <c:pt idx="11">
                  <c:v>210.86650868639154</c:v>
                </c:pt>
                <c:pt idx="12">
                  <c:v>209.7924450703201</c:v>
                </c:pt>
                <c:pt idx="13">
                  <c:v>208.63245636496293</c:v>
                </c:pt>
                <c:pt idx="14">
                  <c:v>207.3865425703201</c:v>
                </c:pt>
                <c:pt idx="15">
                  <c:v>206.05470368639155</c:v>
                </c:pt>
                <c:pt idx="16">
                  <c:v>204.63693971317727</c:v>
                </c:pt>
                <c:pt idx="17">
                  <c:v>203.13325065067727</c:v>
                </c:pt>
                <c:pt idx="18">
                  <c:v>201.54363649889154</c:v>
                </c:pt>
                <c:pt idx="19">
                  <c:v>199.86809725782012</c:v>
                </c:pt>
                <c:pt idx="20">
                  <c:v>198.10663292746298</c:v>
                </c:pt>
                <c:pt idx="21">
                  <c:v>196.25924350782012</c:v>
                </c:pt>
                <c:pt idx="22">
                  <c:v>194.32592899889153</c:v>
                </c:pt>
                <c:pt idx="23">
                  <c:v>192.30668940067727</c:v>
                </c:pt>
                <c:pt idx="24">
                  <c:v>190.20152471317726</c:v>
                </c:pt>
                <c:pt idx="25">
                  <c:v>188.01043493639153</c:v>
                </c:pt>
                <c:pt idx="26">
                  <c:v>185.73342007032011</c:v>
                </c:pt>
                <c:pt idx="27">
                  <c:v>183.37048011496299</c:v>
                </c:pt>
                <c:pt idx="28">
                  <c:v>180.92161507032012</c:v>
                </c:pt>
                <c:pt idx="29">
                  <c:v>178.38682493639155</c:v>
                </c:pt>
                <c:pt idx="30">
                  <c:v>175.76610971317726</c:v>
                </c:pt>
                <c:pt idx="31">
                  <c:v>173.05946940067727</c:v>
                </c:pt>
                <c:pt idx="32">
                  <c:v>170.26690399889154</c:v>
                </c:pt>
                <c:pt idx="33">
                  <c:v>167.3884135078201</c:v>
                </c:pt>
                <c:pt idx="34">
                  <c:v>164.42399792746295</c:v>
                </c:pt>
                <c:pt idx="35">
                  <c:v>161.3736572578201</c:v>
                </c:pt>
                <c:pt idx="36">
                  <c:v>158.23739149889153</c:v>
                </c:pt>
                <c:pt idx="37">
                  <c:v>155.01520065067726</c:v>
                </c:pt>
                <c:pt idx="38">
                  <c:v>151.70708471317724</c:v>
                </c:pt>
                <c:pt idx="39">
                  <c:v>148.31304368639152</c:v>
                </c:pt>
                <c:pt idx="40">
                  <c:v>144.83307757032009</c:v>
                </c:pt>
                <c:pt idx="41">
                  <c:v>141.26718636496295</c:v>
                </c:pt>
                <c:pt idx="42">
                  <c:v>137.6153700703201</c:v>
                </c:pt>
                <c:pt idx="43">
                  <c:v>133.87762868639152</c:v>
                </c:pt>
                <c:pt idx="44">
                  <c:v>130.05396221317724</c:v>
                </c:pt>
                <c:pt idx="45">
                  <c:v>126.14437065067725</c:v>
                </c:pt>
                <c:pt idx="46">
                  <c:v>122.14885399889151</c:v>
                </c:pt>
                <c:pt idx="47">
                  <c:v>118.06741225782008</c:v>
                </c:pt>
                <c:pt idx="48">
                  <c:v>113.90004542746294</c:v>
                </c:pt>
                <c:pt idx="49">
                  <c:v>109.64675350782009</c:v>
                </c:pt>
                <c:pt idx="50">
                  <c:v>105.30753649889151</c:v>
                </c:pt>
                <c:pt idx="51">
                  <c:v>100.88239440067724</c:v>
                </c:pt>
                <c:pt idx="52">
                  <c:v>96.371327213177267</c:v>
                </c:pt>
                <c:pt idx="53">
                  <c:v>91.77433493639154</c:v>
                </c:pt>
                <c:pt idx="54">
                  <c:v>87.091417570320118</c:v>
                </c:pt>
                <c:pt idx="55">
                  <c:v>82.322575114962987</c:v>
                </c:pt>
                <c:pt idx="56">
                  <c:v>77.467807570320133</c:v>
                </c:pt>
                <c:pt idx="57">
                  <c:v>72.527114936391584</c:v>
                </c:pt>
                <c:pt idx="58">
                  <c:v>67.500497213177283</c:v>
                </c:pt>
                <c:pt idx="59">
                  <c:v>62.38795440067728</c:v>
                </c:pt>
                <c:pt idx="60">
                  <c:v>57.189486498891561</c:v>
                </c:pt>
                <c:pt idx="61">
                  <c:v>51.905093507820141</c:v>
                </c:pt>
                <c:pt idx="62">
                  <c:v>46.534775427462968</c:v>
                </c:pt>
                <c:pt idx="63">
                  <c:v>41.078532257820129</c:v>
                </c:pt>
                <c:pt idx="64">
                  <c:v>35.536363998891574</c:v>
                </c:pt>
                <c:pt idx="65">
                  <c:v>29.908270650677281</c:v>
                </c:pt>
                <c:pt idx="66">
                  <c:v>24.194252213177315</c:v>
                </c:pt>
                <c:pt idx="67">
                  <c:v>18.3943086863916</c:v>
                </c:pt>
                <c:pt idx="68">
                  <c:v>12.50844007032018</c:v>
                </c:pt>
                <c:pt idx="69">
                  <c:v>6.5366463649630502</c:v>
                </c:pt>
                <c:pt idx="70">
                  <c:v>0.47892757032021155</c:v>
                </c:pt>
                <c:pt idx="71">
                  <c:v>-5.6647163136084053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C-410F-AEEA-9090813C9128}"/>
            </c:ext>
          </c:extLst>
        </c:ser>
        <c:ser>
          <c:idx val="1"/>
          <c:order val="1"/>
          <c:tx>
            <c:strRef>
              <c:f>'Ulepszony 0,05s'!$V$9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</c:numCache>
            </c:numRef>
          </c:xVal>
          <c:yVal>
            <c:numRef>
              <c:f>'Ulepszony 0,05s'!$V$10:$V$261</c:f>
              <c:numCache>
                <c:formatCode>General</c:formatCode>
                <c:ptCount val="252"/>
                <c:pt idx="0">
                  <c:v>0</c:v>
                </c:pt>
                <c:pt idx="1">
                  <c:v>4.2962544642857155E-2</c:v>
                </c:pt>
                <c:pt idx="2">
                  <c:v>0.17185017857142862</c:v>
                </c:pt>
                <c:pt idx="3">
                  <c:v>0.38666290178571439</c:v>
                </c:pt>
                <c:pt idx="4">
                  <c:v>0.68740071428571448</c:v>
                </c:pt>
                <c:pt idx="5">
                  <c:v>1.0740636160714288</c:v>
                </c:pt>
                <c:pt idx="6">
                  <c:v>1.5466516071428571</c:v>
                </c:pt>
                <c:pt idx="7">
                  <c:v>2.1051646874999994</c:v>
                </c:pt>
                <c:pt idx="8">
                  <c:v>2.749602857142857</c:v>
                </c:pt>
                <c:pt idx="9">
                  <c:v>3.4799661160714281</c:v>
                </c:pt>
                <c:pt idx="10">
                  <c:v>4.2962544642857132</c:v>
                </c:pt>
                <c:pt idx="11">
                  <c:v>5.1984679017857136</c:v>
                </c:pt>
                <c:pt idx="12">
                  <c:v>6.1866064285714275</c:v>
                </c:pt>
                <c:pt idx="13">
                  <c:v>7.2606700446428558</c:v>
                </c:pt>
                <c:pt idx="14">
                  <c:v>8.4206587499999976</c:v>
                </c:pt>
                <c:pt idx="15">
                  <c:v>9.6665725446428539</c:v>
                </c:pt>
                <c:pt idx="16">
                  <c:v>10.998411428571426</c:v>
                </c:pt>
                <c:pt idx="17">
                  <c:v>12.416175401785713</c:v>
                </c:pt>
                <c:pt idx="18">
                  <c:v>13.919864464285713</c:v>
                </c:pt>
                <c:pt idx="19">
                  <c:v>15.50947861607143</c:v>
                </c:pt>
                <c:pt idx="20">
                  <c:v>17.18501785714286</c:v>
                </c:pt>
                <c:pt idx="21">
                  <c:v>18.946482187500006</c:v>
                </c:pt>
                <c:pt idx="22">
                  <c:v>20.793871607142865</c:v>
                </c:pt>
                <c:pt idx="23">
                  <c:v>22.727186116071437</c:v>
                </c:pt>
                <c:pt idx="24">
                  <c:v>24.746425714285728</c:v>
                </c:pt>
                <c:pt idx="25">
                  <c:v>26.851590401785728</c:v>
                </c:pt>
                <c:pt idx="26">
                  <c:v>29.042680178571448</c:v>
                </c:pt>
                <c:pt idx="27">
                  <c:v>31.319695044642877</c:v>
                </c:pt>
                <c:pt idx="28">
                  <c:v>33.682635000000019</c:v>
                </c:pt>
                <c:pt idx="29">
                  <c:v>36.131500044642877</c:v>
                </c:pt>
                <c:pt idx="30">
                  <c:v>38.666290178571451</c:v>
                </c:pt>
                <c:pt idx="31">
                  <c:v>41.287005401785741</c:v>
                </c:pt>
                <c:pt idx="32">
                  <c:v>43.993645714285748</c:v>
                </c:pt>
                <c:pt idx="33">
                  <c:v>46.786211116071449</c:v>
                </c:pt>
                <c:pt idx="34">
                  <c:v>49.664701607142874</c:v>
                </c:pt>
                <c:pt idx="35">
                  <c:v>52.629117187500015</c:v>
                </c:pt>
                <c:pt idx="36">
                  <c:v>55.679457857142864</c:v>
                </c:pt>
                <c:pt idx="37">
                  <c:v>58.815723616071423</c:v>
                </c:pt>
                <c:pt idx="38">
                  <c:v>62.037914464285713</c:v>
                </c:pt>
                <c:pt idx="39">
                  <c:v>65.346030401785697</c:v>
                </c:pt>
                <c:pt idx="40">
                  <c:v>68.740071428571412</c:v>
                </c:pt>
                <c:pt idx="41">
                  <c:v>72.220037544642821</c:v>
                </c:pt>
                <c:pt idx="42">
                  <c:v>75.785928749999968</c:v>
                </c:pt>
                <c:pt idx="43">
                  <c:v>79.43774504464281</c:v>
                </c:pt>
                <c:pt idx="44">
                  <c:v>83.175486428571375</c:v>
                </c:pt>
                <c:pt idx="45">
                  <c:v>86.999152901785649</c:v>
                </c:pt>
                <c:pt idx="46">
                  <c:v>90.908744464285633</c:v>
                </c:pt>
                <c:pt idx="47">
                  <c:v>94.904261116071353</c:v>
                </c:pt>
                <c:pt idx="48">
                  <c:v>98.985702857142769</c:v>
                </c:pt>
                <c:pt idx="49">
                  <c:v>103.15306968749991</c:v>
                </c:pt>
                <c:pt idx="50">
                  <c:v>107.40636160714276</c:v>
                </c:pt>
                <c:pt idx="51">
                  <c:v>111.7455786160713</c:v>
                </c:pt>
                <c:pt idx="52">
                  <c:v>116.17072071428558</c:v>
                </c:pt>
                <c:pt idx="53">
                  <c:v>120.68178790178555</c:v>
                </c:pt>
                <c:pt idx="54">
                  <c:v>125.27878017857127</c:v>
                </c:pt>
                <c:pt idx="55">
                  <c:v>129.96169754464267</c:v>
                </c:pt>
                <c:pt idx="56">
                  <c:v>134.73053999999979</c:v>
                </c:pt>
                <c:pt idx="57">
                  <c:v>139.58530754464266</c:v>
                </c:pt>
                <c:pt idx="58">
                  <c:v>144.52600017857122</c:v>
                </c:pt>
                <c:pt idx="59">
                  <c:v>149.55261790178548</c:v>
                </c:pt>
                <c:pt idx="60">
                  <c:v>154.66516071428546</c:v>
                </c:pt>
                <c:pt idx="61">
                  <c:v>159.86362861607117</c:v>
                </c:pt>
                <c:pt idx="62">
                  <c:v>165.1480216071426</c:v>
                </c:pt>
                <c:pt idx="63">
                  <c:v>170.51833968749972</c:v>
                </c:pt>
                <c:pt idx="64">
                  <c:v>175.97458285714254</c:v>
                </c:pt>
                <c:pt idx="65">
                  <c:v>181.51675111607113</c:v>
                </c:pt>
                <c:pt idx="66">
                  <c:v>187.14484446428543</c:v>
                </c:pt>
                <c:pt idx="67">
                  <c:v>192.85886290178544</c:v>
                </c:pt>
                <c:pt idx="68">
                  <c:v>198.65880642857118</c:v>
                </c:pt>
                <c:pt idx="69">
                  <c:v>204.54467504464262</c:v>
                </c:pt>
                <c:pt idx="70">
                  <c:v>210.51646874999977</c:v>
                </c:pt>
                <c:pt idx="71">
                  <c:v>216.57418754464265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C-410F-AEEA-9090813C9128}"/>
            </c:ext>
          </c:extLst>
        </c:ser>
        <c:ser>
          <c:idx val="2"/>
          <c:order val="2"/>
          <c:tx>
            <c:strRef>
              <c:f>'Ulepszony 0,05s'!$W$9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'Ulepszony 0,05s'!$T$10:$T$261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</c:numCache>
            </c:numRef>
          </c:xVal>
          <c:yVal>
            <c:numRef>
              <c:f>'Ulepszony 0,05s'!$W$10:$W$261</c:f>
              <c:numCache>
                <c:formatCode>General</c:formatCode>
                <c:ptCount val="252"/>
                <c:pt idx="0">
                  <c:v>217.01015257032009</c:v>
                </c:pt>
                <c:pt idx="1">
                  <c:v>216.92422748103439</c:v>
                </c:pt>
                <c:pt idx="2">
                  <c:v>216.83830239174867</c:v>
                </c:pt>
                <c:pt idx="3">
                  <c:v>216.75237730246297</c:v>
                </c:pt>
                <c:pt idx="4">
                  <c:v>216.66645221317722</c:v>
                </c:pt>
                <c:pt idx="5">
                  <c:v>216.58052712389156</c:v>
                </c:pt>
                <c:pt idx="6">
                  <c:v>216.49460203460583</c:v>
                </c:pt>
                <c:pt idx="7">
                  <c:v>216.40867694532011</c:v>
                </c:pt>
                <c:pt idx="8">
                  <c:v>216.32275185603439</c:v>
                </c:pt>
                <c:pt idx="9">
                  <c:v>216.23682676674869</c:v>
                </c:pt>
                <c:pt idx="10">
                  <c:v>216.15090167746297</c:v>
                </c:pt>
                <c:pt idx="11">
                  <c:v>216.06497658817725</c:v>
                </c:pt>
                <c:pt idx="12">
                  <c:v>215.97905149889152</c:v>
                </c:pt>
                <c:pt idx="13">
                  <c:v>215.8931264096058</c:v>
                </c:pt>
                <c:pt idx="14">
                  <c:v>215.8072013203201</c:v>
                </c:pt>
                <c:pt idx="15">
                  <c:v>215.72127623103441</c:v>
                </c:pt>
                <c:pt idx="16">
                  <c:v>215.63535114174869</c:v>
                </c:pt>
                <c:pt idx="17">
                  <c:v>215.54942605246299</c:v>
                </c:pt>
                <c:pt idx="18">
                  <c:v>215.46350096317727</c:v>
                </c:pt>
                <c:pt idx="19">
                  <c:v>215.37757587389154</c:v>
                </c:pt>
                <c:pt idx="20">
                  <c:v>215.29165078460585</c:v>
                </c:pt>
                <c:pt idx="21">
                  <c:v>215.20572569532013</c:v>
                </c:pt>
                <c:pt idx="22">
                  <c:v>215.1198006060344</c:v>
                </c:pt>
                <c:pt idx="23">
                  <c:v>215.03387551674871</c:v>
                </c:pt>
                <c:pt idx="24">
                  <c:v>214.94795042746298</c:v>
                </c:pt>
                <c:pt idx="25">
                  <c:v>214.86202533817726</c:v>
                </c:pt>
                <c:pt idx="26">
                  <c:v>214.77610024889157</c:v>
                </c:pt>
                <c:pt idx="27">
                  <c:v>214.69017515960587</c:v>
                </c:pt>
                <c:pt idx="28">
                  <c:v>214.60425007032012</c:v>
                </c:pt>
                <c:pt idx="29">
                  <c:v>214.51832498103443</c:v>
                </c:pt>
                <c:pt idx="30">
                  <c:v>214.4323998917487</c:v>
                </c:pt>
                <c:pt idx="31">
                  <c:v>214.34647480246301</c:v>
                </c:pt>
                <c:pt idx="32">
                  <c:v>214.26054971317728</c:v>
                </c:pt>
                <c:pt idx="33">
                  <c:v>214.17462462389156</c:v>
                </c:pt>
                <c:pt idx="34">
                  <c:v>214.08869953460584</c:v>
                </c:pt>
                <c:pt idx="35">
                  <c:v>214.00277444532011</c:v>
                </c:pt>
                <c:pt idx="36">
                  <c:v>213.91684935603439</c:v>
                </c:pt>
                <c:pt idx="37">
                  <c:v>213.8309242667487</c:v>
                </c:pt>
                <c:pt idx="38">
                  <c:v>213.74499917746294</c:v>
                </c:pt>
                <c:pt idx="39">
                  <c:v>213.65907408817722</c:v>
                </c:pt>
                <c:pt idx="40">
                  <c:v>213.5731489988915</c:v>
                </c:pt>
                <c:pt idx="41">
                  <c:v>213.48722390960577</c:v>
                </c:pt>
                <c:pt idx="42">
                  <c:v>213.40129882032005</c:v>
                </c:pt>
                <c:pt idx="43">
                  <c:v>213.31537373103433</c:v>
                </c:pt>
                <c:pt idx="44">
                  <c:v>213.2294486417486</c:v>
                </c:pt>
                <c:pt idx="45">
                  <c:v>213.14352355246291</c:v>
                </c:pt>
                <c:pt idx="46">
                  <c:v>213.05759846317716</c:v>
                </c:pt>
                <c:pt idx="47">
                  <c:v>212.97167337389143</c:v>
                </c:pt>
                <c:pt idx="48">
                  <c:v>212.88574828460571</c:v>
                </c:pt>
                <c:pt idx="49">
                  <c:v>212.79982319532002</c:v>
                </c:pt>
                <c:pt idx="50">
                  <c:v>212.71389810603426</c:v>
                </c:pt>
                <c:pt idx="51">
                  <c:v>212.62797301674854</c:v>
                </c:pt>
                <c:pt idx="52">
                  <c:v>212.54204792746285</c:v>
                </c:pt>
                <c:pt idx="53">
                  <c:v>212.45612283817709</c:v>
                </c:pt>
                <c:pt idx="54">
                  <c:v>212.37019774889137</c:v>
                </c:pt>
                <c:pt idx="55">
                  <c:v>212.28427265960568</c:v>
                </c:pt>
                <c:pt idx="56">
                  <c:v>212.19834757031992</c:v>
                </c:pt>
                <c:pt idx="57">
                  <c:v>212.11242248103423</c:v>
                </c:pt>
                <c:pt idx="58">
                  <c:v>212.02649739174851</c:v>
                </c:pt>
                <c:pt idx="59">
                  <c:v>211.94057230246275</c:v>
                </c:pt>
                <c:pt idx="60">
                  <c:v>211.85464721317703</c:v>
                </c:pt>
                <c:pt idx="61">
                  <c:v>211.76872212389131</c:v>
                </c:pt>
                <c:pt idx="62">
                  <c:v>211.68279703460556</c:v>
                </c:pt>
                <c:pt idx="63">
                  <c:v>211.59687194531983</c:v>
                </c:pt>
                <c:pt idx="64">
                  <c:v>211.51094685603411</c:v>
                </c:pt>
                <c:pt idx="65">
                  <c:v>211.42502176674842</c:v>
                </c:pt>
                <c:pt idx="66">
                  <c:v>211.33909667746275</c:v>
                </c:pt>
                <c:pt idx="67">
                  <c:v>211.25317158817705</c:v>
                </c:pt>
                <c:pt idx="68">
                  <c:v>211.16724649889136</c:v>
                </c:pt>
                <c:pt idx="69">
                  <c:v>211.08132140960566</c:v>
                </c:pt>
                <c:pt idx="70">
                  <c:v>210.99539632032</c:v>
                </c:pt>
                <c:pt idx="71">
                  <c:v>210.90947123103425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C-410F-AEEA-9090813C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Euler!$S$9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</c:numCache>
            </c:numRef>
          </c:xVal>
          <c:yVal>
            <c:numRef>
              <c:f>Euler!$S$10:$S$314</c:f>
              <c:numCache>
                <c:formatCode>General</c:formatCode>
                <c:ptCount val="305"/>
                <c:pt idx="0">
                  <c:v>217.01015257032009</c:v>
                </c:pt>
                <c:pt idx="1">
                  <c:v>217.01015257032009</c:v>
                </c:pt>
                <c:pt idx="2">
                  <c:v>216.92422748103439</c:v>
                </c:pt>
                <c:pt idx="3">
                  <c:v>216.75237730246297</c:v>
                </c:pt>
                <c:pt idx="4">
                  <c:v>216.4946020346058</c:v>
                </c:pt>
                <c:pt idx="5">
                  <c:v>216.15090167746297</c:v>
                </c:pt>
                <c:pt idx="6">
                  <c:v>215.72127623103441</c:v>
                </c:pt>
                <c:pt idx="7">
                  <c:v>215.2057256953201</c:v>
                </c:pt>
                <c:pt idx="8">
                  <c:v>214.60425007032012</c:v>
                </c:pt>
                <c:pt idx="9">
                  <c:v>213.91684935603442</c:v>
                </c:pt>
                <c:pt idx="10">
                  <c:v>213.14352355246297</c:v>
                </c:pt>
                <c:pt idx="11">
                  <c:v>212.28427265960585</c:v>
                </c:pt>
                <c:pt idx="12">
                  <c:v>211.33909667746298</c:v>
                </c:pt>
                <c:pt idx="13">
                  <c:v>210.30799560603438</c:v>
                </c:pt>
                <c:pt idx="14">
                  <c:v>209.19096944532009</c:v>
                </c:pt>
                <c:pt idx="15">
                  <c:v>207.98801819532011</c:v>
                </c:pt>
                <c:pt idx="16">
                  <c:v>206.69914185603437</c:v>
                </c:pt>
                <c:pt idx="17">
                  <c:v>205.32434042746297</c:v>
                </c:pt>
                <c:pt idx="18">
                  <c:v>203.86361390960582</c:v>
                </c:pt>
                <c:pt idx="19">
                  <c:v>202.31696230246297</c:v>
                </c:pt>
                <c:pt idx="20">
                  <c:v>200.6843856060344</c:v>
                </c:pt>
                <c:pt idx="21">
                  <c:v>198.9658838203201</c:v>
                </c:pt>
                <c:pt idx="22">
                  <c:v>197.16145694532011</c:v>
                </c:pt>
                <c:pt idx="23">
                  <c:v>195.2711049810344</c:v>
                </c:pt>
                <c:pt idx="24">
                  <c:v>193.29482792746296</c:v>
                </c:pt>
                <c:pt idx="25">
                  <c:v>191.2326257846058</c:v>
                </c:pt>
                <c:pt idx="26">
                  <c:v>189.08449855246297</c:v>
                </c:pt>
                <c:pt idx="27">
                  <c:v>186.85044623103437</c:v>
                </c:pt>
                <c:pt idx="28">
                  <c:v>184.5304688203201</c:v>
                </c:pt>
                <c:pt idx="29">
                  <c:v>182.12456632032013</c:v>
                </c:pt>
                <c:pt idx="30">
                  <c:v>179.63273873103438</c:v>
                </c:pt>
                <c:pt idx="31">
                  <c:v>177.05498605246299</c:v>
                </c:pt>
                <c:pt idx="32">
                  <c:v>174.39130828460583</c:v>
                </c:pt>
                <c:pt idx="33">
                  <c:v>171.64170542746294</c:v>
                </c:pt>
                <c:pt idx="34">
                  <c:v>168.80617748103438</c:v>
                </c:pt>
                <c:pt idx="35">
                  <c:v>165.8847244453201</c:v>
                </c:pt>
                <c:pt idx="36">
                  <c:v>162.87734632032007</c:v>
                </c:pt>
                <c:pt idx="37">
                  <c:v>159.7840431060344</c:v>
                </c:pt>
                <c:pt idx="38">
                  <c:v>156.60481480246295</c:v>
                </c:pt>
                <c:pt idx="39">
                  <c:v>153.33966140960581</c:v>
                </c:pt>
                <c:pt idx="40">
                  <c:v>149.98858292746294</c:v>
                </c:pt>
                <c:pt idx="41">
                  <c:v>146.55157935603438</c:v>
                </c:pt>
                <c:pt idx="42">
                  <c:v>143.0286506953201</c:v>
                </c:pt>
                <c:pt idx="43">
                  <c:v>139.41979694532012</c:v>
                </c:pt>
                <c:pt idx="44">
                  <c:v>135.72501810603438</c:v>
                </c:pt>
                <c:pt idx="45">
                  <c:v>131.94431417746296</c:v>
                </c:pt>
                <c:pt idx="46">
                  <c:v>128.07768515960581</c:v>
                </c:pt>
                <c:pt idx="47">
                  <c:v>124.12513105246296</c:v>
                </c:pt>
                <c:pt idx="48">
                  <c:v>120.08665185603436</c:v>
                </c:pt>
                <c:pt idx="49">
                  <c:v>115.9622475703201</c:v>
                </c:pt>
                <c:pt idx="50">
                  <c:v>111.75191819532012</c:v>
                </c:pt>
                <c:pt idx="51">
                  <c:v>107.45566373103441</c:v>
                </c:pt>
                <c:pt idx="52">
                  <c:v>103.07348417746297</c:v>
                </c:pt>
                <c:pt idx="53">
                  <c:v>98.605379534605831</c:v>
                </c:pt>
                <c:pt idx="54">
                  <c:v>94.05134980246298</c:v>
                </c:pt>
                <c:pt idx="55">
                  <c:v>89.411394981034434</c:v>
                </c:pt>
                <c:pt idx="56">
                  <c:v>84.685515070320164</c:v>
                </c:pt>
                <c:pt idx="57">
                  <c:v>79.873710070320158</c:v>
                </c:pt>
                <c:pt idx="58">
                  <c:v>74.975979981034442</c:v>
                </c:pt>
                <c:pt idx="59">
                  <c:v>69.992324802463017</c:v>
                </c:pt>
                <c:pt idx="60">
                  <c:v>64.922744534605883</c:v>
                </c:pt>
                <c:pt idx="61">
                  <c:v>59.767239177463033</c:v>
                </c:pt>
                <c:pt idx="62">
                  <c:v>54.525808731034445</c:v>
                </c:pt>
                <c:pt idx="63">
                  <c:v>49.198453195320155</c:v>
                </c:pt>
                <c:pt idx="64">
                  <c:v>43.78517257032015</c:v>
                </c:pt>
                <c:pt idx="65">
                  <c:v>38.285966856034435</c:v>
                </c:pt>
                <c:pt idx="66">
                  <c:v>32.700836052463011</c:v>
                </c:pt>
                <c:pt idx="67">
                  <c:v>27.029780159605878</c:v>
                </c:pt>
                <c:pt idx="68">
                  <c:v>21.272799177463039</c:v>
                </c:pt>
                <c:pt idx="69">
                  <c:v>15.429893106034489</c:v>
                </c:pt>
                <c:pt idx="70">
                  <c:v>9.5010619453201972</c:v>
                </c:pt>
                <c:pt idx="71">
                  <c:v>3.486305695320195</c:v>
                </c:pt>
                <c:pt idx="72">
                  <c:v>-2.6143756439655155</c:v>
                </c:pt>
                <c:pt idx="73">
                  <c:v>-8.8009820725369341</c:v>
                </c:pt>
                <c:pt idx="74">
                  <c:v>-15.073513590394098</c:v>
                </c:pt>
                <c:pt idx="75">
                  <c:v>-21.431970197536934</c:v>
                </c:pt>
                <c:pt idx="76">
                  <c:v>-27.876351893965481</c:v>
                </c:pt>
                <c:pt idx="77">
                  <c:v>-34.406658679679737</c:v>
                </c:pt>
                <c:pt idx="78">
                  <c:v>-41.022890554679734</c:v>
                </c:pt>
                <c:pt idx="79">
                  <c:v>-47.725047518965404</c:v>
                </c:pt>
                <c:pt idx="80">
                  <c:v>-54.513129572536819</c:v>
                </c:pt>
                <c:pt idx="81">
                  <c:v>-61.38713671539395</c:v>
                </c:pt>
                <c:pt idx="82">
                  <c:v>-68.347068947536783</c:v>
                </c:pt>
                <c:pt idx="83">
                  <c:v>-75.392926268965354</c:v>
                </c:pt>
                <c:pt idx="84">
                  <c:v>-82.524708679679648</c:v>
                </c:pt>
                <c:pt idx="85">
                  <c:v>-89.742416179679637</c:v>
                </c:pt>
                <c:pt idx="86">
                  <c:v>-97.046048768965306</c:v>
                </c:pt>
                <c:pt idx="87">
                  <c:v>-104.43560644753676</c:v>
                </c:pt>
                <c:pt idx="88">
                  <c:v>-111.91108921539387</c:v>
                </c:pt>
                <c:pt idx="89">
                  <c:v>-119.47249707253671</c:v>
                </c:pt>
                <c:pt idx="90">
                  <c:v>-127.11983001896532</c:v>
                </c:pt>
                <c:pt idx="91">
                  <c:v>-134.8530880546796</c:v>
                </c:pt>
                <c:pt idx="92">
                  <c:v>-142.67227117967957</c:v>
                </c:pt>
                <c:pt idx="93">
                  <c:v>-150.57737939396532</c:v>
                </c:pt>
                <c:pt idx="94">
                  <c:v>-158.5684126975367</c:v>
                </c:pt>
                <c:pt idx="95">
                  <c:v>-166.64537109039389</c:v>
                </c:pt>
                <c:pt idx="96">
                  <c:v>-174.80825457253675</c:v>
                </c:pt>
                <c:pt idx="97">
                  <c:v>-183.05706314396537</c:v>
                </c:pt>
                <c:pt idx="98">
                  <c:v>-191.39179680467964</c:v>
                </c:pt>
                <c:pt idx="99">
                  <c:v>-199.81245555467967</c:v>
                </c:pt>
                <c:pt idx="100">
                  <c:v>-208.31903939396537</c:v>
                </c:pt>
                <c:pt idx="101">
                  <c:v>-216.91154832253679</c:v>
                </c:pt>
                <c:pt idx="102">
                  <c:v>-225.58998234039399</c:v>
                </c:pt>
                <c:pt idx="103">
                  <c:v>-234.35434144753685</c:v>
                </c:pt>
                <c:pt idx="104">
                  <c:v>-243.20462564396544</c:v>
                </c:pt>
                <c:pt idx="105">
                  <c:v>-252.14083492967964</c:v>
                </c:pt>
                <c:pt idx="106">
                  <c:v>-261.16296930467968</c:v>
                </c:pt>
                <c:pt idx="107">
                  <c:v>-270.27102876896538</c:v>
                </c:pt>
                <c:pt idx="108">
                  <c:v>-279.46501332253672</c:v>
                </c:pt>
                <c:pt idx="109">
                  <c:v>-288.74492296539393</c:v>
                </c:pt>
                <c:pt idx="110">
                  <c:v>-298.11075769753671</c:v>
                </c:pt>
                <c:pt idx="111">
                  <c:v>-307.56251751896531</c:v>
                </c:pt>
                <c:pt idx="112">
                  <c:v>-317.1002024296796</c:v>
                </c:pt>
                <c:pt idx="113">
                  <c:v>-326.72381242967953</c:v>
                </c:pt>
                <c:pt idx="114">
                  <c:v>-336.43334751896526</c:v>
                </c:pt>
                <c:pt idx="115">
                  <c:v>-346.22880769753664</c:v>
                </c:pt>
                <c:pt idx="116">
                  <c:v>-356.11019296539382</c:v>
                </c:pt>
                <c:pt idx="117">
                  <c:v>-366.0775033225367</c:v>
                </c:pt>
                <c:pt idx="118">
                  <c:v>-376.13073876896522</c:v>
                </c:pt>
                <c:pt idx="119">
                  <c:v>-386.26989930467954</c:v>
                </c:pt>
                <c:pt idx="120">
                  <c:v>-396.4949849296795</c:v>
                </c:pt>
                <c:pt idx="121">
                  <c:v>-406.80599564396522</c:v>
                </c:pt>
                <c:pt idx="122">
                  <c:v>-417.20293144753663</c:v>
                </c:pt>
                <c:pt idx="123">
                  <c:v>-427.68579234039385</c:v>
                </c:pt>
                <c:pt idx="124">
                  <c:v>-438.25457832253664</c:v>
                </c:pt>
                <c:pt idx="125">
                  <c:v>-448.9092893939652</c:v>
                </c:pt>
                <c:pt idx="126">
                  <c:v>-459.6499255546795</c:v>
                </c:pt>
                <c:pt idx="127">
                  <c:v>-470.47648680467955</c:v>
                </c:pt>
                <c:pt idx="128">
                  <c:v>-481.3889731439653</c:v>
                </c:pt>
                <c:pt idx="129">
                  <c:v>-492.38738457253675</c:v>
                </c:pt>
                <c:pt idx="130">
                  <c:v>-503.47172109039383</c:v>
                </c:pt>
                <c:pt idx="131">
                  <c:v>-514.64198269753672</c:v>
                </c:pt>
                <c:pt idx="132">
                  <c:v>-525.8981693939653</c:v>
                </c:pt>
                <c:pt idx="133">
                  <c:v>-537.24028117967964</c:v>
                </c:pt>
                <c:pt idx="134">
                  <c:v>-548.66831805467973</c:v>
                </c:pt>
                <c:pt idx="135">
                  <c:v>-560.18228001896546</c:v>
                </c:pt>
                <c:pt idx="136">
                  <c:v>-571.78216707253682</c:v>
                </c:pt>
                <c:pt idx="137">
                  <c:v>-583.46797921539405</c:v>
                </c:pt>
                <c:pt idx="138">
                  <c:v>-595.23971644753703</c:v>
                </c:pt>
                <c:pt idx="139">
                  <c:v>-607.09737876896565</c:v>
                </c:pt>
                <c:pt idx="140">
                  <c:v>-619.04096617967991</c:v>
                </c:pt>
                <c:pt idx="141">
                  <c:v>-631.07047867967992</c:v>
                </c:pt>
                <c:pt idx="142">
                  <c:v>-643.18591626896568</c:v>
                </c:pt>
                <c:pt idx="143">
                  <c:v>-655.38727894753708</c:v>
                </c:pt>
                <c:pt idx="144">
                  <c:v>-667.67456671539435</c:v>
                </c:pt>
                <c:pt idx="145">
                  <c:v>-680.04777957253725</c:v>
                </c:pt>
                <c:pt idx="146">
                  <c:v>-692.50691751896579</c:v>
                </c:pt>
                <c:pt idx="147">
                  <c:v>-705.0519805546802</c:v>
                </c:pt>
                <c:pt idx="148">
                  <c:v>-717.68296867968013</c:v>
                </c:pt>
                <c:pt idx="149">
                  <c:v>-730.39988189396604</c:v>
                </c:pt>
                <c:pt idx="150">
                  <c:v>-743.20272019753747</c:v>
                </c:pt>
                <c:pt idx="151">
                  <c:v>-756.09148359039466</c:v>
                </c:pt>
                <c:pt idx="152">
                  <c:v>-769.0661720725376</c:v>
                </c:pt>
                <c:pt idx="153">
                  <c:v>-782.12678564396617</c:v>
                </c:pt>
                <c:pt idx="154">
                  <c:v>-795.27332430468061</c:v>
                </c:pt>
                <c:pt idx="155">
                  <c:v>-808.50578805468058</c:v>
                </c:pt>
                <c:pt idx="156">
                  <c:v>-821.82417689396641</c:v>
                </c:pt>
                <c:pt idx="157">
                  <c:v>-835.22849082253776</c:v>
                </c:pt>
                <c:pt idx="158">
                  <c:v>-848.71872984039499</c:v>
                </c:pt>
                <c:pt idx="159">
                  <c:v>-862.29489394753796</c:v>
                </c:pt>
                <c:pt idx="160">
                  <c:v>-875.95698314396668</c:v>
                </c:pt>
                <c:pt idx="161">
                  <c:v>-889.70499742968104</c:v>
                </c:pt>
                <c:pt idx="162">
                  <c:v>-903.53893680468104</c:v>
                </c:pt>
                <c:pt idx="163">
                  <c:v>-917.45880126896679</c:v>
                </c:pt>
                <c:pt idx="164">
                  <c:v>-931.46459082253841</c:v>
                </c:pt>
                <c:pt idx="165">
                  <c:v>-945.55630546539555</c:v>
                </c:pt>
                <c:pt idx="166">
                  <c:v>-959.73394519753845</c:v>
                </c:pt>
                <c:pt idx="167">
                  <c:v>-973.9975100189672</c:v>
                </c:pt>
                <c:pt idx="168">
                  <c:v>-988.34699992968149</c:v>
                </c:pt>
                <c:pt idx="169">
                  <c:v>-1002.7824149296816</c:v>
                </c:pt>
                <c:pt idx="170">
                  <c:v>-1017.3037550189674</c:v>
                </c:pt>
                <c:pt idx="171">
                  <c:v>-1031.9110201975388</c:v>
                </c:pt>
                <c:pt idx="172">
                  <c:v>-1046.6042104653961</c:v>
                </c:pt>
                <c:pt idx="173">
                  <c:v>-1061.3833258225388</c:v>
                </c:pt>
                <c:pt idx="174">
                  <c:v>-1076.2483662689676</c:v>
                </c:pt>
                <c:pt idx="175">
                  <c:v>-1091.1993318046816</c:v>
                </c:pt>
                <c:pt idx="176">
                  <c:v>-1106.2362224296817</c:v>
                </c:pt>
                <c:pt idx="177">
                  <c:v>-1121.3590381439672</c:v>
                </c:pt>
                <c:pt idx="178">
                  <c:v>-1136.5677789475387</c:v>
                </c:pt>
                <c:pt idx="179">
                  <c:v>-1151.8624448403955</c:v>
                </c:pt>
                <c:pt idx="180">
                  <c:v>-1167.2430358225383</c:v>
                </c:pt>
                <c:pt idx="181">
                  <c:v>-1182.7095518939668</c:v>
                </c:pt>
                <c:pt idx="182">
                  <c:v>-1198.2619930546809</c:v>
                </c:pt>
                <c:pt idx="183">
                  <c:v>-1213.9003593046809</c:v>
                </c:pt>
                <c:pt idx="184">
                  <c:v>-1229.6246506439666</c:v>
                </c:pt>
                <c:pt idx="185">
                  <c:v>-1245.4348670725378</c:v>
                </c:pt>
                <c:pt idx="186">
                  <c:v>-1261.331008590395</c:v>
                </c:pt>
                <c:pt idx="187">
                  <c:v>-1277.3130751975375</c:v>
                </c:pt>
                <c:pt idx="188">
                  <c:v>-1293.3810668939664</c:v>
                </c:pt>
                <c:pt idx="189">
                  <c:v>-1309.5349836796802</c:v>
                </c:pt>
                <c:pt idx="190">
                  <c:v>-1325.7748255546803</c:v>
                </c:pt>
                <c:pt idx="191">
                  <c:v>-1342.1005925189659</c:v>
                </c:pt>
                <c:pt idx="192">
                  <c:v>-1358.5122845725373</c:v>
                </c:pt>
                <c:pt idx="193">
                  <c:v>-1375.0099017153941</c:v>
                </c:pt>
                <c:pt idx="194">
                  <c:v>-1391.5934439475373</c:v>
                </c:pt>
                <c:pt idx="195">
                  <c:v>-1408.2629112689656</c:v>
                </c:pt>
                <c:pt idx="196">
                  <c:v>-1425.0183036796798</c:v>
                </c:pt>
                <c:pt idx="197">
                  <c:v>-1441.8596211796798</c:v>
                </c:pt>
                <c:pt idx="198">
                  <c:v>-1458.7868637689655</c:v>
                </c:pt>
                <c:pt idx="199">
                  <c:v>-1475.8000314475369</c:v>
                </c:pt>
                <c:pt idx="200">
                  <c:v>-1492.8991242153938</c:v>
                </c:pt>
                <c:pt idx="201">
                  <c:v>-1510.0841420725367</c:v>
                </c:pt>
                <c:pt idx="202">
                  <c:v>-1527.3550850189652</c:v>
                </c:pt>
                <c:pt idx="203">
                  <c:v>-1544.7119530546793</c:v>
                </c:pt>
                <c:pt idx="204">
                  <c:v>-1562.1547461796795</c:v>
                </c:pt>
                <c:pt idx="205">
                  <c:v>-1579.6834643939649</c:v>
                </c:pt>
                <c:pt idx="206">
                  <c:v>-1597.2981076975364</c:v>
                </c:pt>
                <c:pt idx="207">
                  <c:v>-1614.9986760903935</c:v>
                </c:pt>
                <c:pt idx="208">
                  <c:v>-1632.7851695725362</c:v>
                </c:pt>
                <c:pt idx="209">
                  <c:v>-1650.6575881439649</c:v>
                </c:pt>
                <c:pt idx="210">
                  <c:v>-1668.6159318046789</c:v>
                </c:pt>
                <c:pt idx="211">
                  <c:v>-1686.6602005546788</c:v>
                </c:pt>
                <c:pt idx="212">
                  <c:v>-1704.7903943939646</c:v>
                </c:pt>
                <c:pt idx="213">
                  <c:v>-1723.0065133225362</c:v>
                </c:pt>
                <c:pt idx="214">
                  <c:v>-1741.3085573403932</c:v>
                </c:pt>
                <c:pt idx="215">
                  <c:v>-1759.6965264475361</c:v>
                </c:pt>
                <c:pt idx="216">
                  <c:v>-1778.1704206439645</c:v>
                </c:pt>
                <c:pt idx="217">
                  <c:v>-1796.7302399296786</c:v>
                </c:pt>
                <c:pt idx="218">
                  <c:v>-1815.3759843046787</c:v>
                </c:pt>
                <c:pt idx="219">
                  <c:v>-1834.1076537689644</c:v>
                </c:pt>
                <c:pt idx="220">
                  <c:v>-1852.9252483225357</c:v>
                </c:pt>
                <c:pt idx="221">
                  <c:v>-1871.8287679653929</c:v>
                </c:pt>
                <c:pt idx="222">
                  <c:v>-1890.818212697536</c:v>
                </c:pt>
                <c:pt idx="223">
                  <c:v>-1909.8935825189644</c:v>
                </c:pt>
                <c:pt idx="224">
                  <c:v>-1929.0548774296785</c:v>
                </c:pt>
                <c:pt idx="225">
                  <c:v>-1948.3020974296785</c:v>
                </c:pt>
                <c:pt idx="226">
                  <c:v>-1967.6352425189641</c:v>
                </c:pt>
                <c:pt idx="227">
                  <c:v>-1987.0543126975356</c:v>
                </c:pt>
                <c:pt idx="228">
                  <c:v>-2006.5593079653927</c:v>
                </c:pt>
                <c:pt idx="229">
                  <c:v>-2026.1502283225354</c:v>
                </c:pt>
                <c:pt idx="230">
                  <c:v>-2045.8270737689643</c:v>
                </c:pt>
                <c:pt idx="231">
                  <c:v>-2065.5898443046785</c:v>
                </c:pt>
                <c:pt idx="232">
                  <c:v>-2085.4385399296784</c:v>
                </c:pt>
                <c:pt idx="233">
                  <c:v>-2105.3731606439642</c:v>
                </c:pt>
                <c:pt idx="234">
                  <c:v>-2125.3937064475354</c:v>
                </c:pt>
                <c:pt idx="235">
                  <c:v>-2145.5001773403924</c:v>
                </c:pt>
                <c:pt idx="236">
                  <c:v>-2165.6925733225357</c:v>
                </c:pt>
                <c:pt idx="237">
                  <c:v>-2185.970894393964</c:v>
                </c:pt>
                <c:pt idx="238">
                  <c:v>-2206.3351405546787</c:v>
                </c:pt>
                <c:pt idx="239">
                  <c:v>-2226.7853118046783</c:v>
                </c:pt>
                <c:pt idx="240">
                  <c:v>-2247.3214081439642</c:v>
                </c:pt>
                <c:pt idx="241">
                  <c:v>-2267.9434295725355</c:v>
                </c:pt>
                <c:pt idx="242">
                  <c:v>-2288.6513760903927</c:v>
                </c:pt>
                <c:pt idx="243">
                  <c:v>-2309.4452476975357</c:v>
                </c:pt>
                <c:pt idx="244">
                  <c:v>-2330.3250443939637</c:v>
                </c:pt>
                <c:pt idx="245">
                  <c:v>-2351.290766179678</c:v>
                </c:pt>
                <c:pt idx="246">
                  <c:v>-2372.3424130546782</c:v>
                </c:pt>
                <c:pt idx="247">
                  <c:v>-2393.4799850189638</c:v>
                </c:pt>
                <c:pt idx="248">
                  <c:v>-2414.7034820725353</c:v>
                </c:pt>
                <c:pt idx="249">
                  <c:v>-2436.0129042153926</c:v>
                </c:pt>
                <c:pt idx="250">
                  <c:v>-2457.4082514475353</c:v>
                </c:pt>
                <c:pt idx="251">
                  <c:v>-2478.889523768964</c:v>
                </c:pt>
                <c:pt idx="252">
                  <c:v>-2500.4567211796784</c:v>
                </c:pt>
                <c:pt idx="253">
                  <c:v>-2522.1098436796783</c:v>
                </c:pt>
                <c:pt idx="254">
                  <c:v>-2543.8488912689641</c:v>
                </c:pt>
                <c:pt idx="255">
                  <c:v>-2565.6738639475357</c:v>
                </c:pt>
                <c:pt idx="256">
                  <c:v>-2587.5847617153927</c:v>
                </c:pt>
                <c:pt idx="257">
                  <c:v>-2609.5815845725356</c:v>
                </c:pt>
                <c:pt idx="258">
                  <c:v>-2631.6643325189639</c:v>
                </c:pt>
                <c:pt idx="259">
                  <c:v>-2653.833005554678</c:v>
                </c:pt>
                <c:pt idx="260">
                  <c:v>-2676.0876036796785</c:v>
                </c:pt>
                <c:pt idx="261">
                  <c:v>-2698.4281268939644</c:v>
                </c:pt>
                <c:pt idx="262">
                  <c:v>-2720.8545751975357</c:v>
                </c:pt>
                <c:pt idx="263">
                  <c:v>-2743.3669485903924</c:v>
                </c:pt>
                <c:pt idx="264">
                  <c:v>-2765.9652470725355</c:v>
                </c:pt>
                <c:pt idx="265">
                  <c:v>-2788.6494706439644</c:v>
                </c:pt>
                <c:pt idx="266">
                  <c:v>-2811.4196193046787</c:v>
                </c:pt>
                <c:pt idx="267">
                  <c:v>-2834.2756930546789</c:v>
                </c:pt>
                <c:pt idx="268">
                  <c:v>-2857.2176918939645</c:v>
                </c:pt>
                <c:pt idx="269">
                  <c:v>-2880.2456158225359</c:v>
                </c:pt>
                <c:pt idx="270">
                  <c:v>-2903.3594648403932</c:v>
                </c:pt>
                <c:pt idx="271">
                  <c:v>-2926.559238947536</c:v>
                </c:pt>
                <c:pt idx="272">
                  <c:v>-2949.844938143965</c:v>
                </c:pt>
                <c:pt idx="273">
                  <c:v>-2973.216562429679</c:v>
                </c:pt>
                <c:pt idx="274">
                  <c:v>-2996.6741118046793</c:v>
                </c:pt>
                <c:pt idx="275">
                  <c:v>-3020.2175862689651</c:v>
                </c:pt>
                <c:pt idx="276">
                  <c:v>-3043.8469858225367</c:v>
                </c:pt>
                <c:pt idx="277">
                  <c:v>-3067.5623104653937</c:v>
                </c:pt>
                <c:pt idx="278">
                  <c:v>-3091.3635601975366</c:v>
                </c:pt>
                <c:pt idx="279">
                  <c:v>-3115.2507350189653</c:v>
                </c:pt>
                <c:pt idx="280">
                  <c:v>-3139.2238349296795</c:v>
                </c:pt>
                <c:pt idx="281">
                  <c:v>-3163.2828599296795</c:v>
                </c:pt>
                <c:pt idx="282">
                  <c:v>-3187.4278100189654</c:v>
                </c:pt>
                <c:pt idx="283">
                  <c:v>-3211.6586851975371</c:v>
                </c:pt>
                <c:pt idx="284">
                  <c:v>-3235.9754854653938</c:v>
                </c:pt>
                <c:pt idx="285">
                  <c:v>-3260.3782108225373</c:v>
                </c:pt>
                <c:pt idx="286">
                  <c:v>-3284.8668612689657</c:v>
                </c:pt>
                <c:pt idx="287">
                  <c:v>-3309.4414368046801</c:v>
                </c:pt>
                <c:pt idx="288">
                  <c:v>-3334.1019374296802</c:v>
                </c:pt>
                <c:pt idx="289">
                  <c:v>-3358.8483631439663</c:v>
                </c:pt>
                <c:pt idx="290">
                  <c:v>-3383.6807139475372</c:v>
                </c:pt>
                <c:pt idx="291">
                  <c:v>-3408.5989898403936</c:v>
                </c:pt>
                <c:pt idx="292">
                  <c:v>-3433.6031908225368</c:v>
                </c:pt>
                <c:pt idx="293">
                  <c:v>-3458.6933168939645</c:v>
                </c:pt>
                <c:pt idx="294">
                  <c:v>-3483.8693680546785</c:v>
                </c:pt>
                <c:pt idx="295">
                  <c:v>-3509.1313443046784</c:v>
                </c:pt>
                <c:pt idx="296">
                  <c:v>-3534.4792456439641</c:v>
                </c:pt>
                <c:pt idx="297">
                  <c:v>-3559.9130720725352</c:v>
                </c:pt>
                <c:pt idx="298">
                  <c:v>-3585.4328235903918</c:v>
                </c:pt>
                <c:pt idx="299">
                  <c:v>-3611.0385001975342</c:v>
                </c:pt>
                <c:pt idx="300">
                  <c:v>-3636.7301018939625</c:v>
                </c:pt>
                <c:pt idx="301">
                  <c:v>-3662.5076286796766</c:v>
                </c:pt>
                <c:pt idx="302">
                  <c:v>-3688.3710805546766</c:v>
                </c:pt>
                <c:pt idx="303">
                  <c:v>-3714.320457518962</c:v>
                </c:pt>
                <c:pt idx="304">
                  <c:v>-3740.3557595725329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2-4CD2-BE5B-F992A6A7654D}"/>
            </c:ext>
          </c:extLst>
        </c:ser>
        <c:ser>
          <c:idx val="1"/>
          <c:order val="1"/>
          <c:tx>
            <c:strRef>
              <c:f>Euler!$T$9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Euler!$R$10:$R$314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</c:numCache>
            </c:numRef>
          </c:xVal>
          <c:yVal>
            <c:numRef>
              <c:f>Euler!$T$10:$T$314</c:f>
              <c:numCache>
                <c:formatCode>General</c:formatCode>
                <c:ptCount val="305"/>
                <c:pt idx="0">
                  <c:v>0</c:v>
                </c:pt>
                <c:pt idx="1">
                  <c:v>4.2962544642857155E-2</c:v>
                </c:pt>
                <c:pt idx="2">
                  <c:v>0.17185017857142862</c:v>
                </c:pt>
                <c:pt idx="3">
                  <c:v>0.38666290178571439</c:v>
                </c:pt>
                <c:pt idx="4">
                  <c:v>0.68740071428571448</c:v>
                </c:pt>
                <c:pt idx="5">
                  <c:v>1.0740636160714288</c:v>
                </c:pt>
                <c:pt idx="6">
                  <c:v>1.5466516071428571</c:v>
                </c:pt>
                <c:pt idx="7">
                  <c:v>2.1051646874999994</c:v>
                </c:pt>
                <c:pt idx="8">
                  <c:v>2.749602857142857</c:v>
                </c:pt>
                <c:pt idx="9">
                  <c:v>3.4799661160714281</c:v>
                </c:pt>
                <c:pt idx="10">
                  <c:v>4.2962544642857132</c:v>
                </c:pt>
                <c:pt idx="11">
                  <c:v>5.1984679017857136</c:v>
                </c:pt>
                <c:pt idx="12">
                  <c:v>6.1866064285714275</c:v>
                </c:pt>
                <c:pt idx="13">
                  <c:v>7.2606700446428558</c:v>
                </c:pt>
                <c:pt idx="14">
                  <c:v>8.4206587499999976</c:v>
                </c:pt>
                <c:pt idx="15">
                  <c:v>9.6665725446428539</c:v>
                </c:pt>
                <c:pt idx="16">
                  <c:v>10.998411428571426</c:v>
                </c:pt>
                <c:pt idx="17">
                  <c:v>12.416175401785713</c:v>
                </c:pt>
                <c:pt idx="18">
                  <c:v>13.919864464285713</c:v>
                </c:pt>
                <c:pt idx="19">
                  <c:v>15.50947861607143</c:v>
                </c:pt>
                <c:pt idx="20">
                  <c:v>17.18501785714286</c:v>
                </c:pt>
                <c:pt idx="21">
                  <c:v>18.946482187500006</c:v>
                </c:pt>
                <c:pt idx="22">
                  <c:v>20.793871607142865</c:v>
                </c:pt>
                <c:pt idx="23">
                  <c:v>22.727186116071437</c:v>
                </c:pt>
                <c:pt idx="24">
                  <c:v>24.746425714285728</c:v>
                </c:pt>
                <c:pt idx="25">
                  <c:v>26.851590401785728</c:v>
                </c:pt>
                <c:pt idx="26">
                  <c:v>29.042680178571448</c:v>
                </c:pt>
                <c:pt idx="27">
                  <c:v>31.319695044642877</c:v>
                </c:pt>
                <c:pt idx="28">
                  <c:v>33.682635000000019</c:v>
                </c:pt>
                <c:pt idx="29">
                  <c:v>36.131500044642877</c:v>
                </c:pt>
                <c:pt idx="30">
                  <c:v>38.666290178571451</c:v>
                </c:pt>
                <c:pt idx="31">
                  <c:v>41.287005401785741</c:v>
                </c:pt>
                <c:pt idx="32">
                  <c:v>43.993645714285748</c:v>
                </c:pt>
                <c:pt idx="33">
                  <c:v>46.786211116071449</c:v>
                </c:pt>
                <c:pt idx="34">
                  <c:v>49.664701607142874</c:v>
                </c:pt>
                <c:pt idx="35">
                  <c:v>52.629117187500015</c:v>
                </c:pt>
                <c:pt idx="36">
                  <c:v>55.679457857142864</c:v>
                </c:pt>
                <c:pt idx="37">
                  <c:v>58.815723616071423</c:v>
                </c:pt>
                <c:pt idx="38">
                  <c:v>62.037914464285713</c:v>
                </c:pt>
                <c:pt idx="39">
                  <c:v>65.346030401785697</c:v>
                </c:pt>
                <c:pt idx="40">
                  <c:v>68.740071428571412</c:v>
                </c:pt>
                <c:pt idx="41">
                  <c:v>72.220037544642821</c:v>
                </c:pt>
                <c:pt idx="42">
                  <c:v>75.785928749999968</c:v>
                </c:pt>
                <c:pt idx="43">
                  <c:v>79.43774504464281</c:v>
                </c:pt>
                <c:pt idx="44">
                  <c:v>83.175486428571375</c:v>
                </c:pt>
                <c:pt idx="45">
                  <c:v>86.999152901785649</c:v>
                </c:pt>
                <c:pt idx="46">
                  <c:v>90.908744464285633</c:v>
                </c:pt>
                <c:pt idx="47">
                  <c:v>94.904261116071353</c:v>
                </c:pt>
                <c:pt idx="48">
                  <c:v>98.985702857142769</c:v>
                </c:pt>
                <c:pt idx="49">
                  <c:v>103.15306968749991</c:v>
                </c:pt>
                <c:pt idx="50">
                  <c:v>107.40636160714276</c:v>
                </c:pt>
                <c:pt idx="51">
                  <c:v>111.7455786160713</c:v>
                </c:pt>
                <c:pt idx="52">
                  <c:v>116.17072071428558</c:v>
                </c:pt>
                <c:pt idx="53">
                  <c:v>120.68178790178555</c:v>
                </c:pt>
                <c:pt idx="54">
                  <c:v>125.27878017857127</c:v>
                </c:pt>
                <c:pt idx="55">
                  <c:v>129.96169754464267</c:v>
                </c:pt>
                <c:pt idx="56">
                  <c:v>134.73053999999979</c:v>
                </c:pt>
                <c:pt idx="57">
                  <c:v>139.58530754464266</c:v>
                </c:pt>
                <c:pt idx="58">
                  <c:v>144.52600017857122</c:v>
                </c:pt>
                <c:pt idx="59">
                  <c:v>149.55261790178548</c:v>
                </c:pt>
                <c:pt idx="60">
                  <c:v>154.66516071428546</c:v>
                </c:pt>
                <c:pt idx="61">
                  <c:v>159.86362861607117</c:v>
                </c:pt>
                <c:pt idx="62">
                  <c:v>165.1480216071426</c:v>
                </c:pt>
                <c:pt idx="63">
                  <c:v>170.51833968749972</c:v>
                </c:pt>
                <c:pt idx="64">
                  <c:v>175.97458285714254</c:v>
                </c:pt>
                <c:pt idx="65">
                  <c:v>181.51675111607113</c:v>
                </c:pt>
                <c:pt idx="66">
                  <c:v>187.14484446428543</c:v>
                </c:pt>
                <c:pt idx="67">
                  <c:v>192.85886290178544</c:v>
                </c:pt>
                <c:pt idx="68">
                  <c:v>198.65880642857118</c:v>
                </c:pt>
                <c:pt idx="69">
                  <c:v>204.54467504464262</c:v>
                </c:pt>
                <c:pt idx="70">
                  <c:v>210.51646874999977</c:v>
                </c:pt>
                <c:pt idx="71">
                  <c:v>216.57418754464265</c:v>
                </c:pt>
                <c:pt idx="72">
                  <c:v>222.71783142857123</c:v>
                </c:pt>
                <c:pt idx="73">
                  <c:v>228.9474004017855</c:v>
                </c:pt>
                <c:pt idx="74">
                  <c:v>235.26289446428552</c:v>
                </c:pt>
                <c:pt idx="75">
                  <c:v>241.66431361607127</c:v>
                </c:pt>
                <c:pt idx="76">
                  <c:v>248.15165785714274</c:v>
                </c:pt>
                <c:pt idx="77">
                  <c:v>254.72492718749987</c:v>
                </c:pt>
                <c:pt idx="78">
                  <c:v>261.38412160714273</c:v>
                </c:pt>
                <c:pt idx="79">
                  <c:v>268.12924111607134</c:v>
                </c:pt>
                <c:pt idx="80">
                  <c:v>274.96028571428565</c:v>
                </c:pt>
                <c:pt idx="81">
                  <c:v>281.87725540178565</c:v>
                </c:pt>
                <c:pt idx="82">
                  <c:v>288.8801501785714</c:v>
                </c:pt>
                <c:pt idx="83">
                  <c:v>295.9689700446429</c:v>
                </c:pt>
                <c:pt idx="84">
                  <c:v>303.14371500000004</c:v>
                </c:pt>
                <c:pt idx="85">
                  <c:v>310.40438504464294</c:v>
                </c:pt>
                <c:pt idx="86">
                  <c:v>317.75098017857152</c:v>
                </c:pt>
                <c:pt idx="87">
                  <c:v>325.18350040178581</c:v>
                </c:pt>
                <c:pt idx="88">
                  <c:v>332.70194571428584</c:v>
                </c:pt>
                <c:pt idx="89">
                  <c:v>340.30631611607157</c:v>
                </c:pt>
                <c:pt idx="90">
                  <c:v>347.99661160714305</c:v>
                </c:pt>
                <c:pt idx="91">
                  <c:v>355.77283218750017</c:v>
                </c:pt>
                <c:pt idx="92">
                  <c:v>363.63497785714304</c:v>
                </c:pt>
                <c:pt idx="93">
                  <c:v>371.58304861607166</c:v>
                </c:pt>
                <c:pt idx="94">
                  <c:v>379.61704446428598</c:v>
                </c:pt>
                <c:pt idx="95">
                  <c:v>387.73696540178599</c:v>
                </c:pt>
                <c:pt idx="96">
                  <c:v>395.94281142857176</c:v>
                </c:pt>
                <c:pt idx="97">
                  <c:v>404.23458254464322</c:v>
                </c:pt>
                <c:pt idx="98">
                  <c:v>412.61227875000043</c:v>
                </c:pt>
                <c:pt idx="99">
                  <c:v>421.07590004464328</c:v>
                </c:pt>
                <c:pt idx="100">
                  <c:v>429.62544642857188</c:v>
                </c:pt>
                <c:pt idx="101">
                  <c:v>438.26091790178617</c:v>
                </c:pt>
                <c:pt idx="102">
                  <c:v>446.98231446428622</c:v>
                </c:pt>
                <c:pt idx="103">
                  <c:v>455.78963611607196</c:v>
                </c:pt>
                <c:pt idx="104">
                  <c:v>464.6828828571434</c:v>
                </c:pt>
                <c:pt idx="105">
                  <c:v>473.66205468750059</c:v>
                </c:pt>
                <c:pt idx="106">
                  <c:v>482.72715160714347</c:v>
                </c:pt>
                <c:pt idx="107">
                  <c:v>491.8781736160721</c:v>
                </c:pt>
                <c:pt idx="108">
                  <c:v>501.11512071428649</c:v>
                </c:pt>
                <c:pt idx="109">
                  <c:v>510.4379929017864</c:v>
                </c:pt>
                <c:pt idx="110">
                  <c:v>519.84679017857218</c:v>
                </c:pt>
                <c:pt idx="111">
                  <c:v>529.34151254464371</c:v>
                </c:pt>
                <c:pt idx="112">
                  <c:v>538.92216000000087</c:v>
                </c:pt>
                <c:pt idx="113">
                  <c:v>548.58873254464379</c:v>
                </c:pt>
                <c:pt idx="114">
                  <c:v>558.34123017857235</c:v>
                </c:pt>
                <c:pt idx="115">
                  <c:v>568.17965290178665</c:v>
                </c:pt>
                <c:pt idx="116">
                  <c:v>578.10400071428671</c:v>
                </c:pt>
                <c:pt idx="117">
                  <c:v>588.11427361607252</c:v>
                </c:pt>
                <c:pt idx="118">
                  <c:v>598.21047160714397</c:v>
                </c:pt>
                <c:pt idx="119">
                  <c:v>608.39259468750106</c:v>
                </c:pt>
                <c:pt idx="120">
                  <c:v>618.66064285714401</c:v>
                </c:pt>
                <c:pt idx="121">
                  <c:v>629.0146161160726</c:v>
                </c:pt>
                <c:pt idx="122">
                  <c:v>639.45451446428694</c:v>
                </c:pt>
                <c:pt idx="123">
                  <c:v>649.98033790178704</c:v>
                </c:pt>
                <c:pt idx="124">
                  <c:v>660.59208642857277</c:v>
                </c:pt>
                <c:pt idx="125">
                  <c:v>671.28976004464425</c:v>
                </c:pt>
                <c:pt idx="126">
                  <c:v>682.07335875000138</c:v>
                </c:pt>
                <c:pt idx="127">
                  <c:v>692.94288254464436</c:v>
                </c:pt>
                <c:pt idx="128">
                  <c:v>703.89833142857287</c:v>
                </c:pt>
                <c:pt idx="129">
                  <c:v>714.93970540178725</c:v>
                </c:pt>
                <c:pt idx="130">
                  <c:v>726.06700446428738</c:v>
                </c:pt>
                <c:pt idx="131">
                  <c:v>737.28022861607292</c:v>
                </c:pt>
                <c:pt idx="132">
                  <c:v>748.57937785714432</c:v>
                </c:pt>
                <c:pt idx="133">
                  <c:v>759.96445218750137</c:v>
                </c:pt>
                <c:pt idx="134">
                  <c:v>771.43545160714416</c:v>
                </c:pt>
                <c:pt idx="135">
                  <c:v>782.99237611607259</c:v>
                </c:pt>
                <c:pt idx="136">
                  <c:v>794.63522571428689</c:v>
                </c:pt>
                <c:pt idx="137">
                  <c:v>806.36400040178683</c:v>
                </c:pt>
                <c:pt idx="138">
                  <c:v>818.1787001785724</c:v>
                </c:pt>
                <c:pt idx="139">
                  <c:v>830.07932504464372</c:v>
                </c:pt>
                <c:pt idx="140">
                  <c:v>842.0658750000008</c:v>
                </c:pt>
                <c:pt idx="141">
                  <c:v>854.13835004464363</c:v>
                </c:pt>
                <c:pt idx="142">
                  <c:v>866.2967501785721</c:v>
                </c:pt>
                <c:pt idx="143">
                  <c:v>878.5410754017862</c:v>
                </c:pt>
                <c:pt idx="144">
                  <c:v>890.87132571428629</c:v>
                </c:pt>
                <c:pt idx="145">
                  <c:v>903.28750111607178</c:v>
                </c:pt>
                <c:pt idx="146">
                  <c:v>915.78960160714314</c:v>
                </c:pt>
                <c:pt idx="147">
                  <c:v>928.37762718750025</c:v>
                </c:pt>
                <c:pt idx="148">
                  <c:v>941.051577857143</c:v>
                </c:pt>
                <c:pt idx="149">
                  <c:v>953.8114536160715</c:v>
                </c:pt>
                <c:pt idx="150">
                  <c:v>966.65725446428564</c:v>
                </c:pt>
                <c:pt idx="151">
                  <c:v>979.58898040178565</c:v>
                </c:pt>
                <c:pt idx="152">
                  <c:v>992.60663142857118</c:v>
                </c:pt>
                <c:pt idx="153">
                  <c:v>1005.7102075446426</c:v>
                </c:pt>
                <c:pt idx="154">
                  <c:v>1018.8997087499996</c:v>
                </c:pt>
                <c:pt idx="155">
                  <c:v>1032.1751350446423</c:v>
                </c:pt>
                <c:pt idx="156">
                  <c:v>1045.5364864285707</c:v>
                </c:pt>
                <c:pt idx="157">
                  <c:v>1058.983762901785</c:v>
                </c:pt>
                <c:pt idx="158">
                  <c:v>1072.5169644642849</c:v>
                </c:pt>
                <c:pt idx="159">
                  <c:v>1086.1360911160705</c:v>
                </c:pt>
                <c:pt idx="160">
                  <c:v>1099.8411428571419</c:v>
                </c:pt>
                <c:pt idx="161">
                  <c:v>1113.6321196874987</c:v>
                </c:pt>
                <c:pt idx="162">
                  <c:v>1127.5090216071417</c:v>
                </c:pt>
                <c:pt idx="163">
                  <c:v>1141.47184861607</c:v>
                </c:pt>
                <c:pt idx="164">
                  <c:v>1155.5206007142842</c:v>
                </c:pt>
                <c:pt idx="165">
                  <c:v>1169.6552779017843</c:v>
                </c:pt>
                <c:pt idx="166">
                  <c:v>1183.8758801785698</c:v>
                </c:pt>
                <c:pt idx="167">
                  <c:v>1198.1824075446411</c:v>
                </c:pt>
                <c:pt idx="168">
                  <c:v>1212.5748599999979</c:v>
                </c:pt>
                <c:pt idx="169">
                  <c:v>1227.053237544641</c:v>
                </c:pt>
                <c:pt idx="170">
                  <c:v>1241.6175401785692</c:v>
                </c:pt>
                <c:pt idx="171">
                  <c:v>1256.2677679017834</c:v>
                </c:pt>
                <c:pt idx="172">
                  <c:v>1271.0039207142834</c:v>
                </c:pt>
                <c:pt idx="173">
                  <c:v>1285.8259986160688</c:v>
                </c:pt>
                <c:pt idx="174">
                  <c:v>1300.7340016071403</c:v>
                </c:pt>
                <c:pt idx="175">
                  <c:v>1315.7279296874972</c:v>
                </c:pt>
                <c:pt idx="176">
                  <c:v>1330.80778285714</c:v>
                </c:pt>
                <c:pt idx="177">
                  <c:v>1345.9735611160684</c:v>
                </c:pt>
                <c:pt idx="178">
                  <c:v>1361.2252644642826</c:v>
                </c:pt>
                <c:pt idx="179">
                  <c:v>1376.5628929017823</c:v>
                </c:pt>
                <c:pt idx="180">
                  <c:v>1391.9864464285679</c:v>
                </c:pt>
                <c:pt idx="181">
                  <c:v>1407.4959250446393</c:v>
                </c:pt>
                <c:pt idx="182">
                  <c:v>1423.0913287499964</c:v>
                </c:pt>
                <c:pt idx="183">
                  <c:v>1438.7726575446391</c:v>
                </c:pt>
                <c:pt idx="184">
                  <c:v>1454.5399114285676</c:v>
                </c:pt>
                <c:pt idx="185">
                  <c:v>1470.3930904017816</c:v>
                </c:pt>
                <c:pt idx="186">
                  <c:v>1486.3321944642817</c:v>
                </c:pt>
                <c:pt idx="187">
                  <c:v>1502.3572236160671</c:v>
                </c:pt>
                <c:pt idx="188">
                  <c:v>1518.4681778571382</c:v>
                </c:pt>
                <c:pt idx="189">
                  <c:v>1534.6650571874954</c:v>
                </c:pt>
                <c:pt idx="190">
                  <c:v>1550.9478616071381</c:v>
                </c:pt>
                <c:pt idx="191">
                  <c:v>1567.3165911160665</c:v>
                </c:pt>
                <c:pt idx="192">
                  <c:v>1583.7712457142807</c:v>
                </c:pt>
                <c:pt idx="193">
                  <c:v>1600.3118254017804</c:v>
                </c:pt>
                <c:pt idx="194">
                  <c:v>1616.9383301785663</c:v>
                </c:pt>
                <c:pt idx="195">
                  <c:v>1633.6507600446375</c:v>
                </c:pt>
                <c:pt idx="196">
                  <c:v>1650.4491149999947</c:v>
                </c:pt>
                <c:pt idx="197">
                  <c:v>1667.3333950446374</c:v>
                </c:pt>
                <c:pt idx="198">
                  <c:v>1684.3036001785658</c:v>
                </c:pt>
                <c:pt idx="199">
                  <c:v>1701.3597304017801</c:v>
                </c:pt>
                <c:pt idx="200">
                  <c:v>1718.5017857142802</c:v>
                </c:pt>
                <c:pt idx="201">
                  <c:v>1735.7297661160658</c:v>
                </c:pt>
                <c:pt idx="202">
                  <c:v>1753.0436716071372</c:v>
                </c:pt>
                <c:pt idx="203">
                  <c:v>1770.4435021874942</c:v>
                </c:pt>
                <c:pt idx="204">
                  <c:v>1787.9292578571371</c:v>
                </c:pt>
                <c:pt idx="205">
                  <c:v>1805.5009386160657</c:v>
                </c:pt>
                <c:pt idx="206">
                  <c:v>1823.1585444642799</c:v>
                </c:pt>
                <c:pt idx="207">
                  <c:v>1840.9020754017799</c:v>
                </c:pt>
                <c:pt idx="208">
                  <c:v>1858.7315314285656</c:v>
                </c:pt>
                <c:pt idx="209">
                  <c:v>1876.646912544637</c:v>
                </c:pt>
                <c:pt idx="210">
                  <c:v>1894.6482187499942</c:v>
                </c:pt>
                <c:pt idx="211">
                  <c:v>1912.735450044637</c:v>
                </c:pt>
                <c:pt idx="212">
                  <c:v>1930.9086064285652</c:v>
                </c:pt>
                <c:pt idx="213">
                  <c:v>1949.1676879017796</c:v>
                </c:pt>
                <c:pt idx="214">
                  <c:v>1967.5126944642793</c:v>
                </c:pt>
                <c:pt idx="215">
                  <c:v>1985.9436261160652</c:v>
                </c:pt>
                <c:pt idx="216">
                  <c:v>2004.4604828571364</c:v>
                </c:pt>
                <c:pt idx="217">
                  <c:v>2023.0632646874938</c:v>
                </c:pt>
                <c:pt idx="218">
                  <c:v>2041.7519716071365</c:v>
                </c:pt>
                <c:pt idx="219">
                  <c:v>2060.5266036160647</c:v>
                </c:pt>
                <c:pt idx="220">
                  <c:v>2079.3871607142792</c:v>
                </c:pt>
                <c:pt idx="221">
                  <c:v>2098.3336429017791</c:v>
                </c:pt>
                <c:pt idx="222">
                  <c:v>2117.3660501785648</c:v>
                </c:pt>
                <c:pt idx="223">
                  <c:v>2136.484382544636</c:v>
                </c:pt>
                <c:pt idx="224">
                  <c:v>2155.6886399999935</c:v>
                </c:pt>
                <c:pt idx="225">
                  <c:v>2174.9788225446359</c:v>
                </c:pt>
                <c:pt idx="226">
                  <c:v>2194.3549301785647</c:v>
                </c:pt>
                <c:pt idx="227">
                  <c:v>2213.8169629017789</c:v>
                </c:pt>
                <c:pt idx="228">
                  <c:v>2233.3649207142789</c:v>
                </c:pt>
                <c:pt idx="229">
                  <c:v>2252.9988036160648</c:v>
                </c:pt>
                <c:pt idx="230">
                  <c:v>2272.7186116071357</c:v>
                </c:pt>
                <c:pt idx="231">
                  <c:v>2292.5243446874929</c:v>
                </c:pt>
                <c:pt idx="232">
                  <c:v>2312.4160028571359</c:v>
                </c:pt>
                <c:pt idx="233">
                  <c:v>2332.3935861160644</c:v>
                </c:pt>
                <c:pt idx="234">
                  <c:v>2352.4570944642783</c:v>
                </c:pt>
                <c:pt idx="235">
                  <c:v>2372.6065279017785</c:v>
                </c:pt>
                <c:pt idx="236">
                  <c:v>2392.8418864285641</c:v>
                </c:pt>
                <c:pt idx="237">
                  <c:v>2413.1631700446355</c:v>
                </c:pt>
                <c:pt idx="238">
                  <c:v>2433.5703787499924</c:v>
                </c:pt>
                <c:pt idx="239">
                  <c:v>2454.0635125446352</c:v>
                </c:pt>
                <c:pt idx="240">
                  <c:v>2474.6425714285638</c:v>
                </c:pt>
                <c:pt idx="241">
                  <c:v>2495.3075554017782</c:v>
                </c:pt>
                <c:pt idx="242">
                  <c:v>2516.0584644642781</c:v>
                </c:pt>
                <c:pt idx="243">
                  <c:v>2536.8952986160639</c:v>
                </c:pt>
                <c:pt idx="244">
                  <c:v>2557.818057857135</c:v>
                </c:pt>
                <c:pt idx="245">
                  <c:v>2578.8267421874921</c:v>
                </c:pt>
                <c:pt idx="246">
                  <c:v>2599.921351607135</c:v>
                </c:pt>
                <c:pt idx="247">
                  <c:v>2621.1018861160637</c:v>
                </c:pt>
                <c:pt idx="248">
                  <c:v>2642.3683457142779</c:v>
                </c:pt>
                <c:pt idx="249">
                  <c:v>2663.7207304017779</c:v>
                </c:pt>
                <c:pt idx="250">
                  <c:v>2685.1590401785634</c:v>
                </c:pt>
                <c:pt idx="251">
                  <c:v>2706.6832750446347</c:v>
                </c:pt>
                <c:pt idx="252">
                  <c:v>2728.2934349999919</c:v>
                </c:pt>
                <c:pt idx="253">
                  <c:v>2749.9895200446344</c:v>
                </c:pt>
                <c:pt idx="254">
                  <c:v>2771.7715301785629</c:v>
                </c:pt>
                <c:pt idx="255">
                  <c:v>2793.6394654017777</c:v>
                </c:pt>
                <c:pt idx="256">
                  <c:v>2815.5933257142769</c:v>
                </c:pt>
                <c:pt idx="257">
                  <c:v>2837.633111116063</c:v>
                </c:pt>
                <c:pt idx="258">
                  <c:v>2859.7588216071345</c:v>
                </c:pt>
                <c:pt idx="259">
                  <c:v>2881.9704571874918</c:v>
                </c:pt>
                <c:pt idx="260">
                  <c:v>2904.268017857135</c:v>
                </c:pt>
                <c:pt idx="261">
                  <c:v>2926.651503616064</c:v>
                </c:pt>
                <c:pt idx="262">
                  <c:v>2949.1209144642789</c:v>
                </c:pt>
                <c:pt idx="263">
                  <c:v>2971.6762504017793</c:v>
                </c:pt>
                <c:pt idx="264">
                  <c:v>2994.3175114285655</c:v>
                </c:pt>
                <c:pt idx="265">
                  <c:v>3017.0446975446371</c:v>
                </c:pt>
                <c:pt idx="266">
                  <c:v>3039.8578087499945</c:v>
                </c:pt>
                <c:pt idx="267">
                  <c:v>3062.7568450446379</c:v>
                </c:pt>
                <c:pt idx="268">
                  <c:v>3085.7418064285666</c:v>
                </c:pt>
                <c:pt idx="269">
                  <c:v>3108.8126929017817</c:v>
                </c:pt>
                <c:pt idx="270">
                  <c:v>3131.9695044642822</c:v>
                </c:pt>
                <c:pt idx="271">
                  <c:v>3155.2122411160685</c:v>
                </c:pt>
                <c:pt idx="272">
                  <c:v>3178.5409028571403</c:v>
                </c:pt>
                <c:pt idx="273">
                  <c:v>3201.9554896874979</c:v>
                </c:pt>
                <c:pt idx="274">
                  <c:v>3225.4560016071409</c:v>
                </c:pt>
                <c:pt idx="275">
                  <c:v>3249.0424386160698</c:v>
                </c:pt>
                <c:pt idx="276">
                  <c:v>3272.7148007142846</c:v>
                </c:pt>
                <c:pt idx="277">
                  <c:v>3296.4730879017852</c:v>
                </c:pt>
                <c:pt idx="278">
                  <c:v>3320.3173001785717</c:v>
                </c:pt>
                <c:pt idx="279">
                  <c:v>3344.2474375446436</c:v>
                </c:pt>
                <c:pt idx="280">
                  <c:v>3368.2635000000009</c:v>
                </c:pt>
                <c:pt idx="281">
                  <c:v>3392.3654875446441</c:v>
                </c:pt>
                <c:pt idx="282">
                  <c:v>3416.5534001785736</c:v>
                </c:pt>
                <c:pt idx="283">
                  <c:v>3440.8272379017881</c:v>
                </c:pt>
                <c:pt idx="284">
                  <c:v>3465.1870007142888</c:v>
                </c:pt>
                <c:pt idx="285">
                  <c:v>3489.6326886160746</c:v>
                </c:pt>
                <c:pt idx="286">
                  <c:v>3514.1643016071466</c:v>
                </c:pt>
                <c:pt idx="287">
                  <c:v>3538.7818396875045</c:v>
                </c:pt>
                <c:pt idx="288">
                  <c:v>3563.4853028571479</c:v>
                </c:pt>
                <c:pt idx="289">
                  <c:v>3588.2746911160766</c:v>
                </c:pt>
                <c:pt idx="290">
                  <c:v>3613.1500044642917</c:v>
                </c:pt>
                <c:pt idx="291">
                  <c:v>3638.1112429017921</c:v>
                </c:pt>
                <c:pt idx="292">
                  <c:v>3663.158406428578</c:v>
                </c:pt>
                <c:pt idx="293">
                  <c:v>3688.2914950446502</c:v>
                </c:pt>
                <c:pt idx="294">
                  <c:v>3713.5105087500078</c:v>
                </c:pt>
                <c:pt idx="295">
                  <c:v>3738.8154475446509</c:v>
                </c:pt>
                <c:pt idx="296">
                  <c:v>3764.2063114285802</c:v>
                </c:pt>
                <c:pt idx="297">
                  <c:v>3789.6831004017954</c:v>
                </c:pt>
                <c:pt idx="298">
                  <c:v>3815.2458144642956</c:v>
                </c:pt>
                <c:pt idx="299">
                  <c:v>3840.894453616082</c:v>
                </c:pt>
                <c:pt idx="300">
                  <c:v>3866.6290178571544</c:v>
                </c:pt>
                <c:pt idx="301">
                  <c:v>3892.4495071875117</c:v>
                </c:pt>
                <c:pt idx="302">
                  <c:v>3918.3559216071549</c:v>
                </c:pt>
                <c:pt idx="303">
                  <c:v>3944.3482611160844</c:v>
                </c:pt>
                <c:pt idx="304">
                  <c:v>3970.4265257142988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2-4CD2-BE5B-F992A6A7654D}"/>
            </c:ext>
          </c:extLst>
        </c:ser>
        <c:ser>
          <c:idx val="2"/>
          <c:order val="2"/>
          <c:tx>
            <c:strRef>
              <c:f>Euler!$U$9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Euler!$R$10:$R$314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</c:numCache>
            </c:numRef>
          </c:xVal>
          <c:yVal>
            <c:numRef>
              <c:f>Euler!$U$10:$U$314</c:f>
              <c:numCache>
                <c:formatCode>General</c:formatCode>
                <c:ptCount val="305"/>
                <c:pt idx="0">
                  <c:v>217.01015257032009</c:v>
                </c:pt>
                <c:pt idx="1">
                  <c:v>217.05311511496294</c:v>
                </c:pt>
                <c:pt idx="2">
                  <c:v>217.09607765960581</c:v>
                </c:pt>
                <c:pt idx="3">
                  <c:v>217.13904020424869</c:v>
                </c:pt>
                <c:pt idx="4">
                  <c:v>217.18200274889151</c:v>
                </c:pt>
                <c:pt idx="5">
                  <c:v>217.22496529353441</c:v>
                </c:pt>
                <c:pt idx="6">
                  <c:v>217.26792783817726</c:v>
                </c:pt>
                <c:pt idx="7">
                  <c:v>217.31089038282011</c:v>
                </c:pt>
                <c:pt idx="8">
                  <c:v>217.35385292746298</c:v>
                </c:pt>
                <c:pt idx="9">
                  <c:v>217.39681547210586</c:v>
                </c:pt>
                <c:pt idx="10">
                  <c:v>217.43977801674868</c:v>
                </c:pt>
                <c:pt idx="11">
                  <c:v>217.48274056139155</c:v>
                </c:pt>
                <c:pt idx="12">
                  <c:v>217.5257031060344</c:v>
                </c:pt>
                <c:pt idx="13">
                  <c:v>217.56866565067725</c:v>
                </c:pt>
                <c:pt idx="14">
                  <c:v>217.61162819532009</c:v>
                </c:pt>
                <c:pt idx="15">
                  <c:v>217.65459073996297</c:v>
                </c:pt>
                <c:pt idx="16">
                  <c:v>217.69755328460579</c:v>
                </c:pt>
                <c:pt idx="17">
                  <c:v>217.74051582924869</c:v>
                </c:pt>
                <c:pt idx="18">
                  <c:v>217.78347837389154</c:v>
                </c:pt>
                <c:pt idx="19">
                  <c:v>217.82644091853439</c:v>
                </c:pt>
                <c:pt idx="20">
                  <c:v>217.86940346317726</c:v>
                </c:pt>
                <c:pt idx="21">
                  <c:v>217.91236600782011</c:v>
                </c:pt>
                <c:pt idx="22">
                  <c:v>217.95532855246299</c:v>
                </c:pt>
                <c:pt idx="23">
                  <c:v>217.99829109710583</c:v>
                </c:pt>
                <c:pt idx="24">
                  <c:v>218.04125364174868</c:v>
                </c:pt>
                <c:pt idx="25">
                  <c:v>218.08421618639153</c:v>
                </c:pt>
                <c:pt idx="26">
                  <c:v>218.12717873103443</c:v>
                </c:pt>
                <c:pt idx="27">
                  <c:v>218.17014127567725</c:v>
                </c:pt>
                <c:pt idx="28">
                  <c:v>218.2131038203201</c:v>
                </c:pt>
                <c:pt idx="29">
                  <c:v>218.256066364963</c:v>
                </c:pt>
                <c:pt idx="30">
                  <c:v>218.29902890960582</c:v>
                </c:pt>
                <c:pt idx="31">
                  <c:v>218.34199145424873</c:v>
                </c:pt>
                <c:pt idx="32">
                  <c:v>218.38495399889158</c:v>
                </c:pt>
                <c:pt idx="33">
                  <c:v>218.42791654353439</c:v>
                </c:pt>
                <c:pt idx="34">
                  <c:v>218.47087908817724</c:v>
                </c:pt>
                <c:pt idx="35">
                  <c:v>218.51384163282012</c:v>
                </c:pt>
                <c:pt idx="36">
                  <c:v>218.55680417746294</c:v>
                </c:pt>
                <c:pt idx="37">
                  <c:v>218.59976672210581</c:v>
                </c:pt>
                <c:pt idx="38">
                  <c:v>218.64272926674866</c:v>
                </c:pt>
                <c:pt idx="39">
                  <c:v>218.68569181139151</c:v>
                </c:pt>
                <c:pt idx="40">
                  <c:v>218.72865435603435</c:v>
                </c:pt>
                <c:pt idx="41">
                  <c:v>218.7716169006772</c:v>
                </c:pt>
                <c:pt idx="42">
                  <c:v>218.81457944532008</c:v>
                </c:pt>
                <c:pt idx="43">
                  <c:v>218.85754198996293</c:v>
                </c:pt>
                <c:pt idx="44">
                  <c:v>218.90050453460577</c:v>
                </c:pt>
                <c:pt idx="45">
                  <c:v>218.94346707924859</c:v>
                </c:pt>
                <c:pt idx="46">
                  <c:v>218.98642962389144</c:v>
                </c:pt>
                <c:pt idx="47">
                  <c:v>219.02939216853432</c:v>
                </c:pt>
                <c:pt idx="48">
                  <c:v>219.07235471317713</c:v>
                </c:pt>
                <c:pt idx="49">
                  <c:v>219.11531725782001</c:v>
                </c:pt>
                <c:pt idx="50">
                  <c:v>219.15827980246286</c:v>
                </c:pt>
                <c:pt idx="51">
                  <c:v>219.2012423471057</c:v>
                </c:pt>
                <c:pt idx="52">
                  <c:v>219.24420489174855</c:v>
                </c:pt>
                <c:pt idx="53">
                  <c:v>219.28716743639137</c:v>
                </c:pt>
                <c:pt idx="54">
                  <c:v>219.33012998103425</c:v>
                </c:pt>
                <c:pt idx="55">
                  <c:v>219.37309252567712</c:v>
                </c:pt>
                <c:pt idx="56">
                  <c:v>219.41605507031994</c:v>
                </c:pt>
                <c:pt idx="57">
                  <c:v>219.45901761496282</c:v>
                </c:pt>
                <c:pt idx="58">
                  <c:v>219.50198015960567</c:v>
                </c:pt>
                <c:pt idx="59">
                  <c:v>219.54494270424851</c:v>
                </c:pt>
                <c:pt idx="60">
                  <c:v>219.58790524889133</c:v>
                </c:pt>
                <c:pt idx="61">
                  <c:v>219.63086779353421</c:v>
                </c:pt>
                <c:pt idx="62">
                  <c:v>219.67383033817703</c:v>
                </c:pt>
                <c:pt idx="63">
                  <c:v>219.71679288281987</c:v>
                </c:pt>
                <c:pt idx="64">
                  <c:v>219.75975542746269</c:v>
                </c:pt>
                <c:pt idx="65">
                  <c:v>219.80271797210557</c:v>
                </c:pt>
                <c:pt idx="66">
                  <c:v>219.84568051674844</c:v>
                </c:pt>
                <c:pt idx="67">
                  <c:v>219.88864306139132</c:v>
                </c:pt>
                <c:pt idx="68">
                  <c:v>219.93160560603422</c:v>
                </c:pt>
                <c:pt idx="69">
                  <c:v>219.9745681506771</c:v>
                </c:pt>
                <c:pt idx="70">
                  <c:v>220.01753069531998</c:v>
                </c:pt>
                <c:pt idx="71">
                  <c:v>220.06049323996285</c:v>
                </c:pt>
                <c:pt idx="72">
                  <c:v>220.10345578460573</c:v>
                </c:pt>
                <c:pt idx="73">
                  <c:v>220.14641832924858</c:v>
                </c:pt>
                <c:pt idx="74">
                  <c:v>220.18938087389142</c:v>
                </c:pt>
                <c:pt idx="75">
                  <c:v>220.23234341853433</c:v>
                </c:pt>
                <c:pt idx="76">
                  <c:v>220.27530596317726</c:v>
                </c:pt>
                <c:pt idx="77">
                  <c:v>220.31826850782014</c:v>
                </c:pt>
                <c:pt idx="78">
                  <c:v>220.36123105246298</c:v>
                </c:pt>
                <c:pt idx="79">
                  <c:v>220.40419359710594</c:v>
                </c:pt>
                <c:pt idx="80">
                  <c:v>220.44715614174882</c:v>
                </c:pt>
                <c:pt idx="81">
                  <c:v>220.4901186863917</c:v>
                </c:pt>
                <c:pt idx="82">
                  <c:v>220.5330812310346</c:v>
                </c:pt>
                <c:pt idx="83">
                  <c:v>220.57604377567753</c:v>
                </c:pt>
                <c:pt idx="84">
                  <c:v>220.61900632032041</c:v>
                </c:pt>
                <c:pt idx="85">
                  <c:v>220.66196886496328</c:v>
                </c:pt>
                <c:pt idx="86">
                  <c:v>220.70493140960622</c:v>
                </c:pt>
                <c:pt idx="87">
                  <c:v>220.74789395424904</c:v>
                </c:pt>
                <c:pt idx="88">
                  <c:v>220.79085649889197</c:v>
                </c:pt>
                <c:pt idx="89">
                  <c:v>220.83381904353485</c:v>
                </c:pt>
                <c:pt idx="90">
                  <c:v>220.87678158817772</c:v>
                </c:pt>
                <c:pt idx="91">
                  <c:v>220.91974413282057</c:v>
                </c:pt>
                <c:pt idx="92">
                  <c:v>220.96270667746347</c:v>
                </c:pt>
                <c:pt idx="93">
                  <c:v>221.00566922210635</c:v>
                </c:pt>
                <c:pt idx="94">
                  <c:v>221.04863176674928</c:v>
                </c:pt>
                <c:pt idx="95">
                  <c:v>221.0915943113921</c:v>
                </c:pt>
                <c:pt idx="96">
                  <c:v>221.134556856035</c:v>
                </c:pt>
                <c:pt idx="97">
                  <c:v>221.17751940067785</c:v>
                </c:pt>
                <c:pt idx="98">
                  <c:v>221.22048194532078</c:v>
                </c:pt>
                <c:pt idx="99">
                  <c:v>221.2634444899636</c:v>
                </c:pt>
                <c:pt idx="100">
                  <c:v>221.30640703460651</c:v>
                </c:pt>
                <c:pt idx="101">
                  <c:v>221.34936957924938</c:v>
                </c:pt>
                <c:pt idx="102">
                  <c:v>221.39233212389223</c:v>
                </c:pt>
                <c:pt idx="103">
                  <c:v>221.43529466853511</c:v>
                </c:pt>
                <c:pt idx="104">
                  <c:v>221.47825721317795</c:v>
                </c:pt>
                <c:pt idx="105">
                  <c:v>221.52121975782094</c:v>
                </c:pt>
                <c:pt idx="106">
                  <c:v>221.56418230246379</c:v>
                </c:pt>
                <c:pt idx="107">
                  <c:v>221.60714484710672</c:v>
                </c:pt>
                <c:pt idx="108">
                  <c:v>221.65010739174977</c:v>
                </c:pt>
                <c:pt idx="109">
                  <c:v>221.69306993639248</c:v>
                </c:pt>
                <c:pt idx="110">
                  <c:v>221.73603248103547</c:v>
                </c:pt>
                <c:pt idx="111">
                  <c:v>221.7789950256784</c:v>
                </c:pt>
                <c:pt idx="112">
                  <c:v>221.82195757032127</c:v>
                </c:pt>
                <c:pt idx="113">
                  <c:v>221.86492011496426</c:v>
                </c:pt>
                <c:pt idx="114">
                  <c:v>221.90788265960708</c:v>
                </c:pt>
                <c:pt idx="115">
                  <c:v>221.95084520425002</c:v>
                </c:pt>
                <c:pt idx="116">
                  <c:v>221.99380774889289</c:v>
                </c:pt>
                <c:pt idx="117">
                  <c:v>222.03677029353582</c:v>
                </c:pt>
                <c:pt idx="118">
                  <c:v>222.07973283817876</c:v>
                </c:pt>
                <c:pt idx="119">
                  <c:v>222.12269538282152</c:v>
                </c:pt>
                <c:pt idx="120">
                  <c:v>222.16565792746451</c:v>
                </c:pt>
                <c:pt idx="121">
                  <c:v>222.20862047210738</c:v>
                </c:pt>
                <c:pt idx="122">
                  <c:v>222.25158301675032</c:v>
                </c:pt>
                <c:pt idx="123">
                  <c:v>222.29454556139319</c:v>
                </c:pt>
                <c:pt idx="124">
                  <c:v>222.33750810603613</c:v>
                </c:pt>
                <c:pt idx="125">
                  <c:v>222.38047065067906</c:v>
                </c:pt>
                <c:pt idx="126">
                  <c:v>222.42343319532188</c:v>
                </c:pt>
                <c:pt idx="127">
                  <c:v>222.46639573996481</c:v>
                </c:pt>
                <c:pt idx="128">
                  <c:v>222.50935828460757</c:v>
                </c:pt>
                <c:pt idx="129">
                  <c:v>222.5523208292505</c:v>
                </c:pt>
                <c:pt idx="130">
                  <c:v>222.59528337389355</c:v>
                </c:pt>
                <c:pt idx="131">
                  <c:v>222.6382459185362</c:v>
                </c:pt>
                <c:pt idx="132">
                  <c:v>222.68120846317902</c:v>
                </c:pt>
                <c:pt idx="133">
                  <c:v>222.72417100782172</c:v>
                </c:pt>
                <c:pt idx="134">
                  <c:v>222.76713355246443</c:v>
                </c:pt>
                <c:pt idx="135">
                  <c:v>222.81009609710713</c:v>
                </c:pt>
                <c:pt idx="136">
                  <c:v>222.85305864175007</c:v>
                </c:pt>
                <c:pt idx="137">
                  <c:v>222.89602118639277</c:v>
                </c:pt>
                <c:pt idx="138">
                  <c:v>222.93898373103536</c:v>
                </c:pt>
                <c:pt idx="139">
                  <c:v>222.98194627567807</c:v>
                </c:pt>
                <c:pt idx="140">
                  <c:v>223.02490882032089</c:v>
                </c:pt>
                <c:pt idx="141">
                  <c:v>223.06787136496371</c:v>
                </c:pt>
                <c:pt idx="142">
                  <c:v>223.11083390960641</c:v>
                </c:pt>
                <c:pt idx="143">
                  <c:v>223.15379645424912</c:v>
                </c:pt>
                <c:pt idx="144">
                  <c:v>223.19675899889194</c:v>
                </c:pt>
                <c:pt idx="145">
                  <c:v>223.23972154353453</c:v>
                </c:pt>
                <c:pt idx="146">
                  <c:v>223.28268408817735</c:v>
                </c:pt>
                <c:pt idx="147">
                  <c:v>223.32564663282005</c:v>
                </c:pt>
                <c:pt idx="148">
                  <c:v>223.36860917746287</c:v>
                </c:pt>
                <c:pt idx="149">
                  <c:v>223.41157172210546</c:v>
                </c:pt>
                <c:pt idx="150">
                  <c:v>223.45453426674817</c:v>
                </c:pt>
                <c:pt idx="151">
                  <c:v>223.49749681139099</c:v>
                </c:pt>
                <c:pt idx="152">
                  <c:v>223.54045935603358</c:v>
                </c:pt>
                <c:pt idx="153">
                  <c:v>223.5834219006764</c:v>
                </c:pt>
                <c:pt idx="154">
                  <c:v>223.62638444531899</c:v>
                </c:pt>
                <c:pt idx="155">
                  <c:v>223.6693469899617</c:v>
                </c:pt>
                <c:pt idx="156">
                  <c:v>223.71230953460429</c:v>
                </c:pt>
                <c:pt idx="157">
                  <c:v>223.75527207924722</c:v>
                </c:pt>
                <c:pt idx="158">
                  <c:v>223.79823462388993</c:v>
                </c:pt>
                <c:pt idx="159">
                  <c:v>223.84119716853252</c:v>
                </c:pt>
                <c:pt idx="160">
                  <c:v>223.88415971317522</c:v>
                </c:pt>
                <c:pt idx="161">
                  <c:v>223.9271222578177</c:v>
                </c:pt>
                <c:pt idx="162">
                  <c:v>223.97008480246063</c:v>
                </c:pt>
                <c:pt idx="163">
                  <c:v>224.01304734710322</c:v>
                </c:pt>
                <c:pt idx="164">
                  <c:v>224.05600989174582</c:v>
                </c:pt>
                <c:pt idx="165">
                  <c:v>224.09897243638875</c:v>
                </c:pt>
                <c:pt idx="166">
                  <c:v>224.14193498103134</c:v>
                </c:pt>
                <c:pt idx="167">
                  <c:v>224.18489752567393</c:v>
                </c:pt>
                <c:pt idx="168">
                  <c:v>224.22786007031641</c:v>
                </c:pt>
                <c:pt idx="169">
                  <c:v>224.27082261495934</c:v>
                </c:pt>
                <c:pt idx="170">
                  <c:v>224.31378515960182</c:v>
                </c:pt>
                <c:pt idx="171">
                  <c:v>224.35674770424453</c:v>
                </c:pt>
                <c:pt idx="172">
                  <c:v>224.39971024888723</c:v>
                </c:pt>
                <c:pt idx="173">
                  <c:v>224.44267279352994</c:v>
                </c:pt>
                <c:pt idx="174">
                  <c:v>224.48563533817264</c:v>
                </c:pt>
                <c:pt idx="175">
                  <c:v>224.52859788281557</c:v>
                </c:pt>
                <c:pt idx="176">
                  <c:v>224.57156042745828</c:v>
                </c:pt>
                <c:pt idx="177">
                  <c:v>224.61452297210121</c:v>
                </c:pt>
                <c:pt idx="178">
                  <c:v>224.65748551674392</c:v>
                </c:pt>
                <c:pt idx="179">
                  <c:v>224.70044806138685</c:v>
                </c:pt>
                <c:pt idx="180">
                  <c:v>224.74341060602956</c:v>
                </c:pt>
                <c:pt idx="181">
                  <c:v>224.78637315067249</c:v>
                </c:pt>
                <c:pt idx="182">
                  <c:v>224.82933569531542</c:v>
                </c:pt>
                <c:pt idx="183">
                  <c:v>224.87229823995813</c:v>
                </c:pt>
                <c:pt idx="184">
                  <c:v>224.91526078460106</c:v>
                </c:pt>
                <c:pt idx="185">
                  <c:v>224.95822332924376</c:v>
                </c:pt>
                <c:pt idx="186">
                  <c:v>225.0011858738867</c:v>
                </c:pt>
                <c:pt idx="187">
                  <c:v>225.04414841852963</c:v>
                </c:pt>
                <c:pt idx="188">
                  <c:v>225.08711096317188</c:v>
                </c:pt>
                <c:pt idx="189">
                  <c:v>225.13007350781527</c:v>
                </c:pt>
                <c:pt idx="190">
                  <c:v>225.17303605245775</c:v>
                </c:pt>
                <c:pt idx="191">
                  <c:v>225.21599859710068</c:v>
                </c:pt>
                <c:pt idx="192">
                  <c:v>225.25896114174338</c:v>
                </c:pt>
                <c:pt idx="193">
                  <c:v>225.30192368638632</c:v>
                </c:pt>
                <c:pt idx="194">
                  <c:v>225.34488623102902</c:v>
                </c:pt>
                <c:pt idx="195">
                  <c:v>225.38784877567196</c:v>
                </c:pt>
                <c:pt idx="196">
                  <c:v>225.43081132031489</c:v>
                </c:pt>
                <c:pt idx="197">
                  <c:v>225.47377386495759</c:v>
                </c:pt>
                <c:pt idx="198">
                  <c:v>225.5167364096003</c:v>
                </c:pt>
                <c:pt idx="199">
                  <c:v>225.55969895424323</c:v>
                </c:pt>
                <c:pt idx="200">
                  <c:v>225.60266149888639</c:v>
                </c:pt>
                <c:pt idx="201">
                  <c:v>225.6456240435291</c:v>
                </c:pt>
                <c:pt idx="202">
                  <c:v>225.68858658817203</c:v>
                </c:pt>
                <c:pt idx="203">
                  <c:v>225.73154913281496</c:v>
                </c:pt>
                <c:pt idx="204">
                  <c:v>225.77451167745767</c:v>
                </c:pt>
                <c:pt idx="205">
                  <c:v>225.81747422210083</c:v>
                </c:pt>
                <c:pt idx="206">
                  <c:v>225.86043676674353</c:v>
                </c:pt>
                <c:pt idx="207">
                  <c:v>225.90339931138647</c:v>
                </c:pt>
                <c:pt idx="208">
                  <c:v>225.9463618560294</c:v>
                </c:pt>
                <c:pt idx="209">
                  <c:v>225.9893244006721</c:v>
                </c:pt>
                <c:pt idx="210">
                  <c:v>226.03228694531526</c:v>
                </c:pt>
                <c:pt idx="211">
                  <c:v>226.0752494899582</c:v>
                </c:pt>
                <c:pt idx="212">
                  <c:v>226.11821203460067</c:v>
                </c:pt>
                <c:pt idx="213">
                  <c:v>226.16117457924338</c:v>
                </c:pt>
                <c:pt idx="214">
                  <c:v>226.20413712388608</c:v>
                </c:pt>
                <c:pt idx="215">
                  <c:v>226.24709966852902</c:v>
                </c:pt>
                <c:pt idx="216">
                  <c:v>226.29006221317195</c:v>
                </c:pt>
                <c:pt idx="217">
                  <c:v>226.33302475781511</c:v>
                </c:pt>
                <c:pt idx="218">
                  <c:v>226.37598730245782</c:v>
                </c:pt>
                <c:pt idx="219">
                  <c:v>226.41894984710029</c:v>
                </c:pt>
                <c:pt idx="220">
                  <c:v>226.46191239174345</c:v>
                </c:pt>
                <c:pt idx="221">
                  <c:v>226.50487493638616</c:v>
                </c:pt>
                <c:pt idx="222">
                  <c:v>226.54783748102886</c:v>
                </c:pt>
                <c:pt idx="223">
                  <c:v>226.59080002567157</c:v>
                </c:pt>
                <c:pt idx="224">
                  <c:v>226.63376257031496</c:v>
                </c:pt>
                <c:pt idx="225">
                  <c:v>226.67672511495743</c:v>
                </c:pt>
                <c:pt idx="226">
                  <c:v>226.71968765960059</c:v>
                </c:pt>
                <c:pt idx="227">
                  <c:v>226.7626502042433</c:v>
                </c:pt>
                <c:pt idx="228">
                  <c:v>226.80561274888623</c:v>
                </c:pt>
                <c:pt idx="229">
                  <c:v>226.84857529352939</c:v>
                </c:pt>
                <c:pt idx="230">
                  <c:v>226.89153783817142</c:v>
                </c:pt>
                <c:pt idx="231">
                  <c:v>226.93450038281435</c:v>
                </c:pt>
                <c:pt idx="232">
                  <c:v>226.97746292745751</c:v>
                </c:pt>
                <c:pt idx="233">
                  <c:v>227.02042547210021</c:v>
                </c:pt>
                <c:pt idx="234">
                  <c:v>227.06338801674292</c:v>
                </c:pt>
                <c:pt idx="235">
                  <c:v>227.10635056138608</c:v>
                </c:pt>
                <c:pt idx="236">
                  <c:v>227.14931310602833</c:v>
                </c:pt>
                <c:pt idx="237">
                  <c:v>227.19227565067149</c:v>
                </c:pt>
                <c:pt idx="238">
                  <c:v>227.23523819531374</c:v>
                </c:pt>
                <c:pt idx="239">
                  <c:v>227.2782007399569</c:v>
                </c:pt>
                <c:pt idx="240">
                  <c:v>227.32116328459961</c:v>
                </c:pt>
                <c:pt idx="241">
                  <c:v>227.36412582924277</c:v>
                </c:pt>
                <c:pt idx="242">
                  <c:v>227.40708837388547</c:v>
                </c:pt>
                <c:pt idx="243">
                  <c:v>227.45005091852818</c:v>
                </c:pt>
                <c:pt idx="244">
                  <c:v>227.49301346317134</c:v>
                </c:pt>
                <c:pt idx="245">
                  <c:v>227.53597600781404</c:v>
                </c:pt>
                <c:pt idx="246">
                  <c:v>227.57893855245675</c:v>
                </c:pt>
                <c:pt idx="247">
                  <c:v>227.62190109709991</c:v>
                </c:pt>
                <c:pt idx="248">
                  <c:v>227.66486364174261</c:v>
                </c:pt>
                <c:pt idx="249">
                  <c:v>227.70782618638532</c:v>
                </c:pt>
                <c:pt idx="250">
                  <c:v>227.75078873102802</c:v>
                </c:pt>
                <c:pt idx="251">
                  <c:v>227.79375127567073</c:v>
                </c:pt>
                <c:pt idx="252">
                  <c:v>227.83671382031343</c:v>
                </c:pt>
                <c:pt idx="253">
                  <c:v>227.87967636495614</c:v>
                </c:pt>
                <c:pt idx="254">
                  <c:v>227.92263890959885</c:v>
                </c:pt>
                <c:pt idx="255">
                  <c:v>227.96560145424201</c:v>
                </c:pt>
                <c:pt idx="256">
                  <c:v>228.00856399888426</c:v>
                </c:pt>
                <c:pt idx="257">
                  <c:v>228.05152654352742</c:v>
                </c:pt>
                <c:pt idx="258">
                  <c:v>228.09448908817058</c:v>
                </c:pt>
                <c:pt idx="259">
                  <c:v>228.13745163281374</c:v>
                </c:pt>
                <c:pt idx="260">
                  <c:v>228.18041417745644</c:v>
                </c:pt>
                <c:pt idx="261">
                  <c:v>228.2233767220996</c:v>
                </c:pt>
                <c:pt idx="262">
                  <c:v>228.26633926674322</c:v>
                </c:pt>
                <c:pt idx="263">
                  <c:v>228.30930181138683</c:v>
                </c:pt>
                <c:pt idx="264">
                  <c:v>228.35226435602999</c:v>
                </c:pt>
                <c:pt idx="265">
                  <c:v>228.3952269006727</c:v>
                </c:pt>
                <c:pt idx="266">
                  <c:v>228.43818944531586</c:v>
                </c:pt>
                <c:pt idx="267">
                  <c:v>228.48115198995902</c:v>
                </c:pt>
                <c:pt idx="268">
                  <c:v>228.52411453460218</c:v>
                </c:pt>
                <c:pt idx="269">
                  <c:v>228.56707707924579</c:v>
                </c:pt>
                <c:pt idx="270">
                  <c:v>228.61003962388895</c:v>
                </c:pt>
                <c:pt idx="271">
                  <c:v>228.65300216853257</c:v>
                </c:pt>
                <c:pt idx="272">
                  <c:v>228.69596471317527</c:v>
                </c:pt>
                <c:pt idx="273">
                  <c:v>228.73892725781889</c:v>
                </c:pt>
                <c:pt idx="274">
                  <c:v>228.78188980246159</c:v>
                </c:pt>
                <c:pt idx="275">
                  <c:v>228.82485234710475</c:v>
                </c:pt>
                <c:pt idx="276">
                  <c:v>228.86781489174791</c:v>
                </c:pt>
                <c:pt idx="277">
                  <c:v>228.91077743639153</c:v>
                </c:pt>
                <c:pt idx="278">
                  <c:v>228.95373998103514</c:v>
                </c:pt>
                <c:pt idx="279">
                  <c:v>228.9967025256783</c:v>
                </c:pt>
                <c:pt idx="280">
                  <c:v>229.03966507032146</c:v>
                </c:pt>
                <c:pt idx="281">
                  <c:v>229.08262761496462</c:v>
                </c:pt>
                <c:pt idx="282">
                  <c:v>229.12559015960824</c:v>
                </c:pt>
                <c:pt idx="283">
                  <c:v>229.16855270425094</c:v>
                </c:pt>
                <c:pt idx="284">
                  <c:v>229.21151524889501</c:v>
                </c:pt>
                <c:pt idx="285">
                  <c:v>229.25447779353726</c:v>
                </c:pt>
                <c:pt idx="286">
                  <c:v>229.29744033818088</c:v>
                </c:pt>
                <c:pt idx="287">
                  <c:v>229.34040288282449</c:v>
                </c:pt>
                <c:pt idx="288">
                  <c:v>229.38336542746765</c:v>
                </c:pt>
                <c:pt idx="289">
                  <c:v>229.42632797211036</c:v>
                </c:pt>
                <c:pt idx="290">
                  <c:v>229.46929051675443</c:v>
                </c:pt>
                <c:pt idx="291">
                  <c:v>229.5122530613985</c:v>
                </c:pt>
                <c:pt idx="292">
                  <c:v>229.5552156060412</c:v>
                </c:pt>
                <c:pt idx="293">
                  <c:v>229.59817815068573</c:v>
                </c:pt>
                <c:pt idx="294">
                  <c:v>229.64114069532934</c:v>
                </c:pt>
                <c:pt idx="295">
                  <c:v>229.6841032399725</c:v>
                </c:pt>
                <c:pt idx="296">
                  <c:v>229.72706578461612</c:v>
                </c:pt>
                <c:pt idx="297">
                  <c:v>229.77002832926019</c:v>
                </c:pt>
                <c:pt idx="298">
                  <c:v>229.8129908739038</c:v>
                </c:pt>
                <c:pt idx="299">
                  <c:v>229.85595341854787</c:v>
                </c:pt>
                <c:pt idx="300">
                  <c:v>229.89891596319194</c:v>
                </c:pt>
                <c:pt idx="301">
                  <c:v>229.9418785078351</c:v>
                </c:pt>
                <c:pt idx="302">
                  <c:v>229.98484105247826</c:v>
                </c:pt>
                <c:pt idx="303">
                  <c:v>230.02780359712233</c:v>
                </c:pt>
                <c:pt idx="304">
                  <c:v>230.07076614176594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2-4CD2-BE5B-F992A6A7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0,1s'!$G$3:$H$3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'Euler 0,1s'!$G$4:$H$4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E77-A8AB-F8AD4F9616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0,1s'!$I$10:$I$44</c:f>
              <c:numCache>
                <c:formatCode>General</c:formatCode>
                <c:ptCount val="35"/>
                <c:pt idx="0">
                  <c:v>2.1213203435596424</c:v>
                </c:pt>
                <c:pt idx="1">
                  <c:v>2.1213203435596424</c:v>
                </c:pt>
                <c:pt idx="2">
                  <c:v>2.1563560578453567</c:v>
                </c:pt>
                <c:pt idx="3">
                  <c:v>2.2264274864167852</c:v>
                </c:pt>
                <c:pt idx="4">
                  <c:v>2.3315346292739281</c:v>
                </c:pt>
                <c:pt idx="5">
                  <c:v>2.4716774864167852</c:v>
                </c:pt>
                <c:pt idx="6">
                  <c:v>2.6468560578453566</c:v>
                </c:pt>
                <c:pt idx="7">
                  <c:v>2.8570703435596423</c:v>
                </c:pt>
                <c:pt idx="8">
                  <c:v>3.1023203435596427</c:v>
                </c:pt>
                <c:pt idx="9">
                  <c:v>3.382606057845357</c:v>
                </c:pt>
                <c:pt idx="10">
                  <c:v>3.6979274864167855</c:v>
                </c:pt>
                <c:pt idx="11">
                  <c:v>4.0482846292739278</c:v>
                </c:pt>
                <c:pt idx="12">
                  <c:v>4.4336774864167854</c:v>
                </c:pt>
                <c:pt idx="13">
                  <c:v>4.8541060578453568</c:v>
                </c:pt>
                <c:pt idx="14">
                  <c:v>5.309570343559642</c:v>
                </c:pt>
                <c:pt idx="15">
                  <c:v>5.8000703435596428</c:v>
                </c:pt>
                <c:pt idx="16">
                  <c:v>6.3256060578453575</c:v>
                </c:pt>
                <c:pt idx="17">
                  <c:v>6.8861774864167842</c:v>
                </c:pt>
                <c:pt idx="18">
                  <c:v>7.4817846292739283</c:v>
                </c:pt>
                <c:pt idx="19">
                  <c:v>8.1124274864167845</c:v>
                </c:pt>
                <c:pt idx="20">
                  <c:v>8.7781060578453562</c:v>
                </c:pt>
                <c:pt idx="21">
                  <c:v>9.4788203435596419</c:v>
                </c:pt>
                <c:pt idx="22">
                  <c:v>10.214570343559643</c:v>
                </c:pt>
                <c:pt idx="23">
                  <c:v>10.985356057845356</c:v>
                </c:pt>
                <c:pt idx="24">
                  <c:v>11.791177486416785</c:v>
                </c:pt>
                <c:pt idx="25">
                  <c:v>12.632034629273928</c:v>
                </c:pt>
                <c:pt idx="26">
                  <c:v>13.507927486416785</c:v>
                </c:pt>
                <c:pt idx="27">
                  <c:v>14.418856057845357</c:v>
                </c:pt>
                <c:pt idx="28">
                  <c:v>15.364820343559643</c:v>
                </c:pt>
                <c:pt idx="29">
                  <c:v>16.345820343559645</c:v>
                </c:pt>
                <c:pt idx="30">
                  <c:v>17.361856057845358</c:v>
                </c:pt>
                <c:pt idx="31">
                  <c:v>18.412927486416788</c:v>
                </c:pt>
                <c:pt idx="32">
                  <c:v>19.499034629273932</c:v>
                </c:pt>
                <c:pt idx="33">
                  <c:v>20.620177486416789</c:v>
                </c:pt>
                <c:pt idx="34">
                  <c:v>21.776356057845362</c:v>
                </c:pt>
              </c:numCache>
            </c:numRef>
          </c:xVal>
          <c:yVal>
            <c:numRef>
              <c:f>'Euler 0,1s'!$J$10:$J$44</c:f>
              <c:numCache>
                <c:formatCode>General</c:formatCode>
                <c:ptCount val="35"/>
                <c:pt idx="0">
                  <c:v>22.121320343559642</c:v>
                </c:pt>
                <c:pt idx="1">
                  <c:v>22.121320343559642</c:v>
                </c:pt>
                <c:pt idx="2">
                  <c:v>22.08628462927393</c:v>
                </c:pt>
                <c:pt idx="3">
                  <c:v>22.016213200702499</c:v>
                </c:pt>
                <c:pt idx="4">
                  <c:v>21.911106057845359</c:v>
                </c:pt>
                <c:pt idx="5">
                  <c:v>21.7709632007025</c:v>
                </c:pt>
                <c:pt idx="6">
                  <c:v>21.595784629273929</c:v>
                </c:pt>
                <c:pt idx="7">
                  <c:v>21.385570343559642</c:v>
                </c:pt>
                <c:pt idx="8">
                  <c:v>21.140320343559644</c:v>
                </c:pt>
                <c:pt idx="9">
                  <c:v>20.86003462927393</c:v>
                </c:pt>
                <c:pt idx="10">
                  <c:v>20.5447132007025</c:v>
                </c:pt>
                <c:pt idx="11">
                  <c:v>20.194356057845358</c:v>
                </c:pt>
                <c:pt idx="12">
                  <c:v>19.8089632007025</c:v>
                </c:pt>
                <c:pt idx="13">
                  <c:v>19.388534629273927</c:v>
                </c:pt>
                <c:pt idx="14">
                  <c:v>18.933070343559642</c:v>
                </c:pt>
                <c:pt idx="15">
                  <c:v>18.442570343559645</c:v>
                </c:pt>
                <c:pt idx="16">
                  <c:v>17.917034629273928</c:v>
                </c:pt>
                <c:pt idx="17">
                  <c:v>17.3564632007025</c:v>
                </c:pt>
                <c:pt idx="18">
                  <c:v>16.760856057845359</c:v>
                </c:pt>
                <c:pt idx="19">
                  <c:v>16.130213200702499</c:v>
                </c:pt>
                <c:pt idx="20">
                  <c:v>15.464534629273929</c:v>
                </c:pt>
                <c:pt idx="21">
                  <c:v>14.763820343559644</c:v>
                </c:pt>
                <c:pt idx="22">
                  <c:v>14.028070343559644</c:v>
                </c:pt>
                <c:pt idx="23">
                  <c:v>13.257284629273929</c:v>
                </c:pt>
                <c:pt idx="24">
                  <c:v>12.451463200702502</c:v>
                </c:pt>
                <c:pt idx="25">
                  <c:v>11.610606057845359</c:v>
                </c:pt>
                <c:pt idx="26">
                  <c:v>10.734713200702501</c:v>
                </c:pt>
                <c:pt idx="27">
                  <c:v>9.8237846292739306</c:v>
                </c:pt>
                <c:pt idx="28">
                  <c:v>8.8778203435596446</c:v>
                </c:pt>
                <c:pt idx="29">
                  <c:v>7.8968203435596429</c:v>
                </c:pt>
                <c:pt idx="30">
                  <c:v>6.8807846292739292</c:v>
                </c:pt>
                <c:pt idx="31">
                  <c:v>5.8297132007024999</c:v>
                </c:pt>
                <c:pt idx="32">
                  <c:v>4.7436060578453549</c:v>
                </c:pt>
                <c:pt idx="33">
                  <c:v>3.6224632007024979</c:v>
                </c:pt>
                <c:pt idx="34">
                  <c:v>2.4662846292739253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8-4E77-A8AB-F8AD4F9616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0,1s'!$P$10:$P$44</c:f>
              <c:numCache>
                <c:formatCode>General</c:formatCode>
                <c:ptCount val="35"/>
                <c:pt idx="0">
                  <c:v>2.1213203435596424</c:v>
                </c:pt>
                <c:pt idx="1">
                  <c:v>2.1213203435596424</c:v>
                </c:pt>
                <c:pt idx="2">
                  <c:v>2.2059017875859404</c:v>
                </c:pt>
                <c:pt idx="3">
                  <c:v>2.3750106206014108</c:v>
                </c:pt>
                <c:pt idx="4">
                  <c:v>2.628336200289954</c:v>
                </c:pt>
                <c:pt idx="5">
                  <c:v>2.9649077793995491</c:v>
                </c:pt>
                <c:pt idx="6">
                  <c:v>3.3824965622775371</c:v>
                </c:pt>
                <c:pt idx="7">
                  <c:v>3.8768417565823503</c:v>
                </c:pt>
                <c:pt idx="8">
                  <c:v>4.4407408334670819</c:v>
                </c:pt>
                <c:pt idx="9">
                  <c:v>5.0630782377926966</c:v>
                </c:pt>
                <c:pt idx="10">
                  <c:v>5.7279137422130351</c:v>
                </c:pt>
                <c:pt idx="11">
                  <c:v>6.413809338968206</c:v>
                </c:pt>
                <c:pt idx="12">
                  <c:v>7.0936353832324794</c:v>
                </c:pt>
                <c:pt idx="13">
                  <c:v>7.7351498952667566</c:v>
                </c:pt>
                <c:pt idx="14">
                  <c:v>8.3026694167775403</c:v>
                </c:pt>
                <c:pt idx="15">
                  <c:v>8.7601183021618798</c:v>
                </c:pt>
                <c:pt idx="16">
                  <c:v>9.0756239180630534</c:v>
                </c:pt>
                <c:pt idx="17">
                  <c:v>9.2275879048104272</c:v>
                </c:pt>
                <c:pt idx="18">
                  <c:v>9.2117915855045851</c:v>
                </c:pt>
                <c:pt idx="19">
                  <c:v>9.0485992798675756</c:v>
                </c:pt>
                <c:pt idx="20">
                  <c:v>8.7887673572195659</c:v>
                </c:pt>
                <c:pt idx="21">
                  <c:v>8.5158745215930463</c:v>
                </c:pt>
                <c:pt idx="22">
                  <c:v>8.3431545460226637</c:v>
                </c:pt>
                <c:pt idx="23">
                  <c:v>8.4027814338853997</c:v>
                </c:pt>
                <c:pt idx="24">
                  <c:v>8.8266695519820715</c:v>
                </c:pt>
                <c:pt idx="25">
                  <c:v>9.7197472158494076</c:v>
                </c:pt>
                <c:pt idx="26">
                  <c:v>11.129348695028629</c:v>
                </c:pt>
                <c:pt idx="27">
                  <c:v>13.017388321897927</c:v>
                </c:pt>
                <c:pt idx="28">
                  <c:v>15.244434068760288</c:v>
                </c:pt>
                <c:pt idx="29">
                  <c:v>17.575421484504005</c:v>
                </c:pt>
                <c:pt idx="30">
                  <c:v>19.714207186576861</c:v>
                </c:pt>
                <c:pt idx="31">
                  <c:v>21.367604899958753</c:v>
                </c:pt>
                <c:pt idx="32">
                  <c:v>22.329342193517309</c:v>
                </c:pt>
                <c:pt idx="33">
                  <c:v>22.562754727504164</c:v>
                </c:pt>
                <c:pt idx="34">
                  <c:v>22.252252989564898</c:v>
                </c:pt>
              </c:numCache>
            </c:numRef>
          </c:xVal>
          <c:yVal>
            <c:numRef>
              <c:f>'Euler 0,1s'!$Q$10:$Q$44</c:f>
              <c:numCache>
                <c:formatCode>General</c:formatCode>
                <c:ptCount val="35"/>
                <c:pt idx="0">
                  <c:v>25.121320343559642</c:v>
                </c:pt>
                <c:pt idx="1">
                  <c:v>25.121320343559642</c:v>
                </c:pt>
                <c:pt idx="2">
                  <c:v>25.085875471482993</c:v>
                </c:pt>
                <c:pt idx="3">
                  <c:v>25.012531450194011</c:v>
                </c:pt>
                <c:pt idx="4">
                  <c:v>24.896388092669277</c:v>
                </c:pt>
                <c:pt idx="5">
                  <c:v>24.730139416828219</c:v>
                </c:pt>
                <c:pt idx="6">
                  <c:v>24.504191933665588</c:v>
                </c:pt>
                <c:pt idx="7">
                  <c:v>24.206929283003838</c:v>
                </c:pt>
                <c:pt idx="8">
                  <c:v>23.825209650811608</c:v>
                </c:pt>
                <c:pt idx="9">
                  <c:v>23.345193226310151</c:v>
                </c:pt>
                <c:pt idx="10">
                  <c:v>22.753594320472942</c:v>
                </c:pt>
                <c:pt idx="11">
                  <c:v>22.039428643904184</c:v>
                </c:pt>
                <c:pt idx="12">
                  <c:v>21.196271381017109</c:v>
                </c:pt>
                <c:pt idx="13">
                  <c:v>20.224947450108338</c:v>
                </c:pt>
                <c:pt idx="14">
                  <c:v>19.136436854819877</c:v>
                </c:pt>
                <c:pt idx="15">
                  <c:v>17.954598948112402</c:v>
                </c:pt>
                <c:pt idx="16">
                  <c:v>16.718117714519746</c:v>
                </c:pt>
                <c:pt idx="17">
                  <c:v>15.480884022784995</c:v>
                </c:pt>
                <c:pt idx="18">
                  <c:v>14.309922372207673</c:v>
                </c:pt>
                <c:pt idx="19">
                  <c:v>13.28002331700227</c:v>
                </c:pt>
                <c:pt idx="20">
                  <c:v>12.464553573217799</c:v>
                </c:pt>
                <c:pt idx="21">
                  <c:v>11.922564398742796</c:v>
                </c:pt>
                <c:pt idx="22">
                  <c:v>11.683330931017382</c:v>
                </c:pt>
                <c:pt idx="23">
                  <c:v>11.730749889519185</c:v>
                </c:pt>
                <c:pt idx="24">
                  <c:v>11.99136244361377</c:v>
                </c:pt>
                <c:pt idx="25">
                  <c:v>12.33073245064673</c:v>
                </c:pt>
                <c:pt idx="26">
                  <c:v>12.562926244403496</c:v>
                </c:pt>
                <c:pt idx="27">
                  <c:v>12.476309499109911</c:v>
                </c:pt>
                <c:pt idx="28">
                  <c:v>11.875403894495287</c:v>
                </c:pt>
                <c:pt idx="29">
                  <c:v>10.633256170358496</c:v>
                </c:pt>
                <c:pt idx="30">
                  <c:v>8.7426235501141889</c:v>
                </c:pt>
                <c:pt idx="31">
                  <c:v>6.34921429011903</c:v>
                </c:pt>
                <c:pt idx="32">
                  <c:v>3.7489407413761828</c:v>
                </c:pt>
                <c:pt idx="33">
                  <c:v>1.3363324821281264</c:v>
                </c:pt>
                <c:pt idx="34">
                  <c:v>-0.49572855610859978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8-4E77-A8AB-F8AD4F9616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'Euler 0,1s'!$Z$14:$Z$54</c:f>
              <c:numCache>
                <c:formatCode>General</c:formatCode>
                <c:ptCount val="41"/>
                <c:pt idx="0">
                  <c:v>5.2264274864167852</c:v>
                </c:pt>
                <c:pt idx="1">
                  <c:v>5.1894925082021981</c:v>
                </c:pt>
                <c:pt idx="2">
                  <c:v>5.0795970353022462</c:v>
                </c:pt>
                <c:pt idx="3">
                  <c:v>4.899447058981889</c:v>
                </c:pt>
                <c:pt idx="4">
                  <c:v>4.6534784695416276</c:v>
                </c:pt>
                <c:pt idx="5">
                  <c:v>4.3477478299764281</c:v>
                </c:pt>
                <c:pt idx="6">
                  <c:v>3.9897832432942044</c:v>
                </c:pt>
                <c:pt idx="7">
                  <c:v>3.5883989856354255</c:v>
                </c:pt>
                <c:pt idx="8">
                  <c:v>3.1534784695416276</c:v>
                </c:pt>
                <c:pt idx="9">
                  <c:v>2.6957308815374779</c:v>
                </c:pt>
                <c:pt idx="10">
                  <c:v>2.2264274864167852</c:v>
                </c:pt>
                <c:pt idx="11">
                  <c:v>1.7571240912960928</c:v>
                </c:pt>
                <c:pt idx="12">
                  <c:v>1.2993765032919433</c:v>
                </c:pt>
                <c:pt idx="13">
                  <c:v>0.8644559871981452</c:v>
                </c:pt>
                <c:pt idx="14">
                  <c:v>0.46307172953936604</c:v>
                </c:pt>
                <c:pt idx="15">
                  <c:v>0.10510714285714284</c:v>
                </c:pt>
                <c:pt idx="16">
                  <c:v>-0.20062349670805668</c:v>
                </c:pt>
                <c:pt idx="17">
                  <c:v>-0.44659208614831813</c:v>
                </c:pt>
                <c:pt idx="18">
                  <c:v>-0.62674206246867525</c:v>
                </c:pt>
                <c:pt idx="19">
                  <c:v>-0.73663753536862764</c:v>
                </c:pt>
                <c:pt idx="20">
                  <c:v>-0.77357251358321477</c:v>
                </c:pt>
                <c:pt idx="21">
                  <c:v>-0.73663753536862808</c:v>
                </c:pt>
                <c:pt idx="22">
                  <c:v>-0.6267420624686757</c:v>
                </c:pt>
                <c:pt idx="23">
                  <c:v>-0.44659208614831858</c:v>
                </c:pt>
                <c:pt idx="24">
                  <c:v>-0.20062349670805757</c:v>
                </c:pt>
                <c:pt idx="25">
                  <c:v>0.1051071428571424</c:v>
                </c:pt>
                <c:pt idx="26">
                  <c:v>0.4630717295393656</c:v>
                </c:pt>
                <c:pt idx="27">
                  <c:v>0.86445598719814454</c:v>
                </c:pt>
                <c:pt idx="28">
                  <c:v>1.2993765032919424</c:v>
                </c:pt>
                <c:pt idx="29">
                  <c:v>1.7571240912960921</c:v>
                </c:pt>
                <c:pt idx="30">
                  <c:v>2.2264274864167848</c:v>
                </c:pt>
                <c:pt idx="31">
                  <c:v>2.6957308815374774</c:v>
                </c:pt>
                <c:pt idx="32">
                  <c:v>3.1534784695416267</c:v>
                </c:pt>
                <c:pt idx="33">
                  <c:v>3.588398985635425</c:v>
                </c:pt>
                <c:pt idx="34">
                  <c:v>3.989783243294204</c:v>
                </c:pt>
                <c:pt idx="35">
                  <c:v>4.3477478299764272</c:v>
                </c:pt>
                <c:pt idx="36">
                  <c:v>4.6534784695416267</c:v>
                </c:pt>
                <c:pt idx="37">
                  <c:v>4.8994470589818881</c:v>
                </c:pt>
                <c:pt idx="38">
                  <c:v>5.0795970353022462</c:v>
                </c:pt>
                <c:pt idx="39">
                  <c:v>5.1894925082021981</c:v>
                </c:pt>
                <c:pt idx="40">
                  <c:v>5.2264274864167852</c:v>
                </c:pt>
              </c:numCache>
            </c:numRef>
          </c:xVal>
          <c:yVal>
            <c:numRef>
              <c:f>'Euler 0,1s'!$AA$14:$AA$54</c:f>
              <c:numCache>
                <c:formatCode>General</c:formatCode>
                <c:ptCount val="41"/>
                <c:pt idx="0">
                  <c:v>22.016213200702499</c:v>
                </c:pt>
                <c:pt idx="1">
                  <c:v>22.485516595823192</c:v>
                </c:pt>
                <c:pt idx="2">
                  <c:v>22.943264183827342</c:v>
                </c:pt>
                <c:pt idx="3">
                  <c:v>23.378184699921139</c:v>
                </c:pt>
                <c:pt idx="4">
                  <c:v>23.779568957579919</c:v>
                </c:pt>
                <c:pt idx="5">
                  <c:v>24.137533544262141</c:v>
                </c:pt>
                <c:pt idx="6">
                  <c:v>24.443264183827342</c:v>
                </c:pt>
                <c:pt idx="7">
                  <c:v>24.689232773267602</c:v>
                </c:pt>
                <c:pt idx="8">
                  <c:v>24.86938274958796</c:v>
                </c:pt>
                <c:pt idx="9">
                  <c:v>24.979278222487913</c:v>
                </c:pt>
                <c:pt idx="10">
                  <c:v>25.016213200702499</c:v>
                </c:pt>
                <c:pt idx="11">
                  <c:v>24.979278222487913</c:v>
                </c:pt>
                <c:pt idx="12">
                  <c:v>24.86938274958796</c:v>
                </c:pt>
                <c:pt idx="13">
                  <c:v>24.689232773267602</c:v>
                </c:pt>
                <c:pt idx="14">
                  <c:v>24.443264183827342</c:v>
                </c:pt>
                <c:pt idx="15">
                  <c:v>24.137533544262141</c:v>
                </c:pt>
                <c:pt idx="16">
                  <c:v>23.779568957579919</c:v>
                </c:pt>
                <c:pt idx="17">
                  <c:v>23.378184699921139</c:v>
                </c:pt>
                <c:pt idx="18">
                  <c:v>22.943264183827342</c:v>
                </c:pt>
                <c:pt idx="19">
                  <c:v>22.485516595823192</c:v>
                </c:pt>
                <c:pt idx="20">
                  <c:v>22.016213200702499</c:v>
                </c:pt>
                <c:pt idx="21">
                  <c:v>21.546909805581805</c:v>
                </c:pt>
                <c:pt idx="22">
                  <c:v>21.089162217577655</c:v>
                </c:pt>
                <c:pt idx="23">
                  <c:v>20.654241701483858</c:v>
                </c:pt>
                <c:pt idx="24">
                  <c:v>20.252857443825079</c:v>
                </c:pt>
                <c:pt idx="25">
                  <c:v>19.894892857142857</c:v>
                </c:pt>
                <c:pt idx="26">
                  <c:v>19.589162217577655</c:v>
                </c:pt>
                <c:pt idx="27">
                  <c:v>19.343193628137396</c:v>
                </c:pt>
                <c:pt idx="28">
                  <c:v>19.163043651817038</c:v>
                </c:pt>
                <c:pt idx="29">
                  <c:v>19.053148178917084</c:v>
                </c:pt>
                <c:pt idx="30">
                  <c:v>19.016213200702499</c:v>
                </c:pt>
                <c:pt idx="31">
                  <c:v>19.053148178917084</c:v>
                </c:pt>
                <c:pt idx="32">
                  <c:v>19.163043651817038</c:v>
                </c:pt>
                <c:pt idx="33">
                  <c:v>19.343193628137396</c:v>
                </c:pt>
                <c:pt idx="34">
                  <c:v>19.589162217577655</c:v>
                </c:pt>
                <c:pt idx="35">
                  <c:v>19.894892857142857</c:v>
                </c:pt>
                <c:pt idx="36">
                  <c:v>20.252857443825079</c:v>
                </c:pt>
                <c:pt idx="37">
                  <c:v>20.654241701483858</c:v>
                </c:pt>
                <c:pt idx="38">
                  <c:v>21.089162217577655</c:v>
                </c:pt>
                <c:pt idx="39">
                  <c:v>21.546909805581805</c:v>
                </c:pt>
                <c:pt idx="40">
                  <c:v>22.016213200702499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8-4E77-A8AB-F8AD4F9616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'Euler 0,1s'!$Y$4:$Y$5</c:f>
              <c:numCache>
                <c:formatCode>General</c:formatCode>
                <c:ptCount val="2"/>
                <c:pt idx="0">
                  <c:v>2.2264274864167852</c:v>
                </c:pt>
                <c:pt idx="1">
                  <c:v>2.3750106206014108</c:v>
                </c:pt>
              </c:numCache>
            </c:numRef>
          </c:xVal>
          <c:yVal>
            <c:numRef>
              <c:f>'Euler 0,1s'!$Z$4:$Z$5</c:f>
              <c:numCache>
                <c:formatCode>General</c:formatCode>
                <c:ptCount val="2"/>
                <c:pt idx="0">
                  <c:v>22.016213200702499</c:v>
                </c:pt>
                <c:pt idx="1">
                  <c:v>25.012531450194011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8-4E77-A8AB-F8AD4F96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 0,1s'!$S$9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0,1s'!$R$10:$R$44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'Euler 0,1s'!$S$10:$S$44</c:f>
              <c:numCache>
                <c:formatCode>General</c:formatCode>
                <c:ptCount val="35"/>
                <c:pt idx="0">
                  <c:v>217.01015257032009</c:v>
                </c:pt>
                <c:pt idx="1">
                  <c:v>217.01015257032009</c:v>
                </c:pt>
                <c:pt idx="2">
                  <c:v>216.66645221317725</c:v>
                </c:pt>
                <c:pt idx="3">
                  <c:v>215.97905149889152</c:v>
                </c:pt>
                <c:pt idx="4">
                  <c:v>214.94795042746298</c:v>
                </c:pt>
                <c:pt idx="5">
                  <c:v>213.57314899889153</c:v>
                </c:pt>
                <c:pt idx="6">
                  <c:v>211.85464721317726</c:v>
                </c:pt>
                <c:pt idx="7">
                  <c:v>209.7924450703201</c:v>
                </c:pt>
                <c:pt idx="8">
                  <c:v>207.3865425703201</c:v>
                </c:pt>
                <c:pt idx="9">
                  <c:v>204.63693971317727</c:v>
                </c:pt>
                <c:pt idx="10">
                  <c:v>201.54363649889154</c:v>
                </c:pt>
                <c:pt idx="11">
                  <c:v>198.10663292746298</c:v>
                </c:pt>
                <c:pt idx="12">
                  <c:v>194.32592899889153</c:v>
                </c:pt>
                <c:pt idx="13">
                  <c:v>190.20152471317724</c:v>
                </c:pt>
                <c:pt idx="14">
                  <c:v>185.73342007032011</c:v>
                </c:pt>
                <c:pt idx="15">
                  <c:v>180.92161507032012</c:v>
                </c:pt>
                <c:pt idx="16">
                  <c:v>175.76610971317726</c:v>
                </c:pt>
                <c:pt idx="17">
                  <c:v>170.26690399889154</c:v>
                </c:pt>
                <c:pt idx="18">
                  <c:v>164.42399792746298</c:v>
                </c:pt>
                <c:pt idx="19">
                  <c:v>158.23739149889153</c:v>
                </c:pt>
                <c:pt idx="20">
                  <c:v>151.70708471317727</c:v>
                </c:pt>
                <c:pt idx="21">
                  <c:v>144.83307757032011</c:v>
                </c:pt>
                <c:pt idx="22">
                  <c:v>137.61537007032013</c:v>
                </c:pt>
                <c:pt idx="23">
                  <c:v>130.05396221317724</c:v>
                </c:pt>
                <c:pt idx="24">
                  <c:v>122.14885399889155</c:v>
                </c:pt>
                <c:pt idx="25">
                  <c:v>113.90004542746298</c:v>
                </c:pt>
                <c:pt idx="26">
                  <c:v>105.30753649889154</c:v>
                </c:pt>
                <c:pt idx="27">
                  <c:v>96.371327213177267</c:v>
                </c:pt>
                <c:pt idx="28">
                  <c:v>87.091417570320118</c:v>
                </c:pt>
                <c:pt idx="29">
                  <c:v>77.467807570320105</c:v>
                </c:pt>
                <c:pt idx="30">
                  <c:v>67.500497213177255</c:v>
                </c:pt>
                <c:pt idx="31">
                  <c:v>57.189486498891526</c:v>
                </c:pt>
                <c:pt idx="32">
                  <c:v>46.534775427462932</c:v>
                </c:pt>
                <c:pt idx="33">
                  <c:v>35.53636399889151</c:v>
                </c:pt>
                <c:pt idx="34">
                  <c:v>24.194252213177208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8-48E2-B77E-6CAC8A6865D0}"/>
            </c:ext>
          </c:extLst>
        </c:ser>
        <c:ser>
          <c:idx val="1"/>
          <c:order val="1"/>
          <c:tx>
            <c:strRef>
              <c:f>'Euler 0,1s'!$T$9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0,1s'!$R$10:$R$44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'Euler 0,1s'!$T$10:$T$44</c:f>
              <c:numCache>
                <c:formatCode>General</c:formatCode>
                <c:ptCount val="35"/>
                <c:pt idx="0">
                  <c:v>0</c:v>
                </c:pt>
                <c:pt idx="1">
                  <c:v>0.17185017857142862</c:v>
                </c:pt>
                <c:pt idx="2">
                  <c:v>0.68740071428571448</c:v>
                </c:pt>
                <c:pt idx="3">
                  <c:v>1.5466516071428575</c:v>
                </c:pt>
                <c:pt idx="4">
                  <c:v>2.7496028571428579</c:v>
                </c:pt>
                <c:pt idx="5">
                  <c:v>4.296254464285715</c:v>
                </c:pt>
                <c:pt idx="6">
                  <c:v>6.1866064285714284</c:v>
                </c:pt>
                <c:pt idx="7">
                  <c:v>8.4206587499999976</c:v>
                </c:pt>
                <c:pt idx="8">
                  <c:v>10.998411428571428</c:v>
                </c:pt>
                <c:pt idx="9">
                  <c:v>13.919864464285713</c:v>
                </c:pt>
                <c:pt idx="10">
                  <c:v>17.185017857142853</c:v>
                </c:pt>
                <c:pt idx="11">
                  <c:v>20.793871607142854</c:v>
                </c:pt>
                <c:pt idx="12">
                  <c:v>24.74642571428571</c:v>
                </c:pt>
                <c:pt idx="13">
                  <c:v>29.042680178571423</c:v>
                </c:pt>
                <c:pt idx="14">
                  <c:v>33.682634999999991</c:v>
                </c:pt>
                <c:pt idx="15">
                  <c:v>38.666290178571415</c:v>
                </c:pt>
                <c:pt idx="16">
                  <c:v>43.993645714285705</c:v>
                </c:pt>
                <c:pt idx="17">
                  <c:v>49.664701607142852</c:v>
                </c:pt>
                <c:pt idx="18">
                  <c:v>55.67945785714285</c:v>
                </c:pt>
                <c:pt idx="19">
                  <c:v>62.03791446428572</c:v>
                </c:pt>
                <c:pt idx="20">
                  <c:v>68.74007142857144</c:v>
                </c:pt>
                <c:pt idx="21">
                  <c:v>75.785928750000025</c:v>
                </c:pt>
                <c:pt idx="22">
                  <c:v>83.17548642857146</c:v>
                </c:pt>
                <c:pt idx="23">
                  <c:v>90.908744464285746</c:v>
                </c:pt>
                <c:pt idx="24">
                  <c:v>98.985702857142911</c:v>
                </c:pt>
                <c:pt idx="25">
                  <c:v>107.40636160714291</c:v>
                </c:pt>
                <c:pt idx="26">
                  <c:v>116.17072071428579</c:v>
                </c:pt>
                <c:pt idx="27">
                  <c:v>125.27878017857151</c:v>
                </c:pt>
                <c:pt idx="28">
                  <c:v>134.73054000000008</c:v>
                </c:pt>
                <c:pt idx="29">
                  <c:v>144.52600017857151</c:v>
                </c:pt>
                <c:pt idx="30">
                  <c:v>154.6651607142858</c:v>
                </c:pt>
                <c:pt idx="31">
                  <c:v>165.14802160714297</c:v>
                </c:pt>
                <c:pt idx="32">
                  <c:v>175.97458285714299</c:v>
                </c:pt>
                <c:pt idx="33">
                  <c:v>187.1448444642858</c:v>
                </c:pt>
                <c:pt idx="34">
                  <c:v>198.65880642857149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8-48E2-B77E-6CAC8A6865D0}"/>
            </c:ext>
          </c:extLst>
        </c:ser>
        <c:ser>
          <c:idx val="2"/>
          <c:order val="2"/>
          <c:tx>
            <c:strRef>
              <c:f>'Euler 0,1s'!$U$9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0,1s'!$R$10:$R$44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'Euler 0,1s'!$U$10:$U$44</c:f>
              <c:numCache>
                <c:formatCode>General</c:formatCode>
                <c:ptCount val="35"/>
                <c:pt idx="0">
                  <c:v>217.01015257032009</c:v>
                </c:pt>
                <c:pt idx="1">
                  <c:v>217.18200274889151</c:v>
                </c:pt>
                <c:pt idx="2">
                  <c:v>217.35385292746295</c:v>
                </c:pt>
                <c:pt idx="3">
                  <c:v>217.52570310603437</c:v>
                </c:pt>
                <c:pt idx="4">
                  <c:v>217.69755328460585</c:v>
                </c:pt>
                <c:pt idx="5">
                  <c:v>217.86940346317724</c:v>
                </c:pt>
                <c:pt idx="6">
                  <c:v>218.04125364174868</c:v>
                </c:pt>
                <c:pt idx="7">
                  <c:v>218.2131038203201</c:v>
                </c:pt>
                <c:pt idx="8">
                  <c:v>218.38495399889152</c:v>
                </c:pt>
                <c:pt idx="9">
                  <c:v>218.55680417746299</c:v>
                </c:pt>
                <c:pt idx="10">
                  <c:v>218.72865435603438</c:v>
                </c:pt>
                <c:pt idx="11">
                  <c:v>218.90050453460583</c:v>
                </c:pt>
                <c:pt idx="12">
                  <c:v>219.07235471317725</c:v>
                </c:pt>
                <c:pt idx="13">
                  <c:v>219.24420489174867</c:v>
                </c:pt>
                <c:pt idx="14">
                  <c:v>219.41605507032011</c:v>
                </c:pt>
                <c:pt idx="15">
                  <c:v>219.58790524889153</c:v>
                </c:pt>
                <c:pt idx="16">
                  <c:v>219.75975542746295</c:v>
                </c:pt>
                <c:pt idx="17">
                  <c:v>219.9316056060344</c:v>
                </c:pt>
                <c:pt idx="18">
                  <c:v>220.10345578460584</c:v>
                </c:pt>
                <c:pt idx="19">
                  <c:v>220.27530596317723</c:v>
                </c:pt>
                <c:pt idx="20">
                  <c:v>220.44715614174871</c:v>
                </c:pt>
                <c:pt idx="21">
                  <c:v>220.61900632032012</c:v>
                </c:pt>
                <c:pt idx="22">
                  <c:v>220.79085649889157</c:v>
                </c:pt>
                <c:pt idx="23">
                  <c:v>220.96270667746299</c:v>
                </c:pt>
                <c:pt idx="24">
                  <c:v>221.13455685603446</c:v>
                </c:pt>
                <c:pt idx="25">
                  <c:v>221.30640703460591</c:v>
                </c:pt>
                <c:pt idx="26">
                  <c:v>221.47825721317733</c:v>
                </c:pt>
                <c:pt idx="27">
                  <c:v>221.65010739174878</c:v>
                </c:pt>
                <c:pt idx="28">
                  <c:v>221.82195757032019</c:v>
                </c:pt>
                <c:pt idx="29">
                  <c:v>221.99380774889161</c:v>
                </c:pt>
                <c:pt idx="30">
                  <c:v>222.16565792746306</c:v>
                </c:pt>
                <c:pt idx="31">
                  <c:v>222.33750810603448</c:v>
                </c:pt>
                <c:pt idx="32">
                  <c:v>222.50935828460592</c:v>
                </c:pt>
                <c:pt idx="33">
                  <c:v>222.68120846317731</c:v>
                </c:pt>
                <c:pt idx="34">
                  <c:v>222.8530586417487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8-48E2-B77E-6CAC8A68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0,05s'!$G$3:$H$3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'Euler 0,05s'!$G$4:$H$4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6DC-BCF3-8F18920FFB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0,05s'!$I$10:$I$300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2.1213203435596424</c:v>
                </c:pt>
                <c:pt idx="2">
                  <c:v>2.1300792721310708</c:v>
                </c:pt>
                <c:pt idx="3">
                  <c:v>2.1475971292739282</c:v>
                </c:pt>
                <c:pt idx="4">
                  <c:v>2.173873914988214</c:v>
                </c:pt>
                <c:pt idx="5">
                  <c:v>2.2089096292739283</c:v>
                </c:pt>
                <c:pt idx="6">
                  <c:v>2.2527042721310711</c:v>
                </c:pt>
                <c:pt idx="7">
                  <c:v>2.3052578435596423</c:v>
                </c:pt>
                <c:pt idx="8">
                  <c:v>2.3665703435596424</c:v>
                </c:pt>
                <c:pt idx="9">
                  <c:v>2.4366417721310709</c:v>
                </c:pt>
                <c:pt idx="10">
                  <c:v>2.5154721292739284</c:v>
                </c:pt>
                <c:pt idx="11">
                  <c:v>2.6030614149882139</c:v>
                </c:pt>
                <c:pt idx="12">
                  <c:v>2.6994096292739282</c:v>
                </c:pt>
                <c:pt idx="13">
                  <c:v>2.8045167721310711</c:v>
                </c:pt>
                <c:pt idx="14">
                  <c:v>2.9183828435596424</c:v>
                </c:pt>
                <c:pt idx="15">
                  <c:v>3.0410078435596422</c:v>
                </c:pt>
                <c:pt idx="16">
                  <c:v>3.1723917721310713</c:v>
                </c:pt>
                <c:pt idx="17">
                  <c:v>3.3125346292739279</c:v>
                </c:pt>
                <c:pt idx="18">
                  <c:v>3.4614364149882135</c:v>
                </c:pt>
                <c:pt idx="19">
                  <c:v>3.619097129273928</c:v>
                </c:pt>
                <c:pt idx="20">
                  <c:v>3.785516772131071</c:v>
                </c:pt>
                <c:pt idx="21">
                  <c:v>3.9606953435596424</c:v>
                </c:pt>
                <c:pt idx="22">
                  <c:v>4.1446328435596431</c:v>
                </c:pt>
                <c:pt idx="23">
                  <c:v>4.337329272131071</c:v>
                </c:pt>
                <c:pt idx="24">
                  <c:v>4.5387846292739287</c:v>
                </c:pt>
                <c:pt idx="25">
                  <c:v>4.7489989149882135</c:v>
                </c:pt>
                <c:pt idx="26">
                  <c:v>4.9679721292739281</c:v>
                </c:pt>
                <c:pt idx="27">
                  <c:v>5.1957042721310707</c:v>
                </c:pt>
                <c:pt idx="28">
                  <c:v>5.4321953435596431</c:v>
                </c:pt>
                <c:pt idx="29">
                  <c:v>5.6774453435596435</c:v>
                </c:pt>
                <c:pt idx="30">
                  <c:v>5.9314542721310719</c:v>
                </c:pt>
                <c:pt idx="31">
                  <c:v>6.1942221292739283</c:v>
                </c:pt>
                <c:pt idx="32">
                  <c:v>6.4657489149882146</c:v>
                </c:pt>
                <c:pt idx="33">
                  <c:v>6.7460346292739288</c:v>
                </c:pt>
                <c:pt idx="34">
                  <c:v>7.0350792721310729</c:v>
                </c:pt>
                <c:pt idx="35">
                  <c:v>7.3328828435596431</c:v>
                </c:pt>
                <c:pt idx="36">
                  <c:v>7.639445343559645</c:v>
                </c:pt>
                <c:pt idx="37">
                  <c:v>7.9547667721310731</c:v>
                </c:pt>
                <c:pt idx="38">
                  <c:v>8.2788471292739292</c:v>
                </c:pt>
                <c:pt idx="39">
                  <c:v>8.6116864149882151</c:v>
                </c:pt>
                <c:pt idx="40">
                  <c:v>8.9532846292739308</c:v>
                </c:pt>
                <c:pt idx="41">
                  <c:v>9.3036417721310745</c:v>
                </c:pt>
                <c:pt idx="42">
                  <c:v>9.6627578435596444</c:v>
                </c:pt>
                <c:pt idx="43">
                  <c:v>10.030632843559644</c:v>
                </c:pt>
                <c:pt idx="44">
                  <c:v>10.407266772131072</c:v>
                </c:pt>
                <c:pt idx="45">
                  <c:v>10.792659629273929</c:v>
                </c:pt>
                <c:pt idx="46">
                  <c:v>11.186811414988215</c:v>
                </c:pt>
                <c:pt idx="47">
                  <c:v>11.58972212927393</c:v>
                </c:pt>
                <c:pt idx="48">
                  <c:v>12.001391772131074</c:v>
                </c:pt>
                <c:pt idx="49">
                  <c:v>12.421820343559643</c:v>
                </c:pt>
                <c:pt idx="50">
                  <c:v>12.851007843559643</c:v>
                </c:pt>
                <c:pt idx="51">
                  <c:v>13.288954272131072</c:v>
                </c:pt>
                <c:pt idx="52">
                  <c:v>13.735659629273927</c:v>
                </c:pt>
                <c:pt idx="53">
                  <c:v>14.191123914988212</c:v>
                </c:pt>
                <c:pt idx="54">
                  <c:v>14.655347129273926</c:v>
                </c:pt>
                <c:pt idx="55">
                  <c:v>15.128329272131067</c:v>
                </c:pt>
                <c:pt idx="56">
                  <c:v>15.610070343559638</c:v>
                </c:pt>
                <c:pt idx="57">
                  <c:v>16.100570343559639</c:v>
                </c:pt>
                <c:pt idx="58">
                  <c:v>16.599829272131068</c:v>
                </c:pt>
                <c:pt idx="59">
                  <c:v>17.107847129273924</c:v>
                </c:pt>
                <c:pt idx="60">
                  <c:v>17.624623914988209</c:v>
                </c:pt>
                <c:pt idx="61">
                  <c:v>18.150159629273922</c:v>
                </c:pt>
                <c:pt idx="62">
                  <c:v>18.684454272131067</c:v>
                </c:pt>
                <c:pt idx="63">
                  <c:v>19.227507843559639</c:v>
                </c:pt>
                <c:pt idx="64">
                  <c:v>19.77932034355964</c:v>
                </c:pt>
                <c:pt idx="65">
                  <c:v>20.339891772131068</c:v>
                </c:pt>
                <c:pt idx="66">
                  <c:v>20.909222129273925</c:v>
                </c:pt>
                <c:pt idx="67">
                  <c:v>21.487311414988209</c:v>
                </c:pt>
                <c:pt idx="68">
                  <c:v>22.074159629273922</c:v>
                </c:pt>
                <c:pt idx="69">
                  <c:v>22.669766772131062</c:v>
                </c:pt>
                <c:pt idx="70">
                  <c:v>23.274132843559634</c:v>
                </c:pt>
                <c:pt idx="71">
                  <c:v>23.887257843559635</c:v>
                </c:pt>
                <c:pt idx="72">
                  <c:v>24.509141772131063</c:v>
                </c:pt>
              </c:numCache>
            </c:numRef>
          </c:xVal>
          <c:yVal>
            <c:numRef>
              <c:f>'Euler 0,05s'!$J$10:$J$300</c:f>
              <c:numCache>
                <c:formatCode>General</c:formatCode>
                <c:ptCount val="291"/>
                <c:pt idx="0">
                  <c:v>22.121320343559642</c:v>
                </c:pt>
                <c:pt idx="1">
                  <c:v>22.121320343559642</c:v>
                </c:pt>
                <c:pt idx="2">
                  <c:v>22.112561414988214</c:v>
                </c:pt>
                <c:pt idx="3">
                  <c:v>22.095043557845358</c:v>
                </c:pt>
                <c:pt idx="4">
                  <c:v>22.06876677213107</c:v>
                </c:pt>
                <c:pt idx="5">
                  <c:v>22.033731057845358</c:v>
                </c:pt>
                <c:pt idx="6">
                  <c:v>21.989936414988215</c:v>
                </c:pt>
                <c:pt idx="7">
                  <c:v>21.937382843559643</c:v>
                </c:pt>
                <c:pt idx="8">
                  <c:v>21.876070343559643</c:v>
                </c:pt>
                <c:pt idx="9">
                  <c:v>21.805998914988216</c:v>
                </c:pt>
                <c:pt idx="10">
                  <c:v>21.727168557845356</c:v>
                </c:pt>
                <c:pt idx="11">
                  <c:v>21.639579272131073</c:v>
                </c:pt>
                <c:pt idx="12">
                  <c:v>21.543231057845357</c:v>
                </c:pt>
                <c:pt idx="13">
                  <c:v>21.438123914988214</c:v>
                </c:pt>
                <c:pt idx="14">
                  <c:v>21.324257843559643</c:v>
                </c:pt>
                <c:pt idx="15">
                  <c:v>21.201632843559644</c:v>
                </c:pt>
                <c:pt idx="16">
                  <c:v>21.070248914988213</c:v>
                </c:pt>
                <c:pt idx="17">
                  <c:v>20.930106057845357</c:v>
                </c:pt>
                <c:pt idx="18">
                  <c:v>20.78120427213107</c:v>
                </c:pt>
                <c:pt idx="19">
                  <c:v>20.623543557845359</c:v>
                </c:pt>
                <c:pt idx="20">
                  <c:v>20.457123914988216</c:v>
                </c:pt>
                <c:pt idx="21">
                  <c:v>20.281945343559642</c:v>
                </c:pt>
                <c:pt idx="22">
                  <c:v>20.098007843559643</c:v>
                </c:pt>
                <c:pt idx="23">
                  <c:v>19.905311414988216</c:v>
                </c:pt>
                <c:pt idx="24">
                  <c:v>19.703856057845357</c:v>
                </c:pt>
                <c:pt idx="25">
                  <c:v>19.49364177213107</c:v>
                </c:pt>
                <c:pt idx="26">
                  <c:v>19.274668557845359</c:v>
                </c:pt>
                <c:pt idx="27">
                  <c:v>19.046936414988213</c:v>
                </c:pt>
                <c:pt idx="28">
                  <c:v>18.810445343559643</c:v>
                </c:pt>
                <c:pt idx="29">
                  <c:v>18.565195343559644</c:v>
                </c:pt>
                <c:pt idx="30">
                  <c:v>18.311186414988214</c:v>
                </c:pt>
                <c:pt idx="31">
                  <c:v>18.048418557845359</c:v>
                </c:pt>
                <c:pt idx="32">
                  <c:v>17.776891772131073</c:v>
                </c:pt>
                <c:pt idx="33">
                  <c:v>17.496606057845355</c:v>
                </c:pt>
                <c:pt idx="34">
                  <c:v>17.207561414988213</c:v>
                </c:pt>
                <c:pt idx="35">
                  <c:v>16.909757843559643</c:v>
                </c:pt>
                <c:pt idx="36">
                  <c:v>16.603195343559641</c:v>
                </c:pt>
                <c:pt idx="37">
                  <c:v>16.287873914988214</c:v>
                </c:pt>
                <c:pt idx="38">
                  <c:v>15.963793557845356</c:v>
                </c:pt>
                <c:pt idx="39">
                  <c:v>15.630954272131071</c:v>
                </c:pt>
                <c:pt idx="40">
                  <c:v>15.289356057845357</c:v>
                </c:pt>
                <c:pt idx="41">
                  <c:v>14.938998914988213</c:v>
                </c:pt>
                <c:pt idx="42">
                  <c:v>14.579882843559641</c:v>
                </c:pt>
                <c:pt idx="43">
                  <c:v>14.212007843559643</c:v>
                </c:pt>
                <c:pt idx="44">
                  <c:v>13.835373914988214</c:v>
                </c:pt>
                <c:pt idx="45">
                  <c:v>13.449981057845356</c:v>
                </c:pt>
                <c:pt idx="46">
                  <c:v>13.055829272131071</c:v>
                </c:pt>
                <c:pt idx="47">
                  <c:v>12.652918557845357</c:v>
                </c:pt>
                <c:pt idx="48">
                  <c:v>12.241248914988212</c:v>
                </c:pt>
                <c:pt idx="49">
                  <c:v>11.820820343559642</c:v>
                </c:pt>
                <c:pt idx="50">
                  <c:v>11.391632843559645</c:v>
                </c:pt>
                <c:pt idx="51">
                  <c:v>10.953686414988216</c:v>
                </c:pt>
                <c:pt idx="52">
                  <c:v>10.506981057845358</c:v>
                </c:pt>
                <c:pt idx="53">
                  <c:v>10.051516772131073</c:v>
                </c:pt>
                <c:pt idx="54">
                  <c:v>9.58729355784536</c:v>
                </c:pt>
                <c:pt idx="55">
                  <c:v>9.1143114149882187</c:v>
                </c:pt>
                <c:pt idx="56">
                  <c:v>8.6325703435596495</c:v>
                </c:pt>
                <c:pt idx="57">
                  <c:v>8.1420703435596486</c:v>
                </c:pt>
                <c:pt idx="58">
                  <c:v>7.6428114149882198</c:v>
                </c:pt>
                <c:pt idx="59">
                  <c:v>7.134793557845363</c:v>
                </c:pt>
                <c:pt idx="60">
                  <c:v>6.6180167721310781</c:v>
                </c:pt>
                <c:pt idx="61">
                  <c:v>6.0924810578453652</c:v>
                </c:pt>
                <c:pt idx="62">
                  <c:v>5.5581864149882207</c:v>
                </c:pt>
                <c:pt idx="63">
                  <c:v>5.0151328435596483</c:v>
                </c:pt>
                <c:pt idx="64">
                  <c:v>4.4633203435596478</c:v>
                </c:pt>
                <c:pt idx="65">
                  <c:v>3.9027489149882193</c:v>
                </c:pt>
                <c:pt idx="66">
                  <c:v>3.3334185578453628</c:v>
                </c:pt>
                <c:pt idx="67">
                  <c:v>2.7553292721310783</c:v>
                </c:pt>
                <c:pt idx="68">
                  <c:v>2.1684810578453657</c:v>
                </c:pt>
                <c:pt idx="69">
                  <c:v>1.5728739149882252</c:v>
                </c:pt>
                <c:pt idx="70">
                  <c:v>0.96850784355965303</c:v>
                </c:pt>
                <c:pt idx="71">
                  <c:v>0.35538284355965288</c:v>
                </c:pt>
                <c:pt idx="72">
                  <c:v>-0.26650108501177527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46DC-BCF3-8F18920FFB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0,05s'!$P$10:$P$300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2.1213203435596424</c:v>
                </c:pt>
                <c:pt idx="2">
                  <c:v>2.1424662325117909</c:v>
                </c:pt>
                <c:pt idx="3">
                  <c:v>2.1847571656981293</c:v>
                </c:pt>
                <c:pt idx="4">
                  <c:v>2.2481882861605071</c:v>
                </c:pt>
                <c:pt idx="5">
                  <c:v>2.332744391168168</c:v>
                </c:pt>
                <c:pt idx="6">
                  <c:v>2.4383904391004805</c:v>
                </c:pt>
                <c:pt idx="7">
                  <c:v>2.5650589148807743</c:v>
                </c:pt>
                <c:pt idx="8">
                  <c:v>2.7126340939828886</c:v>
                </c:pt>
                <c:pt idx="9">
                  <c:v>2.8809332804218251</c:v>
                </c:pt>
                <c:pt idx="10">
                  <c:v>3.0696851462601185</c:v>
                </c:pt>
                <c:pt idx="11">
                  <c:v>3.2785053720477539</c:v>
                </c:pt>
                <c:pt idx="12">
                  <c:v>3.5068698819839317</c:v>
                </c:pt>
                <c:pt idx="13">
                  <c:v>3.754086086669588</c:v>
                </c:pt>
                <c:pt idx="14">
                  <c:v>4.0192626916187404</c:v>
                </c:pt>
                <c:pt idx="15">
                  <c:v>4.3012788017234334</c:v>
                </c:pt>
                <c:pt idx="16">
                  <c:v>4.5987532497956849</c:v>
                </c:pt>
                <c:pt idx="17">
                  <c:v>4.9100152985930663</c:v>
                </c:pt>
                <c:pt idx="18">
                  <c:v>5.2330781056764835</c:v>
                </c:pt>
                <c:pt idx="19">
                  <c:v>5.5656165917538143</c:v>
                </c:pt>
                <c:pt idx="20">
                  <c:v>5.9049516054879199</c:v>
                </c:pt>
                <c:pt idx="21">
                  <c:v>6.2480425172896954</c:v>
                </c:pt>
                <c:pt idx="22">
                  <c:v>6.5914905837896045</c:v>
                </c:pt>
                <c:pt idx="23">
                  <c:v>6.9315555819319252</c:v>
                </c:pt>
                <c:pt idx="24">
                  <c:v>7.2641882914802745</c:v>
                </c:pt>
                <c:pt idx="25">
                  <c:v>7.5850813780745518</c:v>
                </c:pt>
                <c:pt idx="26">
                  <c:v>7.8897410638675209</c:v>
                </c:pt>
                <c:pt idx="27">
                  <c:v>8.1735816355324324</c:v>
                </c:pt>
                <c:pt idx="28">
                  <c:v>8.4320442964812035</c:v>
                </c:pt>
                <c:pt idx="29">
                  <c:v>8.6607410903459829</c:v>
                </c:pt>
                <c:pt idx="30">
                  <c:v>8.8556235805929511</c:v>
                </c:pt>
                <c:pt idx="31">
                  <c:v>9.0131746503239789</c:v>
                </c:pt>
                <c:pt idx="32">
                  <c:v>9.1306201843844192</c:v>
                </c:pt>
                <c:pt idx="33">
                  <c:v>9.2061555289704966</c:v>
                </c:pt>
                <c:pt idx="34">
                  <c:v>9.239179531936097</c:v>
                </c:pt>
                <c:pt idx="35">
                  <c:v>9.2305267186743265</c:v>
                </c:pt>
                <c:pt idx="36">
                  <c:v>9.182685855798125</c:v>
                </c:pt>
                <c:pt idx="37">
                  <c:v>9.0999909363524338</c:v>
                </c:pt>
                <c:pt idx="38">
                  <c:v>8.9887686621718625</c:v>
                </c:pt>
                <c:pt idx="39">
                  <c:v>8.8574250136038497</c:v>
                </c:pt>
                <c:pt idx="40">
                  <c:v>8.7164527273155716</c:v>
                </c:pt>
                <c:pt idx="41">
                  <c:v>8.5783417133344546</c:v>
                </c:pt>
                <c:pt idx="42">
                  <c:v>8.4573759024393311</c:v>
                </c:pt>
                <c:pt idx="43">
                  <c:v>8.3693029785100617</c:v>
                </c:pt>
                <c:pt idx="44">
                  <c:v>8.3308681287214554</c:v>
                </c:pt>
                <c:pt idx="45">
                  <c:v>8.3592094735605293</c:v>
                </c:pt>
                <c:pt idx="46">
                  <c:v>8.4711212427384162</c:v>
                </c:pt>
                <c:pt idx="47">
                  <c:v>8.6822009160490161</c:v>
                </c:pt>
                <c:pt idx="48">
                  <c:v>9.0059081367009064</c:v>
                </c:pt>
                <c:pt idx="49">
                  <c:v>9.4525756968084487</c:v>
                </c:pt>
                <c:pt idx="50">
                  <c:v>10.028425520475734</c:v>
                </c:pt>
                <c:pt idx="51">
                  <c:v>10.7346543183883</c:v>
                </c:pt>
                <c:pt idx="52">
                  <c:v>11.566663228815733</c:v>
                </c:pt>
                <c:pt idx="53">
                  <c:v>12.513511895148259</c:v>
                </c:pt>
                <c:pt idx="54">
                  <c:v>13.557678579308195</c:v>
                </c:pt>
                <c:pt idx="55">
                  <c:v>14.675202634722066</c:v>
                </c:pt>
                <c:pt idx="56">
                  <c:v>15.836272723964132</c:v>
                </c:pt>
                <c:pt idx="57">
                  <c:v>17.006302717159535</c:v>
                </c:pt>
                <c:pt idx="58">
                  <c:v>18.147506998912942</c:v>
                </c:pt>
                <c:pt idx="59">
                  <c:v>19.220948502003978</c:v>
                </c:pt>
                <c:pt idx="60">
                  <c:v>20.188987723824077</c:v>
                </c:pt>
                <c:pt idx="61">
                  <c:v>21.018011933144244</c:v>
                </c:pt>
                <c:pt idx="62">
                  <c:v>21.681274562714684</c:v>
                </c:pt>
                <c:pt idx="63">
                  <c:v>22.161630298070552</c:v>
                </c:pt>
                <c:pt idx="64">
                  <c:v>22.453917330145984</c:v>
                </c:pt>
                <c:pt idx="65">
                  <c:v>22.56672075883154</c:v>
                </c:pt>
                <c:pt idx="66">
                  <c:v>22.523256140203593</c:v>
                </c:pt>
                <c:pt idx="67">
                  <c:v>22.361144627609669</c:v>
                </c:pt>
                <c:pt idx="68">
                  <c:v>22.13091419993841</c:v>
                </c:pt>
                <c:pt idx="69">
                  <c:v>21.893155496176973</c:v>
                </c:pt>
                <c:pt idx="70">
                  <c:v>21.714382621621638</c:v>
                </c:pt>
                <c:pt idx="71">
                  <c:v>21.661791637478267</c:v>
                </c:pt>
                <c:pt idx="72">
                  <c:v>21.797260592457313</c:v>
                </c:pt>
              </c:numCache>
            </c:numRef>
          </c:xVal>
          <c:yVal>
            <c:numRef>
              <c:f>'Euler 0,05s'!$Q$10:$Q$300</c:f>
              <c:numCache>
                <c:formatCode>General</c:formatCode>
                <c:ptCount val="291"/>
                <c:pt idx="0">
                  <c:v>25.121320343559642</c:v>
                </c:pt>
                <c:pt idx="1">
                  <c:v>25.121320343559642</c:v>
                </c:pt>
                <c:pt idx="2">
                  <c:v>25.112535842081307</c:v>
                </c:pt>
                <c:pt idx="3">
                  <c:v>25.094813404299074</c:v>
                </c:pt>
                <c:pt idx="4">
                  <c:v>25.067846193259705</c:v>
                </c:pt>
                <c:pt idx="5">
                  <c:v>25.031174126820414</c:v>
                </c:pt>
                <c:pt idx="6">
                  <c:v>24.98418434182998</c:v>
                </c:pt>
                <c:pt idx="7">
                  <c:v>24.926112239697808</c:v>
                </c:pt>
                <c:pt idx="8">
                  <c:v>24.856043477774612</c:v>
                </c:pt>
                <c:pt idx="9">
                  <c:v>24.772917359378074</c:v>
                </c:pt>
                <c:pt idx="10">
                  <c:v>24.675532160219234</c:v>
                </c:pt>
                <c:pt idx="11">
                  <c:v>24.562553008049981</c:v>
                </c:pt>
                <c:pt idx="12">
                  <c:v>24.43252300230052</c:v>
                </c:pt>
                <c:pt idx="13">
                  <c:v>24.283878317055766</c:v>
                </c:pt>
                <c:pt idx="14">
                  <c:v>24.114968068598671</c:v>
                </c:pt>
                <c:pt idx="15">
                  <c:v>23.924079741482341</c:v>
                </c:pt>
                <c:pt idx="16">
                  <c:v>23.709470947147391</c:v>
                </c:pt>
                <c:pt idx="17">
                  <c:v>23.469408227960539</c:v>
                </c:pt>
                <c:pt idx="18">
                  <c:v>23.202213507928242</c:v>
                </c:pt>
                <c:pt idx="19">
                  <c:v>22.906318619516355</c:v>
                </c:pt>
                <c:pt idx="20">
                  <c:v>22.580328094325104</c:v>
                </c:pt>
                <c:pt idx="21">
                  <c:v>22.223090084898921</c:v>
                </c:pt>
                <c:pt idx="22">
                  <c:v>21.833774878353402</c:v>
                </c:pt>
                <c:pt idx="23">
                  <c:v>21.411959965094393</c:v>
                </c:pt>
                <c:pt idx="24">
                  <c:v>20.957720036924524</c:v>
                </c:pt>
                <c:pt idx="25">
                  <c:v>20.471719612885135</c:v>
                </c:pt>
                <c:pt idx="26">
                  <c:v>19.955305239815868</c:v>
                </c:pt>
                <c:pt idx="27">
                  <c:v>19.410593407966143</c:v>
                </c:pt>
                <c:pt idx="28">
                  <c:v>18.840549490373977</c:v>
                </c:pt>
                <c:pt idx="29">
                  <c:v>18.249052200020941</c:v>
                </c:pt>
                <c:pt idx="30">
                  <c:v>17.640937315436727</c:v>
                </c:pt>
                <c:pt idx="31">
                  <c:v>17.022013820879693</c:v>
                </c:pt>
                <c:pt idx="32">
                  <c:v>16.399045221332813</c:v>
                </c:pt>
                <c:pt idx="33">
                  <c:v>15.77968871595724</c:v>
                </c:pt>
                <c:pt idx="34">
                  <c:v>15.172385244548066</c:v>
                </c:pt>
                <c:pt idx="35">
                  <c:v>14.586194260775706</c:v>
                </c:pt>
                <c:pt idx="36">
                  <c:v>14.030568530089425</c:v>
                </c:pt>
                <c:pt idx="37">
                  <c:v>13.515066382236711</c:v>
                </c:pt>
                <c:pt idx="38">
                  <c:v>13.049001727006001</c:v>
                </c:pt>
                <c:pt idx="39">
                  <c:v>12.641035788100039</c:v>
                </c:pt>
                <c:pt idx="40">
                  <c:v>12.298718893257384</c:v>
                </c:pt>
                <c:pt idx="41">
                  <c:v>12.027995681614946</c:v>
                </c:pt>
                <c:pt idx="42">
                  <c:v>11.832692574207876</c:v>
                </c:pt>
                <c:pt idx="43">
                  <c:v>11.714012031014246</c:v>
                </c:pt>
                <c:pt idx="44">
                  <c:v>11.670063619985047</c:v>
                </c:pt>
                <c:pt idx="45">
                  <c:v>11.695466783278624</c:v>
                </c:pt>
                <c:pt idx="46">
                  <c:v>11.781063847299562</c:v>
                </c:pt>
                <c:pt idx="47">
                  <c:v>11.913783661735639</c:v>
                </c:pt>
                <c:pt idx="48">
                  <c:v>12.076695610949482</c:v>
                </c:pt>
                <c:pt idx="49">
                  <c:v>12.249289978118933</c:v>
                </c:pt>
                <c:pt idx="50">
                  <c:v>12.408013200224532</c:v>
                </c:pt>
                <c:pt idx="51">
                  <c:v>12.527075033959916</c:v>
                </c:pt>
                <c:pt idx="52">
                  <c:v>12.579528913698002</c:v>
                </c:pt>
                <c:pt idx="53">
                  <c:v>12.538607021978978</c:v>
                </c:pt>
                <c:pt idx="54">
                  <c:v>12.379268442119237</c:v>
                </c:pt>
                <c:pt idx="55">
                  <c:v>12.079893356272326</c:v>
                </c:pt>
                <c:pt idx="56">
                  <c:v>11.624030268596142</c:v>
                </c:pt>
                <c:pt idx="57">
                  <c:v>11.002078886800927</c:v>
                </c:pt>
                <c:pt idx="58">
                  <c:v>10.212771269543012</c:v>
                </c:pt>
                <c:pt idx="59">
                  <c:v>9.2643011508269826</c:v>
                </c:pt>
                <c:pt idx="60">
                  <c:v>8.1749490943380518</c:v>
                </c:pt>
                <c:pt idx="61">
                  <c:v>6.973062208668896</c:v>
                </c:pt>
                <c:pt idx="62">
                  <c:v>5.6962738725877955</c:v>
                </c:pt>
                <c:pt idx="63">
                  <c:v>4.3898925522037118</c:v>
                </c:pt>
                <c:pt idx="64">
                  <c:v>3.1044491357760511</c:v>
                </c:pt>
                <c:pt idx="65">
                  <c:v>1.8924671775219126</c:v>
                </c:pt>
                <c:pt idx="66">
                  <c:v>0.8046057510994209</c:v>
                </c:pt>
                <c:pt idx="67">
                  <c:v>-0.11458632184022566</c:v>
                </c:pt>
                <c:pt idx="68">
                  <c:v>-0.83098204723005598</c:v>
                </c:pt>
                <c:pt idx="69">
                  <c:v>-1.3248622576232432</c:v>
                </c:pt>
                <c:pt idx="70">
                  <c:v>-1.5941429803264997</c:v>
                </c:pt>
                <c:pt idx="71">
                  <c:v>-1.6564074451110611</c:v>
                </c:pt>
                <c:pt idx="72">
                  <c:v>-1.5493496603827357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0-46DC-BCF3-8F18920FFB1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'Euler 0,05s'!$Z$14:$Z$304</c:f>
              <c:numCache>
                <c:formatCode>General</c:formatCode>
                <c:ptCount val="291"/>
                <c:pt idx="0">
                  <c:v>5.1475971292739278</c:v>
                </c:pt>
                <c:pt idx="1">
                  <c:v>5.1106621510593415</c:v>
                </c:pt>
                <c:pt idx="2">
                  <c:v>5.0007666781593887</c:v>
                </c:pt>
                <c:pt idx="3">
                  <c:v>4.8206167018390325</c:v>
                </c:pt>
                <c:pt idx="4">
                  <c:v>4.574648112398771</c:v>
                </c:pt>
                <c:pt idx="5">
                  <c:v>4.2689174728335715</c:v>
                </c:pt>
                <c:pt idx="6">
                  <c:v>3.9109528861513478</c:v>
                </c:pt>
                <c:pt idx="7">
                  <c:v>3.5095686284925689</c:v>
                </c:pt>
                <c:pt idx="8">
                  <c:v>3.0746481123987706</c:v>
                </c:pt>
                <c:pt idx="9">
                  <c:v>2.6169005243946208</c:v>
                </c:pt>
                <c:pt idx="10">
                  <c:v>2.1475971292739282</c:v>
                </c:pt>
                <c:pt idx="11">
                  <c:v>1.6782937341532358</c:v>
                </c:pt>
                <c:pt idx="12">
                  <c:v>1.2205461461490863</c:v>
                </c:pt>
                <c:pt idx="13">
                  <c:v>0.78562563005528818</c:v>
                </c:pt>
                <c:pt idx="14">
                  <c:v>0.38424137239650902</c:v>
                </c:pt>
                <c:pt idx="15">
                  <c:v>2.6276785714285822E-2</c:v>
                </c:pt>
                <c:pt idx="16">
                  <c:v>-0.2794538538509137</c:v>
                </c:pt>
                <c:pt idx="17">
                  <c:v>-0.52542244329117516</c:v>
                </c:pt>
                <c:pt idx="18">
                  <c:v>-0.70557241961153228</c:v>
                </c:pt>
                <c:pt idx="19">
                  <c:v>-0.81546789251148466</c:v>
                </c:pt>
                <c:pt idx="20">
                  <c:v>-0.85240287072607179</c:v>
                </c:pt>
                <c:pt idx="21">
                  <c:v>-0.8154678925114851</c:v>
                </c:pt>
                <c:pt idx="22">
                  <c:v>-0.70557241961153272</c:v>
                </c:pt>
                <c:pt idx="23">
                  <c:v>-0.5254224432911756</c:v>
                </c:pt>
                <c:pt idx="24">
                  <c:v>-0.27945385385091459</c:v>
                </c:pt>
                <c:pt idx="25">
                  <c:v>2.6276785714285378E-2</c:v>
                </c:pt>
                <c:pt idx="26">
                  <c:v>0.38424137239650857</c:v>
                </c:pt>
                <c:pt idx="27">
                  <c:v>0.78562563005528752</c:v>
                </c:pt>
                <c:pt idx="28">
                  <c:v>1.2205461461490854</c:v>
                </c:pt>
                <c:pt idx="29">
                  <c:v>1.6782937341532351</c:v>
                </c:pt>
                <c:pt idx="30">
                  <c:v>2.1475971292739278</c:v>
                </c:pt>
                <c:pt idx="31">
                  <c:v>2.6169005243946204</c:v>
                </c:pt>
                <c:pt idx="32">
                  <c:v>3.0746481123987701</c:v>
                </c:pt>
                <c:pt idx="33">
                  <c:v>3.509568628492568</c:v>
                </c:pt>
                <c:pt idx="34">
                  <c:v>3.910952886151347</c:v>
                </c:pt>
                <c:pt idx="35">
                  <c:v>4.2689174728335697</c:v>
                </c:pt>
                <c:pt idx="36">
                  <c:v>4.5746481123987701</c:v>
                </c:pt>
                <c:pt idx="37">
                  <c:v>4.8206167018390316</c:v>
                </c:pt>
                <c:pt idx="38">
                  <c:v>5.0007666781593887</c:v>
                </c:pt>
                <c:pt idx="39">
                  <c:v>5.1106621510593406</c:v>
                </c:pt>
                <c:pt idx="40">
                  <c:v>5.1475971292739278</c:v>
                </c:pt>
                <c:pt idx="41">
                  <c:v>5.1106621510593415</c:v>
                </c:pt>
                <c:pt idx="42">
                  <c:v>5.0007666781593887</c:v>
                </c:pt>
                <c:pt idx="43">
                  <c:v>4.8206167018390325</c:v>
                </c:pt>
                <c:pt idx="44">
                  <c:v>4.574648112398771</c:v>
                </c:pt>
                <c:pt idx="45">
                  <c:v>4.2689174728335715</c:v>
                </c:pt>
                <c:pt idx="46">
                  <c:v>3.9109528861513483</c:v>
                </c:pt>
                <c:pt idx="47">
                  <c:v>3.5095686284925693</c:v>
                </c:pt>
                <c:pt idx="48">
                  <c:v>3.0746481123987714</c:v>
                </c:pt>
                <c:pt idx="49">
                  <c:v>2.6169005243946217</c:v>
                </c:pt>
                <c:pt idx="50">
                  <c:v>2.1475971292739291</c:v>
                </c:pt>
                <c:pt idx="51">
                  <c:v>1.6782937341532391</c:v>
                </c:pt>
                <c:pt idx="52">
                  <c:v>1.2205461461490867</c:v>
                </c:pt>
                <c:pt idx="53">
                  <c:v>0.78562563005528618</c:v>
                </c:pt>
                <c:pt idx="54">
                  <c:v>0.38424137239650547</c:v>
                </c:pt>
                <c:pt idx="55">
                  <c:v>2.6276785714280937E-2</c:v>
                </c:pt>
                <c:pt idx="56">
                  <c:v>-0.27945385385091992</c:v>
                </c:pt>
                <c:pt idx="57">
                  <c:v>-0.52542244329118093</c:v>
                </c:pt>
                <c:pt idx="58">
                  <c:v>-0.70557241961153716</c:v>
                </c:pt>
                <c:pt idx="59">
                  <c:v>-0.81546789251148777</c:v>
                </c:pt>
                <c:pt idx="60">
                  <c:v>-0.85240287072607179</c:v>
                </c:pt>
                <c:pt idx="61">
                  <c:v>-0.81546789251148155</c:v>
                </c:pt>
                <c:pt idx="62">
                  <c:v>-0.70557241961152473</c:v>
                </c:pt>
                <c:pt idx="63">
                  <c:v>-0.52542244329116228</c:v>
                </c:pt>
                <c:pt idx="64">
                  <c:v>-0.27945385385089594</c:v>
                </c:pt>
                <c:pt idx="65">
                  <c:v>2.6276785714309359E-2</c:v>
                </c:pt>
                <c:pt idx="66">
                  <c:v>0.38424137239653811</c:v>
                </c:pt>
                <c:pt idx="67">
                  <c:v>0.78562563005532215</c:v>
                </c:pt>
                <c:pt idx="68">
                  <c:v>1.2205461461491254</c:v>
                </c:pt>
                <c:pt idx="69">
                  <c:v>1.6782937341532791</c:v>
                </c:pt>
                <c:pt idx="70">
                  <c:v>2.1475971292739748</c:v>
                </c:pt>
                <c:pt idx="71">
                  <c:v>2.6169005243946697</c:v>
                </c:pt>
                <c:pt idx="72">
                  <c:v>3.0746481123988199</c:v>
                </c:pt>
                <c:pt idx="73">
                  <c:v>3.5095686284926173</c:v>
                </c:pt>
                <c:pt idx="74">
                  <c:v>3.910952886151394</c:v>
                </c:pt>
                <c:pt idx="75">
                  <c:v>4.2689174728336132</c:v>
                </c:pt>
                <c:pt idx="76">
                  <c:v>4.5746481123988065</c:v>
                </c:pt>
                <c:pt idx="77">
                  <c:v>4.8206167018390609</c:v>
                </c:pt>
                <c:pt idx="78">
                  <c:v>5.00076667815941</c:v>
                </c:pt>
                <c:pt idx="79">
                  <c:v>5.1106621510593531</c:v>
                </c:pt>
              </c:numCache>
            </c:numRef>
          </c:xVal>
          <c:yVal>
            <c:numRef>
              <c:f>'Euler 0,05s'!$AA$14:$AA$304</c:f>
              <c:numCache>
                <c:formatCode>General</c:formatCode>
                <c:ptCount val="291"/>
                <c:pt idx="0">
                  <c:v>22.095043557845358</c:v>
                </c:pt>
                <c:pt idx="1">
                  <c:v>22.564346952966051</c:v>
                </c:pt>
                <c:pt idx="2">
                  <c:v>23.022094540970201</c:v>
                </c:pt>
                <c:pt idx="3">
                  <c:v>23.457015057063998</c:v>
                </c:pt>
                <c:pt idx="4">
                  <c:v>23.858399314722778</c:v>
                </c:pt>
                <c:pt idx="5">
                  <c:v>24.216363901405</c:v>
                </c:pt>
                <c:pt idx="6">
                  <c:v>24.522094540970201</c:v>
                </c:pt>
                <c:pt idx="7">
                  <c:v>24.768063130410461</c:v>
                </c:pt>
                <c:pt idx="8">
                  <c:v>24.948213106730819</c:v>
                </c:pt>
                <c:pt idx="9">
                  <c:v>25.058108579630773</c:v>
                </c:pt>
                <c:pt idx="10">
                  <c:v>25.095043557845358</c:v>
                </c:pt>
                <c:pt idx="11">
                  <c:v>25.058108579630773</c:v>
                </c:pt>
                <c:pt idx="12">
                  <c:v>24.948213106730819</c:v>
                </c:pt>
                <c:pt idx="13">
                  <c:v>24.768063130410461</c:v>
                </c:pt>
                <c:pt idx="14">
                  <c:v>24.522094540970201</c:v>
                </c:pt>
                <c:pt idx="15">
                  <c:v>24.216363901405</c:v>
                </c:pt>
                <c:pt idx="16">
                  <c:v>23.858399314722778</c:v>
                </c:pt>
                <c:pt idx="17">
                  <c:v>23.457015057063998</c:v>
                </c:pt>
                <c:pt idx="18">
                  <c:v>23.022094540970201</c:v>
                </c:pt>
                <c:pt idx="19">
                  <c:v>22.564346952966051</c:v>
                </c:pt>
                <c:pt idx="20">
                  <c:v>22.095043557845358</c:v>
                </c:pt>
                <c:pt idx="21">
                  <c:v>21.625740162724664</c:v>
                </c:pt>
                <c:pt idx="22">
                  <c:v>21.167992574720515</c:v>
                </c:pt>
                <c:pt idx="23">
                  <c:v>20.733072058626718</c:v>
                </c:pt>
                <c:pt idx="24">
                  <c:v>20.331687800967938</c:v>
                </c:pt>
                <c:pt idx="25">
                  <c:v>19.973723214285716</c:v>
                </c:pt>
                <c:pt idx="26">
                  <c:v>19.667992574720515</c:v>
                </c:pt>
                <c:pt idx="27">
                  <c:v>19.422023985280255</c:v>
                </c:pt>
                <c:pt idx="28">
                  <c:v>19.241874008959897</c:v>
                </c:pt>
                <c:pt idx="29">
                  <c:v>19.131978536059947</c:v>
                </c:pt>
                <c:pt idx="30">
                  <c:v>19.095043557845358</c:v>
                </c:pt>
                <c:pt idx="31">
                  <c:v>19.131978536059943</c:v>
                </c:pt>
                <c:pt idx="32">
                  <c:v>19.241874008959897</c:v>
                </c:pt>
                <c:pt idx="33">
                  <c:v>19.422023985280255</c:v>
                </c:pt>
                <c:pt idx="34">
                  <c:v>19.667992574720515</c:v>
                </c:pt>
                <c:pt idx="35">
                  <c:v>19.973723214285716</c:v>
                </c:pt>
                <c:pt idx="36">
                  <c:v>20.331687800967938</c:v>
                </c:pt>
                <c:pt idx="37">
                  <c:v>20.733072058626718</c:v>
                </c:pt>
                <c:pt idx="38">
                  <c:v>21.167992574720515</c:v>
                </c:pt>
                <c:pt idx="39">
                  <c:v>21.625740162724664</c:v>
                </c:pt>
                <c:pt idx="40">
                  <c:v>22.095043557845358</c:v>
                </c:pt>
                <c:pt idx="41">
                  <c:v>22.564346952966051</c:v>
                </c:pt>
                <c:pt idx="42">
                  <c:v>23.022094540970201</c:v>
                </c:pt>
                <c:pt idx="43">
                  <c:v>23.457015057063998</c:v>
                </c:pt>
                <c:pt idx="44">
                  <c:v>23.858399314722778</c:v>
                </c:pt>
                <c:pt idx="45">
                  <c:v>24.216363901405</c:v>
                </c:pt>
                <c:pt idx="46">
                  <c:v>24.522094540970201</c:v>
                </c:pt>
                <c:pt idx="47">
                  <c:v>24.768063130410461</c:v>
                </c:pt>
                <c:pt idx="48">
                  <c:v>24.948213106730819</c:v>
                </c:pt>
                <c:pt idx="49">
                  <c:v>25.058108579630769</c:v>
                </c:pt>
                <c:pt idx="50">
                  <c:v>25.095043557845358</c:v>
                </c:pt>
                <c:pt idx="51">
                  <c:v>25.058108579630773</c:v>
                </c:pt>
                <c:pt idx="52">
                  <c:v>24.948213106730819</c:v>
                </c:pt>
                <c:pt idx="53">
                  <c:v>24.768063130410461</c:v>
                </c:pt>
                <c:pt idx="54">
                  <c:v>24.522094540970198</c:v>
                </c:pt>
                <c:pt idx="55">
                  <c:v>24.216363901404996</c:v>
                </c:pt>
                <c:pt idx="56">
                  <c:v>23.858399314722771</c:v>
                </c:pt>
                <c:pt idx="57">
                  <c:v>23.457015057063987</c:v>
                </c:pt>
                <c:pt idx="58">
                  <c:v>23.022094540970187</c:v>
                </c:pt>
                <c:pt idx="59">
                  <c:v>22.564346952966034</c:v>
                </c:pt>
                <c:pt idx="60">
                  <c:v>22.095043557845337</c:v>
                </c:pt>
                <c:pt idx="61">
                  <c:v>21.625740162724643</c:v>
                </c:pt>
                <c:pt idx="62">
                  <c:v>21.16799257472049</c:v>
                </c:pt>
                <c:pt idx="63">
                  <c:v>20.733072058626693</c:v>
                </c:pt>
                <c:pt idx="64">
                  <c:v>20.331687800967913</c:v>
                </c:pt>
                <c:pt idx="65">
                  <c:v>19.973723214285691</c:v>
                </c:pt>
                <c:pt idx="66">
                  <c:v>19.667992574720493</c:v>
                </c:pt>
                <c:pt idx="67">
                  <c:v>19.422023985280237</c:v>
                </c:pt>
                <c:pt idx="68">
                  <c:v>19.241874008959883</c:v>
                </c:pt>
                <c:pt idx="69">
                  <c:v>19.13197853605994</c:v>
                </c:pt>
                <c:pt idx="70">
                  <c:v>19.095043557845358</c:v>
                </c:pt>
                <c:pt idx="71">
                  <c:v>19.131978536059954</c:v>
                </c:pt>
                <c:pt idx="72">
                  <c:v>19.241874008959915</c:v>
                </c:pt>
                <c:pt idx="73">
                  <c:v>19.42202398528028</c:v>
                </c:pt>
                <c:pt idx="74">
                  <c:v>19.66799257472055</c:v>
                </c:pt>
                <c:pt idx="75">
                  <c:v>19.973723214285759</c:v>
                </c:pt>
                <c:pt idx="76">
                  <c:v>20.331687800967988</c:v>
                </c:pt>
                <c:pt idx="77">
                  <c:v>20.733072058626774</c:v>
                </c:pt>
                <c:pt idx="78">
                  <c:v>21.167992574720579</c:v>
                </c:pt>
                <c:pt idx="79">
                  <c:v>21.625740162724735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0-46DC-BCF3-8F18920FFB1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'Euler 0,05s'!$Y$4:$Y$5</c:f>
              <c:numCache>
                <c:formatCode>General</c:formatCode>
                <c:ptCount val="2"/>
                <c:pt idx="0">
                  <c:v>2.1475971292739282</c:v>
                </c:pt>
                <c:pt idx="1">
                  <c:v>2.1847571656981293</c:v>
                </c:pt>
              </c:numCache>
            </c:numRef>
          </c:xVal>
          <c:yVal>
            <c:numRef>
              <c:f>'Euler 0,05s'!$Z$4:$Z$5</c:f>
              <c:numCache>
                <c:formatCode>General</c:formatCode>
                <c:ptCount val="2"/>
                <c:pt idx="0">
                  <c:v>22.095043557845358</c:v>
                </c:pt>
                <c:pt idx="1">
                  <c:v>25.094813404299074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0-46DC-BCF3-8F18920F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 0,05s'!$S$9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0,05s'!$R$10:$R$314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</c:numCache>
            </c:numRef>
          </c:xVal>
          <c:yVal>
            <c:numRef>
              <c:f>'Euler 0,05s'!$S$10:$S$314</c:f>
              <c:numCache>
                <c:formatCode>General</c:formatCode>
                <c:ptCount val="305"/>
                <c:pt idx="0">
                  <c:v>217.01015257032009</c:v>
                </c:pt>
                <c:pt idx="1">
                  <c:v>217.01015257032009</c:v>
                </c:pt>
                <c:pt idx="2">
                  <c:v>216.92422748103439</c:v>
                </c:pt>
                <c:pt idx="3">
                  <c:v>216.75237730246297</c:v>
                </c:pt>
                <c:pt idx="4">
                  <c:v>216.4946020346058</c:v>
                </c:pt>
                <c:pt idx="5">
                  <c:v>216.15090167746297</c:v>
                </c:pt>
                <c:pt idx="6">
                  <c:v>215.72127623103441</c:v>
                </c:pt>
                <c:pt idx="7">
                  <c:v>215.2057256953201</c:v>
                </c:pt>
                <c:pt idx="8">
                  <c:v>214.60425007032012</c:v>
                </c:pt>
                <c:pt idx="9">
                  <c:v>213.91684935603442</c:v>
                </c:pt>
                <c:pt idx="10">
                  <c:v>213.14352355246297</c:v>
                </c:pt>
                <c:pt idx="11">
                  <c:v>212.28427265960585</c:v>
                </c:pt>
                <c:pt idx="12">
                  <c:v>211.33909667746298</c:v>
                </c:pt>
                <c:pt idx="13">
                  <c:v>210.30799560603438</c:v>
                </c:pt>
                <c:pt idx="14">
                  <c:v>209.19096944532009</c:v>
                </c:pt>
                <c:pt idx="15">
                  <c:v>207.98801819532011</c:v>
                </c:pt>
                <c:pt idx="16">
                  <c:v>206.69914185603437</c:v>
                </c:pt>
                <c:pt idx="17">
                  <c:v>205.32434042746297</c:v>
                </c:pt>
                <c:pt idx="18">
                  <c:v>203.86361390960582</c:v>
                </c:pt>
                <c:pt idx="19">
                  <c:v>202.31696230246297</c:v>
                </c:pt>
                <c:pt idx="20">
                  <c:v>200.6843856060344</c:v>
                </c:pt>
                <c:pt idx="21">
                  <c:v>198.9658838203201</c:v>
                </c:pt>
                <c:pt idx="22">
                  <c:v>197.16145694532011</c:v>
                </c:pt>
                <c:pt idx="23">
                  <c:v>195.2711049810344</c:v>
                </c:pt>
                <c:pt idx="24">
                  <c:v>193.29482792746296</c:v>
                </c:pt>
                <c:pt idx="25">
                  <c:v>191.2326257846058</c:v>
                </c:pt>
                <c:pt idx="26">
                  <c:v>189.08449855246297</c:v>
                </c:pt>
                <c:pt idx="27">
                  <c:v>186.85044623103437</c:v>
                </c:pt>
                <c:pt idx="28">
                  <c:v>184.5304688203201</c:v>
                </c:pt>
                <c:pt idx="29">
                  <c:v>182.12456632032013</c:v>
                </c:pt>
                <c:pt idx="30">
                  <c:v>179.63273873103438</c:v>
                </c:pt>
                <c:pt idx="31">
                  <c:v>177.05498605246299</c:v>
                </c:pt>
                <c:pt idx="32">
                  <c:v>174.39130828460583</c:v>
                </c:pt>
                <c:pt idx="33">
                  <c:v>171.64170542746294</c:v>
                </c:pt>
                <c:pt idx="34">
                  <c:v>168.80617748103438</c:v>
                </c:pt>
                <c:pt idx="35">
                  <c:v>165.8847244453201</c:v>
                </c:pt>
                <c:pt idx="36">
                  <c:v>162.87734632032007</c:v>
                </c:pt>
                <c:pt idx="37">
                  <c:v>159.7840431060344</c:v>
                </c:pt>
                <c:pt idx="38">
                  <c:v>156.60481480246295</c:v>
                </c:pt>
                <c:pt idx="39">
                  <c:v>153.33966140960581</c:v>
                </c:pt>
                <c:pt idx="40">
                  <c:v>149.98858292746294</c:v>
                </c:pt>
                <c:pt idx="41">
                  <c:v>146.55157935603438</c:v>
                </c:pt>
                <c:pt idx="42">
                  <c:v>143.0286506953201</c:v>
                </c:pt>
                <c:pt idx="43">
                  <c:v>139.41979694532012</c:v>
                </c:pt>
                <c:pt idx="44">
                  <c:v>135.72501810603438</c:v>
                </c:pt>
                <c:pt idx="45">
                  <c:v>131.94431417746296</c:v>
                </c:pt>
                <c:pt idx="46">
                  <c:v>128.07768515960581</c:v>
                </c:pt>
                <c:pt idx="47">
                  <c:v>124.12513105246296</c:v>
                </c:pt>
                <c:pt idx="48">
                  <c:v>120.08665185603436</c:v>
                </c:pt>
                <c:pt idx="49">
                  <c:v>115.9622475703201</c:v>
                </c:pt>
                <c:pt idx="50">
                  <c:v>111.75191819532012</c:v>
                </c:pt>
                <c:pt idx="51">
                  <c:v>107.45566373103441</c:v>
                </c:pt>
                <c:pt idx="52">
                  <c:v>103.07348417746297</c:v>
                </c:pt>
                <c:pt idx="53">
                  <c:v>98.605379534605831</c:v>
                </c:pt>
                <c:pt idx="54">
                  <c:v>94.05134980246298</c:v>
                </c:pt>
                <c:pt idx="55">
                  <c:v>89.411394981034434</c:v>
                </c:pt>
                <c:pt idx="56">
                  <c:v>84.685515070320164</c:v>
                </c:pt>
                <c:pt idx="57">
                  <c:v>79.873710070320158</c:v>
                </c:pt>
                <c:pt idx="58">
                  <c:v>74.975979981034442</c:v>
                </c:pt>
                <c:pt idx="59">
                  <c:v>69.992324802463017</c:v>
                </c:pt>
                <c:pt idx="60">
                  <c:v>64.922744534605883</c:v>
                </c:pt>
                <c:pt idx="61">
                  <c:v>59.767239177463033</c:v>
                </c:pt>
                <c:pt idx="62">
                  <c:v>54.525808731034445</c:v>
                </c:pt>
                <c:pt idx="63">
                  <c:v>49.198453195320155</c:v>
                </c:pt>
                <c:pt idx="64">
                  <c:v>43.78517257032015</c:v>
                </c:pt>
                <c:pt idx="65">
                  <c:v>38.285966856034435</c:v>
                </c:pt>
                <c:pt idx="66">
                  <c:v>32.700836052463011</c:v>
                </c:pt>
                <c:pt idx="67">
                  <c:v>27.029780159605878</c:v>
                </c:pt>
                <c:pt idx="68">
                  <c:v>21.272799177463039</c:v>
                </c:pt>
                <c:pt idx="69">
                  <c:v>15.429893106034489</c:v>
                </c:pt>
                <c:pt idx="70">
                  <c:v>9.5010619453201972</c:v>
                </c:pt>
                <c:pt idx="71">
                  <c:v>3.486305695320195</c:v>
                </c:pt>
                <c:pt idx="72">
                  <c:v>-2.6143756439655155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E-4CE7-B43E-48B893B0C328}"/>
            </c:ext>
          </c:extLst>
        </c:ser>
        <c:ser>
          <c:idx val="1"/>
          <c:order val="1"/>
          <c:tx>
            <c:strRef>
              <c:f>'Euler 0,05s'!$T$9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0,05s'!$R$10:$R$314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</c:numCache>
            </c:numRef>
          </c:xVal>
          <c:yVal>
            <c:numRef>
              <c:f>'Euler 0,05s'!$T$10:$T$314</c:f>
              <c:numCache>
                <c:formatCode>General</c:formatCode>
                <c:ptCount val="305"/>
                <c:pt idx="0">
                  <c:v>0</c:v>
                </c:pt>
                <c:pt idx="1">
                  <c:v>4.2962544642857155E-2</c:v>
                </c:pt>
                <c:pt idx="2">
                  <c:v>0.17185017857142862</c:v>
                </c:pt>
                <c:pt idx="3">
                  <c:v>0.38666290178571439</c:v>
                </c:pt>
                <c:pt idx="4">
                  <c:v>0.68740071428571448</c:v>
                </c:pt>
                <c:pt idx="5">
                  <c:v>1.0740636160714288</c:v>
                </c:pt>
                <c:pt idx="6">
                  <c:v>1.5466516071428571</c:v>
                </c:pt>
                <c:pt idx="7">
                  <c:v>2.1051646874999994</c:v>
                </c:pt>
                <c:pt idx="8">
                  <c:v>2.749602857142857</c:v>
                </c:pt>
                <c:pt idx="9">
                  <c:v>3.4799661160714281</c:v>
                </c:pt>
                <c:pt idx="10">
                  <c:v>4.2962544642857132</c:v>
                </c:pt>
                <c:pt idx="11">
                  <c:v>5.1984679017857136</c:v>
                </c:pt>
                <c:pt idx="12">
                  <c:v>6.1866064285714275</c:v>
                </c:pt>
                <c:pt idx="13">
                  <c:v>7.2606700446428558</c:v>
                </c:pt>
                <c:pt idx="14">
                  <c:v>8.4206587499999976</c:v>
                </c:pt>
                <c:pt idx="15">
                  <c:v>9.6665725446428539</c:v>
                </c:pt>
                <c:pt idx="16">
                  <c:v>10.998411428571426</c:v>
                </c:pt>
                <c:pt idx="17">
                  <c:v>12.416175401785713</c:v>
                </c:pt>
                <c:pt idx="18">
                  <c:v>13.919864464285713</c:v>
                </c:pt>
                <c:pt idx="19">
                  <c:v>15.50947861607143</c:v>
                </c:pt>
                <c:pt idx="20">
                  <c:v>17.18501785714286</c:v>
                </c:pt>
                <c:pt idx="21">
                  <c:v>18.946482187500006</c:v>
                </c:pt>
                <c:pt idx="22">
                  <c:v>20.793871607142865</c:v>
                </c:pt>
                <c:pt idx="23">
                  <c:v>22.727186116071437</c:v>
                </c:pt>
                <c:pt idx="24">
                  <c:v>24.746425714285728</c:v>
                </c:pt>
                <c:pt idx="25">
                  <c:v>26.851590401785728</c:v>
                </c:pt>
                <c:pt idx="26">
                  <c:v>29.042680178571448</c:v>
                </c:pt>
                <c:pt idx="27">
                  <c:v>31.319695044642877</c:v>
                </c:pt>
                <c:pt idx="28">
                  <c:v>33.682635000000019</c:v>
                </c:pt>
                <c:pt idx="29">
                  <c:v>36.131500044642877</c:v>
                </c:pt>
                <c:pt idx="30">
                  <c:v>38.666290178571451</c:v>
                </c:pt>
                <c:pt idx="31">
                  <c:v>41.287005401785741</c:v>
                </c:pt>
                <c:pt idx="32">
                  <c:v>43.993645714285748</c:v>
                </c:pt>
                <c:pt idx="33">
                  <c:v>46.786211116071449</c:v>
                </c:pt>
                <c:pt idx="34">
                  <c:v>49.664701607142874</c:v>
                </c:pt>
                <c:pt idx="35">
                  <c:v>52.629117187500015</c:v>
                </c:pt>
                <c:pt idx="36">
                  <c:v>55.679457857142864</c:v>
                </c:pt>
                <c:pt idx="37">
                  <c:v>58.815723616071423</c:v>
                </c:pt>
                <c:pt idx="38">
                  <c:v>62.037914464285713</c:v>
                </c:pt>
                <c:pt idx="39">
                  <c:v>65.346030401785697</c:v>
                </c:pt>
                <c:pt idx="40">
                  <c:v>68.740071428571412</c:v>
                </c:pt>
                <c:pt idx="41">
                  <c:v>72.220037544642821</c:v>
                </c:pt>
                <c:pt idx="42">
                  <c:v>75.785928749999968</c:v>
                </c:pt>
                <c:pt idx="43">
                  <c:v>79.43774504464281</c:v>
                </c:pt>
                <c:pt idx="44">
                  <c:v>83.175486428571375</c:v>
                </c:pt>
                <c:pt idx="45">
                  <c:v>86.999152901785649</c:v>
                </c:pt>
                <c:pt idx="46">
                  <c:v>90.908744464285633</c:v>
                </c:pt>
                <c:pt idx="47">
                  <c:v>94.904261116071353</c:v>
                </c:pt>
                <c:pt idx="48">
                  <c:v>98.985702857142769</c:v>
                </c:pt>
                <c:pt idx="49">
                  <c:v>103.15306968749991</c:v>
                </c:pt>
                <c:pt idx="50">
                  <c:v>107.40636160714276</c:v>
                </c:pt>
                <c:pt idx="51">
                  <c:v>111.7455786160713</c:v>
                </c:pt>
                <c:pt idx="52">
                  <c:v>116.17072071428558</c:v>
                </c:pt>
                <c:pt idx="53">
                  <c:v>120.68178790178555</c:v>
                </c:pt>
                <c:pt idx="54">
                  <c:v>125.27878017857127</c:v>
                </c:pt>
                <c:pt idx="55">
                  <c:v>129.96169754464267</c:v>
                </c:pt>
                <c:pt idx="56">
                  <c:v>134.73053999999979</c:v>
                </c:pt>
                <c:pt idx="57">
                  <c:v>139.58530754464266</c:v>
                </c:pt>
                <c:pt idx="58">
                  <c:v>144.52600017857122</c:v>
                </c:pt>
                <c:pt idx="59">
                  <c:v>149.55261790178548</c:v>
                </c:pt>
                <c:pt idx="60">
                  <c:v>154.66516071428546</c:v>
                </c:pt>
                <c:pt idx="61">
                  <c:v>159.86362861607117</c:v>
                </c:pt>
                <c:pt idx="62">
                  <c:v>165.1480216071426</c:v>
                </c:pt>
                <c:pt idx="63">
                  <c:v>170.51833968749972</c:v>
                </c:pt>
                <c:pt idx="64">
                  <c:v>175.97458285714254</c:v>
                </c:pt>
                <c:pt idx="65">
                  <c:v>181.51675111607113</c:v>
                </c:pt>
                <c:pt idx="66">
                  <c:v>187.14484446428543</c:v>
                </c:pt>
                <c:pt idx="67">
                  <c:v>192.85886290178544</c:v>
                </c:pt>
                <c:pt idx="68">
                  <c:v>198.65880642857118</c:v>
                </c:pt>
                <c:pt idx="69">
                  <c:v>204.54467504464262</c:v>
                </c:pt>
                <c:pt idx="70">
                  <c:v>210.51646874999977</c:v>
                </c:pt>
                <c:pt idx="71">
                  <c:v>216.57418754464265</c:v>
                </c:pt>
                <c:pt idx="72">
                  <c:v>222.71783142857123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E-4CE7-B43E-48B893B0C328}"/>
            </c:ext>
          </c:extLst>
        </c:ser>
        <c:ser>
          <c:idx val="2"/>
          <c:order val="2"/>
          <c:tx>
            <c:strRef>
              <c:f>'Euler 0,05s'!$U$9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0,05s'!$R$10:$R$314</c:f>
              <c:numCache>
                <c:formatCode>General</c:formatCode>
                <c:ptCount val="3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</c:numCache>
            </c:numRef>
          </c:xVal>
          <c:yVal>
            <c:numRef>
              <c:f>'Euler 0,05s'!$U$10:$U$314</c:f>
              <c:numCache>
                <c:formatCode>General</c:formatCode>
                <c:ptCount val="305"/>
                <c:pt idx="0">
                  <c:v>217.01015257032009</c:v>
                </c:pt>
                <c:pt idx="1">
                  <c:v>217.05311511496294</c:v>
                </c:pt>
                <c:pt idx="2">
                  <c:v>217.09607765960581</c:v>
                </c:pt>
                <c:pt idx="3">
                  <c:v>217.13904020424869</c:v>
                </c:pt>
                <c:pt idx="4">
                  <c:v>217.18200274889151</c:v>
                </c:pt>
                <c:pt idx="5">
                  <c:v>217.22496529353441</c:v>
                </c:pt>
                <c:pt idx="6">
                  <c:v>217.26792783817726</c:v>
                </c:pt>
                <c:pt idx="7">
                  <c:v>217.31089038282011</c:v>
                </c:pt>
                <c:pt idx="8">
                  <c:v>217.35385292746298</c:v>
                </c:pt>
                <c:pt idx="9">
                  <c:v>217.39681547210586</c:v>
                </c:pt>
                <c:pt idx="10">
                  <c:v>217.43977801674868</c:v>
                </c:pt>
                <c:pt idx="11">
                  <c:v>217.48274056139155</c:v>
                </c:pt>
                <c:pt idx="12">
                  <c:v>217.5257031060344</c:v>
                </c:pt>
                <c:pt idx="13">
                  <c:v>217.56866565067725</c:v>
                </c:pt>
                <c:pt idx="14">
                  <c:v>217.61162819532009</c:v>
                </c:pt>
                <c:pt idx="15">
                  <c:v>217.65459073996297</c:v>
                </c:pt>
                <c:pt idx="16">
                  <c:v>217.69755328460579</c:v>
                </c:pt>
                <c:pt idx="17">
                  <c:v>217.74051582924869</c:v>
                </c:pt>
                <c:pt idx="18">
                  <c:v>217.78347837389154</c:v>
                </c:pt>
                <c:pt idx="19">
                  <c:v>217.82644091853439</c:v>
                </c:pt>
                <c:pt idx="20">
                  <c:v>217.86940346317726</c:v>
                </c:pt>
                <c:pt idx="21">
                  <c:v>217.91236600782011</c:v>
                </c:pt>
                <c:pt idx="22">
                  <c:v>217.95532855246299</c:v>
                </c:pt>
                <c:pt idx="23">
                  <c:v>217.99829109710583</c:v>
                </c:pt>
                <c:pt idx="24">
                  <c:v>218.04125364174868</c:v>
                </c:pt>
                <c:pt idx="25">
                  <c:v>218.08421618639153</c:v>
                </c:pt>
                <c:pt idx="26">
                  <c:v>218.12717873103443</c:v>
                </c:pt>
                <c:pt idx="27">
                  <c:v>218.17014127567725</c:v>
                </c:pt>
                <c:pt idx="28">
                  <c:v>218.2131038203201</c:v>
                </c:pt>
                <c:pt idx="29">
                  <c:v>218.256066364963</c:v>
                </c:pt>
                <c:pt idx="30">
                  <c:v>218.29902890960582</c:v>
                </c:pt>
                <c:pt idx="31">
                  <c:v>218.34199145424873</c:v>
                </c:pt>
                <c:pt idx="32">
                  <c:v>218.38495399889158</c:v>
                </c:pt>
                <c:pt idx="33">
                  <c:v>218.42791654353439</c:v>
                </c:pt>
                <c:pt idx="34">
                  <c:v>218.47087908817724</c:v>
                </c:pt>
                <c:pt idx="35">
                  <c:v>218.51384163282012</c:v>
                </c:pt>
                <c:pt idx="36">
                  <c:v>218.55680417746294</c:v>
                </c:pt>
                <c:pt idx="37">
                  <c:v>218.59976672210581</c:v>
                </c:pt>
                <c:pt idx="38">
                  <c:v>218.64272926674866</c:v>
                </c:pt>
                <c:pt idx="39">
                  <c:v>218.68569181139151</c:v>
                </c:pt>
                <c:pt idx="40">
                  <c:v>218.72865435603435</c:v>
                </c:pt>
                <c:pt idx="41">
                  <c:v>218.7716169006772</c:v>
                </c:pt>
                <c:pt idx="42">
                  <c:v>218.81457944532008</c:v>
                </c:pt>
                <c:pt idx="43">
                  <c:v>218.85754198996293</c:v>
                </c:pt>
                <c:pt idx="44">
                  <c:v>218.90050453460577</c:v>
                </c:pt>
                <c:pt idx="45">
                  <c:v>218.94346707924859</c:v>
                </c:pt>
                <c:pt idx="46">
                  <c:v>218.98642962389144</c:v>
                </c:pt>
                <c:pt idx="47">
                  <c:v>219.02939216853432</c:v>
                </c:pt>
                <c:pt idx="48">
                  <c:v>219.07235471317713</c:v>
                </c:pt>
                <c:pt idx="49">
                  <c:v>219.11531725782001</c:v>
                </c:pt>
                <c:pt idx="50">
                  <c:v>219.15827980246286</c:v>
                </c:pt>
                <c:pt idx="51">
                  <c:v>219.2012423471057</c:v>
                </c:pt>
                <c:pt idx="52">
                  <c:v>219.24420489174855</c:v>
                </c:pt>
                <c:pt idx="53">
                  <c:v>219.28716743639137</c:v>
                </c:pt>
                <c:pt idx="54">
                  <c:v>219.33012998103425</c:v>
                </c:pt>
                <c:pt idx="55">
                  <c:v>219.37309252567712</c:v>
                </c:pt>
                <c:pt idx="56">
                  <c:v>219.41605507031994</c:v>
                </c:pt>
                <c:pt idx="57">
                  <c:v>219.45901761496282</c:v>
                </c:pt>
                <c:pt idx="58">
                  <c:v>219.50198015960567</c:v>
                </c:pt>
                <c:pt idx="59">
                  <c:v>219.54494270424851</c:v>
                </c:pt>
                <c:pt idx="60">
                  <c:v>219.58790524889133</c:v>
                </c:pt>
                <c:pt idx="61">
                  <c:v>219.63086779353421</c:v>
                </c:pt>
                <c:pt idx="62">
                  <c:v>219.67383033817703</c:v>
                </c:pt>
                <c:pt idx="63">
                  <c:v>219.71679288281987</c:v>
                </c:pt>
                <c:pt idx="64">
                  <c:v>219.75975542746269</c:v>
                </c:pt>
                <c:pt idx="65">
                  <c:v>219.80271797210557</c:v>
                </c:pt>
                <c:pt idx="66">
                  <c:v>219.84568051674844</c:v>
                </c:pt>
                <c:pt idx="67">
                  <c:v>219.88864306139132</c:v>
                </c:pt>
                <c:pt idx="68">
                  <c:v>219.93160560603422</c:v>
                </c:pt>
                <c:pt idx="69">
                  <c:v>219.9745681506771</c:v>
                </c:pt>
                <c:pt idx="70">
                  <c:v>220.01753069531998</c:v>
                </c:pt>
                <c:pt idx="71">
                  <c:v>220.06049323996285</c:v>
                </c:pt>
                <c:pt idx="72">
                  <c:v>220.10345578460573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E-4CE7-B43E-48B893B0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Ulepszony!$G$3:$H$3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Ulepszony!$G$4:$H$4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8-4E73-83C3-CB341CD8E6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Ulepszony!$J$10:$J$300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2.1344587364167853</c:v>
                </c:pt>
                <c:pt idx="2">
                  <c:v>2.1563560578453567</c:v>
                </c:pt>
                <c:pt idx="3">
                  <c:v>2.1870123078453565</c:v>
                </c:pt>
                <c:pt idx="4">
                  <c:v>2.2264274864167852</c:v>
                </c:pt>
                <c:pt idx="5">
                  <c:v>2.2746015935596424</c:v>
                </c:pt>
                <c:pt idx="6">
                  <c:v>2.3315346292739281</c:v>
                </c:pt>
                <c:pt idx="7">
                  <c:v>2.3972265935596422</c:v>
                </c:pt>
                <c:pt idx="8">
                  <c:v>2.4716774864167852</c:v>
                </c:pt>
                <c:pt idx="9">
                  <c:v>2.5548873078453567</c:v>
                </c:pt>
                <c:pt idx="10">
                  <c:v>2.6468560578453566</c:v>
                </c:pt>
                <c:pt idx="11">
                  <c:v>2.747583736416785</c:v>
                </c:pt>
                <c:pt idx="12">
                  <c:v>2.8570703435596423</c:v>
                </c:pt>
                <c:pt idx="13">
                  <c:v>2.975315879273928</c:v>
                </c:pt>
                <c:pt idx="14">
                  <c:v>3.1023203435596423</c:v>
                </c:pt>
                <c:pt idx="15">
                  <c:v>3.2380837364167849</c:v>
                </c:pt>
                <c:pt idx="16">
                  <c:v>3.3826060578453565</c:v>
                </c:pt>
                <c:pt idx="17">
                  <c:v>3.5358873078453565</c:v>
                </c:pt>
                <c:pt idx="18">
                  <c:v>3.697927486416785</c:v>
                </c:pt>
                <c:pt idx="19">
                  <c:v>3.868726593559642</c:v>
                </c:pt>
                <c:pt idx="20">
                  <c:v>4.0482846292739278</c:v>
                </c:pt>
                <c:pt idx="21">
                  <c:v>4.2366015935596426</c:v>
                </c:pt>
                <c:pt idx="22">
                  <c:v>4.4336774864167854</c:v>
                </c:pt>
                <c:pt idx="23">
                  <c:v>4.6395123078453562</c:v>
                </c:pt>
                <c:pt idx="24">
                  <c:v>4.8541060578453568</c:v>
                </c:pt>
                <c:pt idx="25">
                  <c:v>5.0774587364167854</c:v>
                </c:pt>
                <c:pt idx="26">
                  <c:v>5.309570343559642</c:v>
                </c:pt>
                <c:pt idx="27">
                  <c:v>5.5504408792739284</c:v>
                </c:pt>
                <c:pt idx="28">
                  <c:v>5.8000703435596428</c:v>
                </c:pt>
                <c:pt idx="29">
                  <c:v>6.0584587364167852</c:v>
                </c:pt>
                <c:pt idx="30">
                  <c:v>6.3256060578453575</c:v>
                </c:pt>
                <c:pt idx="31">
                  <c:v>6.6015123078453577</c:v>
                </c:pt>
                <c:pt idx="32">
                  <c:v>6.886177486416786</c:v>
                </c:pt>
                <c:pt idx="33">
                  <c:v>7.179601593559644</c:v>
                </c:pt>
                <c:pt idx="34">
                  <c:v>7.4817846292739301</c:v>
                </c:pt>
                <c:pt idx="35">
                  <c:v>7.7927265935596441</c:v>
                </c:pt>
                <c:pt idx="36">
                  <c:v>8.1124274864167862</c:v>
                </c:pt>
                <c:pt idx="37">
                  <c:v>8.4408873078453581</c:v>
                </c:pt>
                <c:pt idx="38">
                  <c:v>8.778106057845358</c:v>
                </c:pt>
                <c:pt idx="39">
                  <c:v>9.1240837364167877</c:v>
                </c:pt>
                <c:pt idx="40">
                  <c:v>9.4788203435596454</c:v>
                </c:pt>
                <c:pt idx="41">
                  <c:v>9.8423158792739294</c:v>
                </c:pt>
                <c:pt idx="42">
                  <c:v>10.214570343559643</c:v>
                </c:pt>
                <c:pt idx="43">
                  <c:v>10.595583736416787</c:v>
                </c:pt>
                <c:pt idx="44">
                  <c:v>10.985356057845358</c:v>
                </c:pt>
                <c:pt idx="45">
                  <c:v>11.383887307845358</c:v>
                </c:pt>
                <c:pt idx="46">
                  <c:v>11.791177486416787</c:v>
                </c:pt>
                <c:pt idx="47">
                  <c:v>12.207226593559644</c:v>
                </c:pt>
                <c:pt idx="48">
                  <c:v>12.63203462927393</c:v>
                </c:pt>
                <c:pt idx="49">
                  <c:v>13.065601593559643</c:v>
                </c:pt>
                <c:pt idx="50">
                  <c:v>13.507927486416788</c:v>
                </c:pt>
                <c:pt idx="51">
                  <c:v>13.959012307845358</c:v>
                </c:pt>
                <c:pt idx="52">
                  <c:v>14.418856057845357</c:v>
                </c:pt>
                <c:pt idx="53">
                  <c:v>14.887458736416784</c:v>
                </c:pt>
                <c:pt idx="54">
                  <c:v>15.364820343559641</c:v>
                </c:pt>
                <c:pt idx="55">
                  <c:v>15.850940879273926</c:v>
                </c:pt>
                <c:pt idx="56">
                  <c:v>16.345820343559641</c:v>
                </c:pt>
                <c:pt idx="57">
                  <c:v>16.849458736416782</c:v>
                </c:pt>
                <c:pt idx="58">
                  <c:v>17.361856057845355</c:v>
                </c:pt>
                <c:pt idx="59">
                  <c:v>17.883012307845355</c:v>
                </c:pt>
                <c:pt idx="60">
                  <c:v>18.412927486416784</c:v>
                </c:pt>
                <c:pt idx="61">
                  <c:v>18.951601593559641</c:v>
                </c:pt>
                <c:pt idx="62">
                  <c:v>19.499034629273925</c:v>
                </c:pt>
                <c:pt idx="63">
                  <c:v>20.055226593559642</c:v>
                </c:pt>
                <c:pt idx="64">
                  <c:v>20.620177486416782</c:v>
                </c:pt>
                <c:pt idx="65">
                  <c:v>21.193887307845355</c:v>
                </c:pt>
                <c:pt idx="66">
                  <c:v>21.776356057845351</c:v>
                </c:pt>
                <c:pt idx="67">
                  <c:v>22.36758373641678</c:v>
                </c:pt>
                <c:pt idx="68">
                  <c:v>22.967570343559636</c:v>
                </c:pt>
                <c:pt idx="69">
                  <c:v>23.57631587927392</c:v>
                </c:pt>
                <c:pt idx="70">
                  <c:v>24.193820343559633</c:v>
                </c:pt>
                <c:pt idx="71">
                  <c:v>24.82008373641678</c:v>
                </c:pt>
                <c:pt idx="72">
                  <c:v>25.455106057845352</c:v>
                </c:pt>
                <c:pt idx="73">
                  <c:v>26.098887307845349</c:v>
                </c:pt>
                <c:pt idx="74">
                  <c:v>26.751427486416777</c:v>
                </c:pt>
                <c:pt idx="75">
                  <c:v>27.412726593559633</c:v>
                </c:pt>
                <c:pt idx="76">
                  <c:v>28.082784629273917</c:v>
                </c:pt>
                <c:pt idx="77">
                  <c:v>28.761601593559629</c:v>
                </c:pt>
                <c:pt idx="78">
                  <c:v>29.449177486416769</c:v>
                </c:pt>
                <c:pt idx="79">
                  <c:v>30.14551230784534</c:v>
                </c:pt>
                <c:pt idx="80">
                  <c:v>30.850606057845336</c:v>
                </c:pt>
                <c:pt idx="81">
                  <c:v>31.564458736416764</c:v>
                </c:pt>
                <c:pt idx="82">
                  <c:v>32.28707034355962</c:v>
                </c:pt>
                <c:pt idx="83">
                  <c:v>33.018440879273911</c:v>
                </c:pt>
                <c:pt idx="84">
                  <c:v>33.758570343559619</c:v>
                </c:pt>
                <c:pt idx="85">
                  <c:v>34.507458736416766</c:v>
                </c:pt>
                <c:pt idx="86">
                  <c:v>35.265106057845337</c:v>
                </c:pt>
                <c:pt idx="87">
                  <c:v>36.03151230784534</c:v>
                </c:pt>
                <c:pt idx="88">
                  <c:v>36.806677486416767</c:v>
                </c:pt>
                <c:pt idx="89">
                  <c:v>37.590601593559619</c:v>
                </c:pt>
                <c:pt idx="90">
                  <c:v>38.383284629273909</c:v>
                </c:pt>
                <c:pt idx="91">
                  <c:v>39.184726593559624</c:v>
                </c:pt>
                <c:pt idx="92">
                  <c:v>39.994927486416763</c:v>
                </c:pt>
                <c:pt idx="93">
                  <c:v>40.813887307845341</c:v>
                </c:pt>
                <c:pt idx="94">
                  <c:v>41.641606057845337</c:v>
                </c:pt>
                <c:pt idx="95">
                  <c:v>42.478083736416771</c:v>
                </c:pt>
                <c:pt idx="96">
                  <c:v>43.323320343559629</c:v>
                </c:pt>
                <c:pt idx="97">
                  <c:v>44.177315879273912</c:v>
                </c:pt>
                <c:pt idx="98">
                  <c:v>45.040070343559634</c:v>
                </c:pt>
                <c:pt idx="99">
                  <c:v>45.911583736416773</c:v>
                </c:pt>
                <c:pt idx="100">
                  <c:v>46.791856057845351</c:v>
                </c:pt>
                <c:pt idx="101">
                  <c:v>47.680887307845353</c:v>
                </c:pt>
                <c:pt idx="102">
                  <c:v>48.57867748641678</c:v>
                </c:pt>
                <c:pt idx="103">
                  <c:v>49.485226593559631</c:v>
                </c:pt>
                <c:pt idx="104">
                  <c:v>50.400534629273913</c:v>
                </c:pt>
                <c:pt idx="105">
                  <c:v>51.324601593559628</c:v>
                </c:pt>
                <c:pt idx="106">
                  <c:v>52.257427486416766</c:v>
                </c:pt>
                <c:pt idx="107">
                  <c:v>53.199012307845337</c:v>
                </c:pt>
                <c:pt idx="108">
                  <c:v>54.149356057845338</c:v>
                </c:pt>
                <c:pt idx="109">
                  <c:v>55.108458736416765</c:v>
                </c:pt>
                <c:pt idx="110">
                  <c:v>56.076320343559622</c:v>
                </c:pt>
                <c:pt idx="111">
                  <c:v>57.052940879273905</c:v>
                </c:pt>
                <c:pt idx="112">
                  <c:v>58.038320343559619</c:v>
                </c:pt>
                <c:pt idx="113">
                  <c:v>59.032458736416757</c:v>
                </c:pt>
                <c:pt idx="114">
                  <c:v>60.035356057845334</c:v>
                </c:pt>
                <c:pt idx="115">
                  <c:v>61.047012307845328</c:v>
                </c:pt>
                <c:pt idx="116">
                  <c:v>62.067427486416761</c:v>
                </c:pt>
                <c:pt idx="117">
                  <c:v>63.096601593559619</c:v>
                </c:pt>
                <c:pt idx="118">
                  <c:v>64.134534629273901</c:v>
                </c:pt>
                <c:pt idx="119">
                  <c:v>65.181226593559614</c:v>
                </c:pt>
                <c:pt idx="120">
                  <c:v>66.236677486416752</c:v>
                </c:pt>
                <c:pt idx="121">
                  <c:v>67.300887307845329</c:v>
                </c:pt>
                <c:pt idx="122">
                  <c:v>68.37385605784533</c:v>
                </c:pt>
                <c:pt idx="123">
                  <c:v>69.455583736416756</c:v>
                </c:pt>
                <c:pt idx="124">
                  <c:v>70.54607034355962</c:v>
                </c:pt>
                <c:pt idx="125">
                  <c:v>71.645315879273909</c:v>
                </c:pt>
                <c:pt idx="126">
                  <c:v>72.753320343559622</c:v>
                </c:pt>
                <c:pt idx="127">
                  <c:v>73.870083736416774</c:v>
                </c:pt>
                <c:pt idx="128">
                  <c:v>74.995606057845336</c:v>
                </c:pt>
                <c:pt idx="129">
                  <c:v>76.129887307845337</c:v>
                </c:pt>
                <c:pt idx="130">
                  <c:v>77.272927486416776</c:v>
                </c:pt>
                <c:pt idx="131">
                  <c:v>78.424726593559626</c:v>
                </c:pt>
                <c:pt idx="132">
                  <c:v>79.585284629273914</c:v>
                </c:pt>
                <c:pt idx="133">
                  <c:v>80.754601593559642</c:v>
                </c:pt>
                <c:pt idx="134">
                  <c:v>81.932677486416779</c:v>
                </c:pt>
                <c:pt idx="135">
                  <c:v>83.119512307845355</c:v>
                </c:pt>
                <c:pt idx="136">
                  <c:v>84.315106057845355</c:v>
                </c:pt>
                <c:pt idx="137">
                  <c:v>85.519458736416794</c:v>
                </c:pt>
                <c:pt idx="138">
                  <c:v>86.732570343559658</c:v>
                </c:pt>
                <c:pt idx="139">
                  <c:v>87.954440879273946</c:v>
                </c:pt>
                <c:pt idx="140">
                  <c:v>89.185070343559659</c:v>
                </c:pt>
                <c:pt idx="141">
                  <c:v>90.42445873641681</c:v>
                </c:pt>
                <c:pt idx="142">
                  <c:v>91.672606057845385</c:v>
                </c:pt>
                <c:pt idx="143">
                  <c:v>92.929512307845371</c:v>
                </c:pt>
                <c:pt idx="144">
                  <c:v>94.19517748641681</c:v>
                </c:pt>
                <c:pt idx="145">
                  <c:v>95.469601593559673</c:v>
                </c:pt>
                <c:pt idx="146">
                  <c:v>96.752784629273961</c:v>
                </c:pt>
                <c:pt idx="147">
                  <c:v>98.044726593559687</c:v>
                </c:pt>
                <c:pt idx="148">
                  <c:v>99.345427486416824</c:v>
                </c:pt>
                <c:pt idx="149">
                  <c:v>100.65488730784541</c:v>
                </c:pt>
                <c:pt idx="150">
                  <c:v>101.97310605784541</c:v>
                </c:pt>
                <c:pt idx="151">
                  <c:v>103.30008373641685</c:v>
                </c:pt>
                <c:pt idx="152">
                  <c:v>104.63582034355971</c:v>
                </c:pt>
                <c:pt idx="153">
                  <c:v>105.980315879274</c:v>
                </c:pt>
                <c:pt idx="154">
                  <c:v>107.33357034355973</c:v>
                </c:pt>
                <c:pt idx="155">
                  <c:v>108.69558373641688</c:v>
                </c:pt>
                <c:pt idx="156">
                  <c:v>110.06635605784545</c:v>
                </c:pt>
                <c:pt idx="157">
                  <c:v>111.44588730784545</c:v>
                </c:pt>
                <c:pt idx="158">
                  <c:v>112.83417748641689</c:v>
                </c:pt>
                <c:pt idx="159">
                  <c:v>114.23122659355975</c:v>
                </c:pt>
                <c:pt idx="160">
                  <c:v>115.63703462927405</c:v>
                </c:pt>
                <c:pt idx="161">
                  <c:v>117.05160159355977</c:v>
                </c:pt>
                <c:pt idx="162">
                  <c:v>118.47492748641692</c:v>
                </c:pt>
                <c:pt idx="163">
                  <c:v>119.90701230784551</c:v>
                </c:pt>
                <c:pt idx="164">
                  <c:v>121.3478560578455</c:v>
                </c:pt>
                <c:pt idx="165">
                  <c:v>122.79745873641694</c:v>
                </c:pt>
                <c:pt idx="166">
                  <c:v>124.2558203435598</c:v>
                </c:pt>
                <c:pt idx="167">
                  <c:v>125.72294087927411</c:v>
                </c:pt>
                <c:pt idx="168">
                  <c:v>127.19882034355983</c:v>
                </c:pt>
                <c:pt idx="169">
                  <c:v>128.68345873641698</c:v>
                </c:pt>
                <c:pt idx="170">
                  <c:v>130.17685605784555</c:v>
                </c:pt>
                <c:pt idx="171">
                  <c:v>131.67901230784557</c:v>
                </c:pt>
                <c:pt idx="172">
                  <c:v>133.18992748641699</c:v>
                </c:pt>
                <c:pt idx="173">
                  <c:v>134.70960159355985</c:v>
                </c:pt>
                <c:pt idx="174">
                  <c:v>136.23803462927413</c:v>
                </c:pt>
                <c:pt idx="175">
                  <c:v>137.77522659355981</c:v>
                </c:pt>
                <c:pt idx="176">
                  <c:v>139.32117748641696</c:v>
                </c:pt>
                <c:pt idx="177">
                  <c:v>140.87588730784552</c:v>
                </c:pt>
                <c:pt idx="178">
                  <c:v>142.43935605784552</c:v>
                </c:pt>
                <c:pt idx="179">
                  <c:v>144.01158373641692</c:v>
                </c:pt>
                <c:pt idx="180">
                  <c:v>145.59257034355977</c:v>
                </c:pt>
                <c:pt idx="181">
                  <c:v>147.18231587927406</c:v>
                </c:pt>
                <c:pt idx="182">
                  <c:v>148.78082034355975</c:v>
                </c:pt>
                <c:pt idx="183">
                  <c:v>150.38808373641689</c:v>
                </c:pt>
                <c:pt idx="184">
                  <c:v>152.00410605784543</c:v>
                </c:pt>
                <c:pt idx="185">
                  <c:v>153.62888730784545</c:v>
                </c:pt>
                <c:pt idx="186">
                  <c:v>155.26242748641687</c:v>
                </c:pt>
                <c:pt idx="187">
                  <c:v>156.9047265935597</c:v>
                </c:pt>
                <c:pt idx="188">
                  <c:v>158.55578462927397</c:v>
                </c:pt>
                <c:pt idx="189">
                  <c:v>160.21560159355968</c:v>
                </c:pt>
                <c:pt idx="190">
                  <c:v>161.88417748641683</c:v>
                </c:pt>
                <c:pt idx="191">
                  <c:v>163.56151230784539</c:v>
                </c:pt>
                <c:pt idx="192">
                  <c:v>165.24760605784539</c:v>
                </c:pt>
                <c:pt idx="193">
                  <c:v>166.9424587364168</c:v>
                </c:pt>
                <c:pt idx="194">
                  <c:v>168.64607034355964</c:v>
                </c:pt>
                <c:pt idx="195">
                  <c:v>170.35844087927393</c:v>
                </c:pt>
                <c:pt idx="196">
                  <c:v>172.07957034355965</c:v>
                </c:pt>
                <c:pt idx="197">
                  <c:v>173.80945873641679</c:v>
                </c:pt>
                <c:pt idx="198">
                  <c:v>175.54810605784533</c:v>
                </c:pt>
                <c:pt idx="199">
                  <c:v>177.29551230784534</c:v>
                </c:pt>
                <c:pt idx="200">
                  <c:v>179.05167748641676</c:v>
                </c:pt>
                <c:pt idx="201">
                  <c:v>180.8166015935596</c:v>
                </c:pt>
                <c:pt idx="202">
                  <c:v>182.5902846292739</c:v>
                </c:pt>
                <c:pt idx="203">
                  <c:v>184.37272659355961</c:v>
                </c:pt>
                <c:pt idx="204">
                  <c:v>186.16392748641672</c:v>
                </c:pt>
                <c:pt idx="205">
                  <c:v>187.96388730784531</c:v>
                </c:pt>
                <c:pt idx="206">
                  <c:v>189.77260605784531</c:v>
                </c:pt>
                <c:pt idx="207">
                  <c:v>191.59008373641672</c:v>
                </c:pt>
                <c:pt idx="208">
                  <c:v>193.41632034355956</c:v>
                </c:pt>
                <c:pt idx="209">
                  <c:v>195.25131587927385</c:v>
                </c:pt>
                <c:pt idx="210">
                  <c:v>197.09507034355957</c:v>
                </c:pt>
                <c:pt idx="211">
                  <c:v>198.9475837364167</c:v>
                </c:pt>
                <c:pt idx="212">
                  <c:v>200.80885605784528</c:v>
                </c:pt>
                <c:pt idx="213">
                  <c:v>202.67888730784526</c:v>
                </c:pt>
                <c:pt idx="214">
                  <c:v>204.55767748641668</c:v>
                </c:pt>
                <c:pt idx="215">
                  <c:v>206.44522659355954</c:v>
                </c:pt>
                <c:pt idx="216">
                  <c:v>208.34153462927384</c:v>
                </c:pt>
                <c:pt idx="217">
                  <c:v>210.24660159355955</c:v>
                </c:pt>
                <c:pt idx="218">
                  <c:v>212.16042748641669</c:v>
                </c:pt>
                <c:pt idx="219">
                  <c:v>214.08301230784525</c:v>
                </c:pt>
                <c:pt idx="220">
                  <c:v>216.01435605784525</c:v>
                </c:pt>
                <c:pt idx="221">
                  <c:v>217.95445873641668</c:v>
                </c:pt>
                <c:pt idx="222">
                  <c:v>219.90332034355953</c:v>
                </c:pt>
                <c:pt idx="223">
                  <c:v>221.86094087927381</c:v>
                </c:pt>
                <c:pt idx="224">
                  <c:v>223.82732034355953</c:v>
                </c:pt>
                <c:pt idx="225">
                  <c:v>225.80245873641667</c:v>
                </c:pt>
                <c:pt idx="226">
                  <c:v>227.78635605784524</c:v>
                </c:pt>
                <c:pt idx="227">
                  <c:v>229.77901230784522</c:v>
                </c:pt>
                <c:pt idx="228">
                  <c:v>231.78042748641667</c:v>
                </c:pt>
                <c:pt idx="229">
                  <c:v>233.79060159355953</c:v>
                </c:pt>
                <c:pt idx="230">
                  <c:v>235.8095346292738</c:v>
                </c:pt>
                <c:pt idx="231">
                  <c:v>237.83722659355951</c:v>
                </c:pt>
                <c:pt idx="232">
                  <c:v>239.87367748641665</c:v>
                </c:pt>
                <c:pt idx="233">
                  <c:v>241.91888730784524</c:v>
                </c:pt>
                <c:pt idx="234">
                  <c:v>243.97285605784523</c:v>
                </c:pt>
                <c:pt idx="235">
                  <c:v>246.03558373641667</c:v>
                </c:pt>
                <c:pt idx="236">
                  <c:v>248.10707034355951</c:v>
                </c:pt>
                <c:pt idx="237">
                  <c:v>250.1873158792738</c:v>
                </c:pt>
                <c:pt idx="238">
                  <c:v>252.27632034355952</c:v>
                </c:pt>
                <c:pt idx="239">
                  <c:v>254.37408373641665</c:v>
                </c:pt>
                <c:pt idx="240">
                  <c:v>256.48060605784525</c:v>
                </c:pt>
                <c:pt idx="241">
                  <c:v>258.59588730784526</c:v>
                </c:pt>
                <c:pt idx="242">
                  <c:v>260.71992748641668</c:v>
                </c:pt>
                <c:pt idx="243">
                  <c:v>262.85272659355957</c:v>
                </c:pt>
                <c:pt idx="244">
                  <c:v>264.99428462927381</c:v>
                </c:pt>
                <c:pt idx="245">
                  <c:v>267.14460159355957</c:v>
                </c:pt>
                <c:pt idx="246">
                  <c:v>269.30367748641669</c:v>
                </c:pt>
                <c:pt idx="247">
                  <c:v>271.47151230784527</c:v>
                </c:pt>
                <c:pt idx="248">
                  <c:v>273.64810605784527</c:v>
                </c:pt>
                <c:pt idx="249">
                  <c:v>275.83345873641667</c:v>
                </c:pt>
                <c:pt idx="250">
                  <c:v>278.02757034355955</c:v>
                </c:pt>
                <c:pt idx="251">
                  <c:v>280.23044087927383</c:v>
                </c:pt>
                <c:pt idx="252">
                  <c:v>282.44207034355958</c:v>
                </c:pt>
                <c:pt idx="253">
                  <c:v>284.66245873641674</c:v>
                </c:pt>
                <c:pt idx="254">
                  <c:v>286.89160605784531</c:v>
                </c:pt>
                <c:pt idx="255">
                  <c:v>289.12951230784529</c:v>
                </c:pt>
                <c:pt idx="256">
                  <c:v>291.37617748641674</c:v>
                </c:pt>
                <c:pt idx="257">
                  <c:v>293.63160159355959</c:v>
                </c:pt>
                <c:pt idx="258">
                  <c:v>295.89578462927386</c:v>
                </c:pt>
                <c:pt idx="259">
                  <c:v>298.1687265935596</c:v>
                </c:pt>
                <c:pt idx="260">
                  <c:v>300.45042748641674</c:v>
                </c:pt>
                <c:pt idx="261">
                  <c:v>302.7408873078453</c:v>
                </c:pt>
                <c:pt idx="262">
                  <c:v>305.04010605784532</c:v>
                </c:pt>
                <c:pt idx="263">
                  <c:v>307.34808373641675</c:v>
                </c:pt>
                <c:pt idx="264">
                  <c:v>309.6648203435596</c:v>
                </c:pt>
                <c:pt idx="265">
                  <c:v>311.99031587927391</c:v>
                </c:pt>
                <c:pt idx="266">
                  <c:v>314.32457034355963</c:v>
                </c:pt>
                <c:pt idx="267">
                  <c:v>316.66758373641676</c:v>
                </c:pt>
                <c:pt idx="268">
                  <c:v>319.01935605784536</c:v>
                </c:pt>
                <c:pt idx="269">
                  <c:v>321.37988730784537</c:v>
                </c:pt>
                <c:pt idx="270">
                  <c:v>323.74917748641678</c:v>
                </c:pt>
                <c:pt idx="271">
                  <c:v>326.12722659355967</c:v>
                </c:pt>
                <c:pt idx="272">
                  <c:v>328.51403462927397</c:v>
                </c:pt>
                <c:pt idx="273">
                  <c:v>330.90960159355967</c:v>
                </c:pt>
                <c:pt idx="274">
                  <c:v>333.31392748641679</c:v>
                </c:pt>
                <c:pt idx="275">
                  <c:v>335.72701230784537</c:v>
                </c:pt>
                <c:pt idx="276">
                  <c:v>338.14885605784542</c:v>
                </c:pt>
                <c:pt idx="277">
                  <c:v>340.57945873641683</c:v>
                </c:pt>
                <c:pt idx="278">
                  <c:v>343.0188203435597</c:v>
                </c:pt>
                <c:pt idx="279">
                  <c:v>345.46694087927398</c:v>
                </c:pt>
                <c:pt idx="280">
                  <c:v>347.92382034355973</c:v>
                </c:pt>
                <c:pt idx="281">
                  <c:v>350.38945873641688</c:v>
                </c:pt>
                <c:pt idx="282">
                  <c:v>352.86385605784545</c:v>
                </c:pt>
                <c:pt idx="283">
                  <c:v>355.34701230784543</c:v>
                </c:pt>
                <c:pt idx="284">
                  <c:v>357.83892748641688</c:v>
                </c:pt>
                <c:pt idx="285">
                  <c:v>360.33960159355973</c:v>
                </c:pt>
                <c:pt idx="286">
                  <c:v>362.84903462927406</c:v>
                </c:pt>
                <c:pt idx="287">
                  <c:v>365.36722659355974</c:v>
                </c:pt>
                <c:pt idx="288">
                  <c:v>367.89417748641682</c:v>
                </c:pt>
                <c:pt idx="289">
                  <c:v>370.42988730784538</c:v>
                </c:pt>
                <c:pt idx="290">
                  <c:v>372.97435605784534</c:v>
                </c:pt>
              </c:numCache>
            </c:numRef>
          </c:xVal>
          <c:yVal>
            <c:numRef>
              <c:f>Ulepszony!$K$10:$K$300</c:f>
              <c:numCache>
                <c:formatCode>General</c:formatCode>
                <c:ptCount val="291"/>
                <c:pt idx="0">
                  <c:v>22.121320343559642</c:v>
                </c:pt>
                <c:pt idx="1">
                  <c:v>22.108181950702502</c:v>
                </c:pt>
                <c:pt idx="2">
                  <c:v>22.08628462927393</c:v>
                </c:pt>
                <c:pt idx="3">
                  <c:v>22.05562837927393</c:v>
                </c:pt>
                <c:pt idx="4">
                  <c:v>22.016213200702499</c:v>
                </c:pt>
                <c:pt idx="5">
                  <c:v>21.968039093559643</c:v>
                </c:pt>
                <c:pt idx="6">
                  <c:v>21.911106057845359</c:v>
                </c:pt>
                <c:pt idx="7">
                  <c:v>21.845414093559643</c:v>
                </c:pt>
                <c:pt idx="8">
                  <c:v>21.7709632007025</c:v>
                </c:pt>
                <c:pt idx="9">
                  <c:v>21.687753379273929</c:v>
                </c:pt>
                <c:pt idx="10">
                  <c:v>21.595784629273929</c:v>
                </c:pt>
                <c:pt idx="11">
                  <c:v>21.495056950702502</c:v>
                </c:pt>
                <c:pt idx="12">
                  <c:v>21.385570343559642</c:v>
                </c:pt>
                <c:pt idx="13">
                  <c:v>21.267324807845355</c:v>
                </c:pt>
                <c:pt idx="14">
                  <c:v>21.140320343559644</c:v>
                </c:pt>
                <c:pt idx="15">
                  <c:v>21.004556950702501</c:v>
                </c:pt>
                <c:pt idx="16">
                  <c:v>20.86003462927393</c:v>
                </c:pt>
                <c:pt idx="17">
                  <c:v>20.70675337927393</c:v>
                </c:pt>
                <c:pt idx="18">
                  <c:v>20.5447132007025</c:v>
                </c:pt>
                <c:pt idx="19">
                  <c:v>20.373914093559645</c:v>
                </c:pt>
                <c:pt idx="20">
                  <c:v>20.194356057845358</c:v>
                </c:pt>
                <c:pt idx="21">
                  <c:v>20.006039093559643</c:v>
                </c:pt>
                <c:pt idx="22">
                  <c:v>19.8089632007025</c:v>
                </c:pt>
                <c:pt idx="23">
                  <c:v>19.603128379273929</c:v>
                </c:pt>
                <c:pt idx="24">
                  <c:v>19.388534629273931</c:v>
                </c:pt>
                <c:pt idx="25">
                  <c:v>19.1651819507025</c:v>
                </c:pt>
                <c:pt idx="26">
                  <c:v>18.933070343559642</c:v>
                </c:pt>
                <c:pt idx="27">
                  <c:v>18.692199807845359</c:v>
                </c:pt>
                <c:pt idx="28">
                  <c:v>18.442570343559645</c:v>
                </c:pt>
                <c:pt idx="29">
                  <c:v>18.184181950702502</c:v>
                </c:pt>
                <c:pt idx="30">
                  <c:v>17.917034629273928</c:v>
                </c:pt>
                <c:pt idx="31">
                  <c:v>17.64112837927393</c:v>
                </c:pt>
                <c:pt idx="32">
                  <c:v>17.3564632007025</c:v>
                </c:pt>
                <c:pt idx="33">
                  <c:v>17.063039093559642</c:v>
                </c:pt>
                <c:pt idx="34">
                  <c:v>16.760856057845356</c:v>
                </c:pt>
                <c:pt idx="35">
                  <c:v>16.449914093559642</c:v>
                </c:pt>
                <c:pt idx="36">
                  <c:v>16.130213200702499</c:v>
                </c:pt>
                <c:pt idx="37">
                  <c:v>15.801753379273929</c:v>
                </c:pt>
                <c:pt idx="38">
                  <c:v>15.464534629273928</c:v>
                </c:pt>
                <c:pt idx="39">
                  <c:v>15.118556950702498</c:v>
                </c:pt>
                <c:pt idx="40">
                  <c:v>14.76382034355964</c:v>
                </c:pt>
                <c:pt idx="41">
                  <c:v>14.400324807845356</c:v>
                </c:pt>
                <c:pt idx="42">
                  <c:v>14.028070343559641</c:v>
                </c:pt>
                <c:pt idx="43">
                  <c:v>13.647056950702499</c:v>
                </c:pt>
                <c:pt idx="44">
                  <c:v>13.257284629273929</c:v>
                </c:pt>
                <c:pt idx="45">
                  <c:v>12.858753379273928</c:v>
                </c:pt>
                <c:pt idx="46">
                  <c:v>12.451463200702499</c:v>
                </c:pt>
                <c:pt idx="47">
                  <c:v>12.035414093559641</c:v>
                </c:pt>
                <c:pt idx="48">
                  <c:v>11.610606057845356</c:v>
                </c:pt>
                <c:pt idx="49">
                  <c:v>11.177039093559642</c:v>
                </c:pt>
                <c:pt idx="50">
                  <c:v>10.734713200702497</c:v>
                </c:pt>
                <c:pt idx="51">
                  <c:v>10.283628379273928</c:v>
                </c:pt>
                <c:pt idx="52">
                  <c:v>9.8237846292739306</c:v>
                </c:pt>
                <c:pt idx="53">
                  <c:v>9.3551819507025016</c:v>
                </c:pt>
                <c:pt idx="54">
                  <c:v>8.8778203435596446</c:v>
                </c:pt>
                <c:pt idx="55">
                  <c:v>8.3916998078453595</c:v>
                </c:pt>
                <c:pt idx="56">
                  <c:v>7.8968203435596465</c:v>
                </c:pt>
                <c:pt idx="57">
                  <c:v>7.3931819507025054</c:v>
                </c:pt>
                <c:pt idx="58">
                  <c:v>6.8807846292739328</c:v>
                </c:pt>
                <c:pt idx="59">
                  <c:v>6.3596283792739321</c:v>
                </c:pt>
                <c:pt idx="60">
                  <c:v>5.8297132007025034</c:v>
                </c:pt>
                <c:pt idx="61">
                  <c:v>5.2910390935596467</c:v>
                </c:pt>
                <c:pt idx="62">
                  <c:v>4.7436060578453585</c:v>
                </c:pt>
                <c:pt idx="63">
                  <c:v>4.1874140935596458</c:v>
                </c:pt>
                <c:pt idx="64">
                  <c:v>3.622463200702505</c:v>
                </c:pt>
                <c:pt idx="65">
                  <c:v>3.0487533792739328</c:v>
                </c:pt>
                <c:pt idx="66">
                  <c:v>2.466284629273936</c:v>
                </c:pt>
                <c:pt idx="67">
                  <c:v>1.8750569507025077</c:v>
                </c:pt>
                <c:pt idx="68">
                  <c:v>1.2750703435596513</c:v>
                </c:pt>
                <c:pt idx="69">
                  <c:v>0.66632480784536696</c:v>
                </c:pt>
                <c:pt idx="70">
                  <c:v>4.8820343559654589E-2</c:v>
                </c:pt>
                <c:pt idx="71">
                  <c:v>-0.57744304929749291</c:v>
                </c:pt>
                <c:pt idx="72">
                  <c:v>-1.2124653707260649</c:v>
                </c:pt>
                <c:pt idx="73">
                  <c:v>-1.8562466207260613</c:v>
                </c:pt>
                <c:pt idx="74">
                  <c:v>-2.5087867992974893</c:v>
                </c:pt>
                <c:pt idx="75">
                  <c:v>-3.1700859064403453</c:v>
                </c:pt>
                <c:pt idx="76">
                  <c:v>-3.8401439421546257</c:v>
                </c:pt>
                <c:pt idx="77">
                  <c:v>-4.5189609064403378</c:v>
                </c:pt>
                <c:pt idx="78">
                  <c:v>-5.2065367992974814</c:v>
                </c:pt>
                <c:pt idx="79">
                  <c:v>-5.9028716207260494</c:v>
                </c:pt>
                <c:pt idx="80">
                  <c:v>-6.6079653707260491</c:v>
                </c:pt>
                <c:pt idx="81">
                  <c:v>-7.3218180492974767</c:v>
                </c:pt>
                <c:pt idx="82">
                  <c:v>-8.0444296564403324</c:v>
                </c:pt>
                <c:pt idx="83">
                  <c:v>-8.775800192154616</c:v>
                </c:pt>
                <c:pt idx="84">
                  <c:v>-9.5159296564403313</c:v>
                </c:pt>
                <c:pt idx="85">
                  <c:v>-10.264818049297471</c:v>
                </c:pt>
                <c:pt idx="86">
                  <c:v>-11.022465370726042</c:v>
                </c:pt>
                <c:pt idx="87">
                  <c:v>-11.788871620726045</c:v>
                </c:pt>
                <c:pt idx="88">
                  <c:v>-12.564036799297469</c:v>
                </c:pt>
                <c:pt idx="89">
                  <c:v>-13.347960906440328</c:v>
                </c:pt>
                <c:pt idx="90">
                  <c:v>-14.140643942154611</c:v>
                </c:pt>
                <c:pt idx="91">
                  <c:v>-14.942085906440326</c:v>
                </c:pt>
                <c:pt idx="92">
                  <c:v>-15.752286799297472</c:v>
                </c:pt>
                <c:pt idx="93">
                  <c:v>-16.571246620726043</c:v>
                </c:pt>
                <c:pt idx="94">
                  <c:v>-17.398965370726046</c:v>
                </c:pt>
                <c:pt idx="95">
                  <c:v>-18.235443049297473</c:v>
                </c:pt>
                <c:pt idx="96">
                  <c:v>-19.080679656440331</c:v>
                </c:pt>
                <c:pt idx="97">
                  <c:v>-19.934675192154614</c:v>
                </c:pt>
                <c:pt idx="98">
                  <c:v>-20.797429656440336</c:v>
                </c:pt>
                <c:pt idx="99">
                  <c:v>-21.668943049297475</c:v>
                </c:pt>
                <c:pt idx="100">
                  <c:v>-22.549215370726053</c:v>
                </c:pt>
                <c:pt idx="101">
                  <c:v>-23.438246620726055</c:v>
                </c:pt>
                <c:pt idx="102">
                  <c:v>-24.336036799297482</c:v>
                </c:pt>
                <c:pt idx="103">
                  <c:v>-25.242585906440333</c:v>
                </c:pt>
                <c:pt idx="104">
                  <c:v>-26.157893942154615</c:v>
                </c:pt>
                <c:pt idx="105">
                  <c:v>-27.081960906440329</c:v>
                </c:pt>
                <c:pt idx="106">
                  <c:v>-28.014786799297468</c:v>
                </c:pt>
                <c:pt idx="107">
                  <c:v>-28.956371620726038</c:v>
                </c:pt>
                <c:pt idx="108">
                  <c:v>-29.90671537072604</c:v>
                </c:pt>
                <c:pt idx="109">
                  <c:v>-30.865818049297467</c:v>
                </c:pt>
                <c:pt idx="110">
                  <c:v>-31.833679656440317</c:v>
                </c:pt>
                <c:pt idx="111">
                  <c:v>-32.810300192154607</c:v>
                </c:pt>
                <c:pt idx="112">
                  <c:v>-33.795679656440321</c:v>
                </c:pt>
                <c:pt idx="113">
                  <c:v>-34.789818049297459</c:v>
                </c:pt>
                <c:pt idx="114">
                  <c:v>-35.792715370726029</c:v>
                </c:pt>
                <c:pt idx="115">
                  <c:v>-36.80437162072603</c:v>
                </c:pt>
                <c:pt idx="116">
                  <c:v>-37.824786799297456</c:v>
                </c:pt>
                <c:pt idx="117">
                  <c:v>-38.853960906440314</c:v>
                </c:pt>
                <c:pt idx="118">
                  <c:v>-39.891893942154603</c:v>
                </c:pt>
                <c:pt idx="119">
                  <c:v>-40.938585906440316</c:v>
                </c:pt>
                <c:pt idx="120">
                  <c:v>-41.994036799297461</c:v>
                </c:pt>
                <c:pt idx="121">
                  <c:v>-43.058246620726024</c:v>
                </c:pt>
                <c:pt idx="122">
                  <c:v>-44.131215370726025</c:v>
                </c:pt>
                <c:pt idx="123">
                  <c:v>-45.212943049297465</c:v>
                </c:pt>
                <c:pt idx="124">
                  <c:v>-46.303429656440315</c:v>
                </c:pt>
                <c:pt idx="125">
                  <c:v>-47.402675192154604</c:v>
                </c:pt>
                <c:pt idx="126">
                  <c:v>-48.510679656440317</c:v>
                </c:pt>
                <c:pt idx="127">
                  <c:v>-49.627443049297469</c:v>
                </c:pt>
                <c:pt idx="128">
                  <c:v>-50.752965370726045</c:v>
                </c:pt>
                <c:pt idx="129">
                  <c:v>-51.887246620726046</c:v>
                </c:pt>
                <c:pt idx="130">
                  <c:v>-53.030286799297471</c:v>
                </c:pt>
                <c:pt idx="131">
                  <c:v>-54.182085906440335</c:v>
                </c:pt>
                <c:pt idx="132">
                  <c:v>-55.342643942154623</c:v>
                </c:pt>
                <c:pt idx="133">
                  <c:v>-56.511960906440336</c:v>
                </c:pt>
                <c:pt idx="134">
                  <c:v>-57.690036799297474</c:v>
                </c:pt>
                <c:pt idx="135">
                  <c:v>-58.87687162072605</c:v>
                </c:pt>
                <c:pt idx="136">
                  <c:v>-60.07246537072605</c:v>
                </c:pt>
                <c:pt idx="137">
                  <c:v>-61.276818049297489</c:v>
                </c:pt>
                <c:pt idx="138">
                  <c:v>-62.489929656440353</c:v>
                </c:pt>
                <c:pt idx="139">
                  <c:v>-63.711800192154641</c:v>
                </c:pt>
                <c:pt idx="140">
                  <c:v>-64.942429656440353</c:v>
                </c:pt>
                <c:pt idx="141">
                  <c:v>-66.181818049297505</c:v>
                </c:pt>
                <c:pt idx="142">
                  <c:v>-67.42996537072608</c:v>
                </c:pt>
                <c:pt idx="143">
                  <c:v>-68.686871620726066</c:v>
                </c:pt>
                <c:pt idx="144">
                  <c:v>-69.952536799297505</c:v>
                </c:pt>
                <c:pt idx="145">
                  <c:v>-71.226960906440368</c:v>
                </c:pt>
                <c:pt idx="146">
                  <c:v>-72.510143942154656</c:v>
                </c:pt>
                <c:pt idx="147">
                  <c:v>-73.802085906440382</c:v>
                </c:pt>
                <c:pt idx="148">
                  <c:v>-75.102786799297519</c:v>
                </c:pt>
                <c:pt idx="149">
                  <c:v>-76.412246620726094</c:v>
                </c:pt>
                <c:pt idx="150">
                  <c:v>-77.730465370726108</c:v>
                </c:pt>
                <c:pt idx="151">
                  <c:v>-79.057443049297547</c:v>
                </c:pt>
                <c:pt idx="152">
                  <c:v>-80.39317965644041</c:v>
                </c:pt>
                <c:pt idx="153">
                  <c:v>-81.737675192154697</c:v>
                </c:pt>
                <c:pt idx="154">
                  <c:v>-83.090929656440409</c:v>
                </c:pt>
                <c:pt idx="155">
                  <c:v>-84.452943049297559</c:v>
                </c:pt>
                <c:pt idx="156">
                  <c:v>-85.823715370726148</c:v>
                </c:pt>
                <c:pt idx="157">
                  <c:v>-87.203246620726148</c:v>
                </c:pt>
                <c:pt idx="158">
                  <c:v>-88.591536799297586</c:v>
                </c:pt>
                <c:pt idx="159">
                  <c:v>-89.988585906440449</c:v>
                </c:pt>
                <c:pt idx="160">
                  <c:v>-91.394393942154736</c:v>
                </c:pt>
                <c:pt idx="161">
                  <c:v>-92.808960906440461</c:v>
                </c:pt>
                <c:pt idx="162">
                  <c:v>-94.232286799297611</c:v>
                </c:pt>
                <c:pt idx="163">
                  <c:v>-95.664371620726186</c:v>
                </c:pt>
                <c:pt idx="164">
                  <c:v>-97.105215370726199</c:v>
                </c:pt>
                <c:pt idx="165">
                  <c:v>-98.554818049297637</c:v>
                </c:pt>
                <c:pt idx="166">
                  <c:v>-100.0131796564405</c:v>
                </c:pt>
                <c:pt idx="167">
                  <c:v>-101.4803001921548</c:v>
                </c:pt>
                <c:pt idx="168">
                  <c:v>-102.95617965644051</c:v>
                </c:pt>
                <c:pt idx="169">
                  <c:v>-104.44081804929768</c:v>
                </c:pt>
                <c:pt idx="170">
                  <c:v>-105.93421537072625</c:v>
                </c:pt>
                <c:pt idx="171">
                  <c:v>-107.43637162072626</c:v>
                </c:pt>
                <c:pt idx="172">
                  <c:v>-108.9472867992977</c:v>
                </c:pt>
                <c:pt idx="173">
                  <c:v>-110.46696090644056</c:v>
                </c:pt>
                <c:pt idx="174">
                  <c:v>-111.99539394215483</c:v>
                </c:pt>
                <c:pt idx="175">
                  <c:v>-113.53258590644054</c:v>
                </c:pt>
                <c:pt idx="176">
                  <c:v>-115.07853679929767</c:v>
                </c:pt>
                <c:pt idx="177">
                  <c:v>-116.63324662072623</c:v>
                </c:pt>
                <c:pt idx="178">
                  <c:v>-118.19671537072622</c:v>
                </c:pt>
                <c:pt idx="179">
                  <c:v>-119.76894304929763</c:v>
                </c:pt>
                <c:pt idx="180">
                  <c:v>-121.34992965644048</c:v>
                </c:pt>
                <c:pt idx="181">
                  <c:v>-122.93967519215477</c:v>
                </c:pt>
                <c:pt idx="182">
                  <c:v>-124.53817965644046</c:v>
                </c:pt>
                <c:pt idx="183">
                  <c:v>-126.1454430492976</c:v>
                </c:pt>
                <c:pt idx="184">
                  <c:v>-127.76146537072617</c:v>
                </c:pt>
                <c:pt idx="185">
                  <c:v>-129.38624662072615</c:v>
                </c:pt>
                <c:pt idx="186">
                  <c:v>-131.01978679929758</c:v>
                </c:pt>
                <c:pt idx="187">
                  <c:v>-132.66208590644041</c:v>
                </c:pt>
                <c:pt idx="188">
                  <c:v>-134.31314394215471</c:v>
                </c:pt>
                <c:pt idx="189">
                  <c:v>-135.97296090644039</c:v>
                </c:pt>
                <c:pt idx="190">
                  <c:v>-137.64153679929754</c:v>
                </c:pt>
                <c:pt idx="191">
                  <c:v>-139.3188716207261</c:v>
                </c:pt>
                <c:pt idx="192">
                  <c:v>-141.0049653707261</c:v>
                </c:pt>
                <c:pt idx="193">
                  <c:v>-142.69981804929751</c:v>
                </c:pt>
                <c:pt idx="194">
                  <c:v>-144.40342965644038</c:v>
                </c:pt>
                <c:pt idx="195">
                  <c:v>-146.11580019215464</c:v>
                </c:pt>
                <c:pt idx="196">
                  <c:v>-147.83692965644036</c:v>
                </c:pt>
                <c:pt idx="197">
                  <c:v>-149.5668180492975</c:v>
                </c:pt>
                <c:pt idx="198">
                  <c:v>-151.30546537072604</c:v>
                </c:pt>
                <c:pt idx="199">
                  <c:v>-153.05287162072605</c:v>
                </c:pt>
                <c:pt idx="200">
                  <c:v>-154.80903679929747</c:v>
                </c:pt>
                <c:pt idx="201">
                  <c:v>-156.57396090644033</c:v>
                </c:pt>
                <c:pt idx="202">
                  <c:v>-158.3476439421546</c:v>
                </c:pt>
                <c:pt idx="203">
                  <c:v>-160.13008590644031</c:v>
                </c:pt>
                <c:pt idx="204">
                  <c:v>-161.92128679929743</c:v>
                </c:pt>
                <c:pt idx="205">
                  <c:v>-163.72124662072602</c:v>
                </c:pt>
                <c:pt idx="206">
                  <c:v>-165.52996537072602</c:v>
                </c:pt>
                <c:pt idx="207">
                  <c:v>-167.34744304929742</c:v>
                </c:pt>
                <c:pt idx="208">
                  <c:v>-169.17367965644027</c:v>
                </c:pt>
                <c:pt idx="209">
                  <c:v>-171.00867519215456</c:v>
                </c:pt>
                <c:pt idx="210">
                  <c:v>-172.85242965644028</c:v>
                </c:pt>
                <c:pt idx="211">
                  <c:v>-174.70494304929741</c:v>
                </c:pt>
                <c:pt idx="212">
                  <c:v>-176.56621537072598</c:v>
                </c:pt>
                <c:pt idx="213">
                  <c:v>-178.43624662072597</c:v>
                </c:pt>
                <c:pt idx="214">
                  <c:v>-180.31503679929739</c:v>
                </c:pt>
                <c:pt idx="215">
                  <c:v>-182.20258590644025</c:v>
                </c:pt>
                <c:pt idx="216">
                  <c:v>-184.09889394215455</c:v>
                </c:pt>
                <c:pt idx="217">
                  <c:v>-186.00396090644026</c:v>
                </c:pt>
                <c:pt idx="218">
                  <c:v>-187.91778679929737</c:v>
                </c:pt>
                <c:pt idx="219">
                  <c:v>-189.84037162072596</c:v>
                </c:pt>
                <c:pt idx="220">
                  <c:v>-191.77171537072596</c:v>
                </c:pt>
                <c:pt idx="221">
                  <c:v>-193.71181804929736</c:v>
                </c:pt>
                <c:pt idx="222">
                  <c:v>-195.66067965644024</c:v>
                </c:pt>
                <c:pt idx="223">
                  <c:v>-197.61830019215452</c:v>
                </c:pt>
                <c:pt idx="224">
                  <c:v>-199.58467965644022</c:v>
                </c:pt>
                <c:pt idx="225">
                  <c:v>-201.55981804929738</c:v>
                </c:pt>
                <c:pt idx="226">
                  <c:v>-203.54371537072595</c:v>
                </c:pt>
                <c:pt idx="227">
                  <c:v>-205.53637162072593</c:v>
                </c:pt>
                <c:pt idx="228">
                  <c:v>-207.53778679929735</c:v>
                </c:pt>
                <c:pt idx="229">
                  <c:v>-209.54796090644021</c:v>
                </c:pt>
                <c:pt idx="230">
                  <c:v>-211.56689394215451</c:v>
                </c:pt>
                <c:pt idx="231">
                  <c:v>-213.59458590644022</c:v>
                </c:pt>
                <c:pt idx="232">
                  <c:v>-215.63103679929736</c:v>
                </c:pt>
                <c:pt idx="233">
                  <c:v>-217.67624662072592</c:v>
                </c:pt>
                <c:pt idx="234">
                  <c:v>-219.73021537072592</c:v>
                </c:pt>
                <c:pt idx="235">
                  <c:v>-221.79294304929735</c:v>
                </c:pt>
                <c:pt idx="236">
                  <c:v>-223.86442965644022</c:v>
                </c:pt>
                <c:pt idx="237">
                  <c:v>-225.94467519215451</c:v>
                </c:pt>
                <c:pt idx="238">
                  <c:v>-228.0336796564402</c:v>
                </c:pt>
                <c:pt idx="239">
                  <c:v>-230.13144304929736</c:v>
                </c:pt>
                <c:pt idx="240">
                  <c:v>-232.23796537072593</c:v>
                </c:pt>
                <c:pt idx="241">
                  <c:v>-234.35324662072591</c:v>
                </c:pt>
                <c:pt idx="242">
                  <c:v>-236.4772867992973</c:v>
                </c:pt>
                <c:pt idx="243">
                  <c:v>-238.61008590644019</c:v>
                </c:pt>
                <c:pt idx="244">
                  <c:v>-240.75164394215449</c:v>
                </c:pt>
                <c:pt idx="245">
                  <c:v>-242.90196090644019</c:v>
                </c:pt>
                <c:pt idx="246">
                  <c:v>-245.06103679929731</c:v>
                </c:pt>
                <c:pt idx="247">
                  <c:v>-247.2288716207259</c:v>
                </c:pt>
                <c:pt idx="248">
                  <c:v>-249.40546537072589</c:v>
                </c:pt>
                <c:pt idx="249">
                  <c:v>-251.59081804929735</c:v>
                </c:pt>
                <c:pt idx="250">
                  <c:v>-253.78492965644017</c:v>
                </c:pt>
                <c:pt idx="251">
                  <c:v>-255.98780019215451</c:v>
                </c:pt>
                <c:pt idx="252">
                  <c:v>-258.1994296564402</c:v>
                </c:pt>
                <c:pt idx="253">
                  <c:v>-260.41981804929736</c:v>
                </c:pt>
                <c:pt idx="254">
                  <c:v>-262.64896537072593</c:v>
                </c:pt>
                <c:pt idx="255">
                  <c:v>-264.88687162072591</c:v>
                </c:pt>
                <c:pt idx="256">
                  <c:v>-267.13353679929736</c:v>
                </c:pt>
                <c:pt idx="257">
                  <c:v>-269.38896090644022</c:v>
                </c:pt>
                <c:pt idx="258">
                  <c:v>-271.65314394215449</c:v>
                </c:pt>
                <c:pt idx="259">
                  <c:v>-273.92608590644022</c:v>
                </c:pt>
                <c:pt idx="260">
                  <c:v>-276.20778679929737</c:v>
                </c:pt>
                <c:pt idx="261">
                  <c:v>-278.49824662072592</c:v>
                </c:pt>
                <c:pt idx="262">
                  <c:v>-280.79746537072594</c:v>
                </c:pt>
                <c:pt idx="263">
                  <c:v>-283.10544304929738</c:v>
                </c:pt>
                <c:pt idx="264">
                  <c:v>-285.42217965644022</c:v>
                </c:pt>
                <c:pt idx="265">
                  <c:v>-287.74767519215453</c:v>
                </c:pt>
                <c:pt idx="266">
                  <c:v>-290.08192965644025</c:v>
                </c:pt>
                <c:pt idx="267">
                  <c:v>-292.42494304929738</c:v>
                </c:pt>
                <c:pt idx="268">
                  <c:v>-294.77671537072598</c:v>
                </c:pt>
                <c:pt idx="269">
                  <c:v>-297.13724662072599</c:v>
                </c:pt>
                <c:pt idx="270">
                  <c:v>-299.50653679929741</c:v>
                </c:pt>
                <c:pt idx="271">
                  <c:v>-301.88458590644029</c:v>
                </c:pt>
                <c:pt idx="272">
                  <c:v>-304.27139394215459</c:v>
                </c:pt>
                <c:pt idx="273">
                  <c:v>-306.66696090644029</c:v>
                </c:pt>
                <c:pt idx="274">
                  <c:v>-309.07128679929747</c:v>
                </c:pt>
                <c:pt idx="275">
                  <c:v>-311.48437162072599</c:v>
                </c:pt>
                <c:pt idx="276">
                  <c:v>-313.90621537072604</c:v>
                </c:pt>
                <c:pt idx="277">
                  <c:v>-316.33681804929745</c:v>
                </c:pt>
                <c:pt idx="278">
                  <c:v>-318.77617965644032</c:v>
                </c:pt>
                <c:pt idx="279">
                  <c:v>-321.2243001921546</c:v>
                </c:pt>
                <c:pt idx="280">
                  <c:v>-323.68117965644035</c:v>
                </c:pt>
                <c:pt idx="281">
                  <c:v>-326.14681804929751</c:v>
                </c:pt>
                <c:pt idx="282">
                  <c:v>-328.62121537072608</c:v>
                </c:pt>
                <c:pt idx="283">
                  <c:v>-331.10437162072606</c:v>
                </c:pt>
                <c:pt idx="284">
                  <c:v>-333.5962867992975</c:v>
                </c:pt>
                <c:pt idx="285">
                  <c:v>-336.09696090644036</c:v>
                </c:pt>
                <c:pt idx="286">
                  <c:v>-338.60639394215468</c:v>
                </c:pt>
                <c:pt idx="287">
                  <c:v>-341.12458590644036</c:v>
                </c:pt>
                <c:pt idx="288">
                  <c:v>-343.65153679929745</c:v>
                </c:pt>
                <c:pt idx="289">
                  <c:v>-346.187246620726</c:v>
                </c:pt>
                <c:pt idx="290">
                  <c:v>-348.73171537072596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8-4E73-83C3-CB341CD8E6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Ulepszony!$R$10:$R$300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2.140652229805962</c:v>
                </c:pt>
                <c:pt idx="2">
                  <c:v>2.1811297674264067</c:v>
                </c:pt>
                <c:pt idx="3">
                  <c:v>2.2427505806839516</c:v>
                </c:pt>
                <c:pt idx="4">
                  <c:v>2.3255054312170649</c:v>
                </c:pt>
                <c:pt idx="5">
                  <c:v>2.4293703035254075</c:v>
                </c:pt>
                <c:pt idx="6">
                  <c:v>2.5542953381415723</c:v>
                </c:pt>
                <c:pt idx="7">
                  <c:v>2.7001906402509186</c:v>
                </c:pt>
                <c:pt idx="8">
                  <c:v>2.8669090197941536</c:v>
                </c:pt>
                <c:pt idx="9">
                  <c:v>3.0542257624932976</c:v>
                </c:pt>
                <c:pt idx="10">
                  <c:v>3.2618155929242718</c:v>
                </c:pt>
                <c:pt idx="11">
                  <c:v>3.4892270736127111</c:v>
                </c:pt>
                <c:pt idx="12">
                  <c:v>3.7358547906487272</c:v>
                </c:pt>
                <c:pt idx="13">
                  <c:v>4.0009098083976831</c:v>
                </c:pt>
                <c:pt idx="14">
                  <c:v>4.2833890345717265</c:v>
                </c:pt>
                <c:pt idx="15">
                  <c:v>4.5820443221043483</c:v>
                </c:pt>
                <c:pt idx="16">
                  <c:v>4.8953523442980948</c:v>
                </c:pt>
                <c:pt idx="17">
                  <c:v>5.2214865110229276</c:v>
                </c:pt>
                <c:pt idx="18">
                  <c:v>5.5582924403858378</c:v>
                </c:pt>
                <c:pt idx="19">
                  <c:v>5.9032687535014112</c:v>
                </c:pt>
                <c:pt idx="20">
                  <c:v>6.253555207737536</c:v>
                </c:pt>
                <c:pt idx="21">
                  <c:v>6.605930410424719</c:v>
                </c:pt>
                <c:pt idx="22">
                  <c:v>6.9568215409398633</c:v>
                </c:pt>
                <c:pt idx="23">
                  <c:v>7.3023286307648805</c:v>
                </c:pt>
                <c:pt idx="24">
                  <c:v>7.6382659812295763</c:v>
                </c:pt>
                <c:pt idx="25">
                  <c:v>7.9602232065349749</c:v>
                </c:pt>
                <c:pt idx="26">
                  <c:v>8.2636481423269412</c:v>
                </c:pt>
                <c:pt idx="27">
                  <c:v>8.5439534236790564</c:v>
                </c:pt>
                <c:pt idx="28">
                  <c:v>8.7966478781697344</c:v>
                </c:pt>
                <c:pt idx="29">
                  <c:v>9.0174929710557912</c:v>
                </c:pt>
                <c:pt idx="30">
                  <c:v>9.2026833589739852</c:v>
                </c:pt>
                <c:pt idx="31">
                  <c:v>9.3490491462323462</c:v>
                </c:pt>
                <c:pt idx="32">
                  <c:v>9.4542756998148114</c:v>
                </c:pt>
                <c:pt idx="33">
                  <c:v>9.5171348931456468</c:v>
                </c:pt>
                <c:pt idx="34">
                  <c:v>9.5377194682186488</c:v>
                </c:pt>
                <c:pt idx="35">
                  <c:v>9.5176699158177023</c:v>
                </c:pt>
                <c:pt idx="36">
                  <c:v>9.4603809942337573</c:v>
                </c:pt>
                <c:pt idx="37">
                  <c:v>9.3711728955069837</c:v>
                </c:pt>
                <c:pt idx="38">
                  <c:v>9.2574103195060289</c:v>
                </c:pt>
                <c:pt idx="39">
                  <c:v>9.1285515587914947</c:v>
                </c:pt>
                <c:pt idx="40">
                  <c:v>8.9961093863329324</c:v>
                </c:pt>
                <c:pt idx="41">
                  <c:v>8.8735063427827843</c:v>
                </c:pt>
                <c:pt idx="42">
                  <c:v>8.7758092048593319</c:v>
                </c:pt>
                <c:pt idx="43">
                  <c:v>8.7193312176622513</c:v>
                </c:pt>
                <c:pt idx="44">
                  <c:v>8.7210962692302285</c:v>
                </c:pt>
                <c:pt idx="45">
                  <c:v>8.7981666599466308</c:v>
                </c:pt>
                <c:pt idx="46">
                  <c:v>8.9668454260425463</c:v>
                </c:pt>
                <c:pt idx="47">
                  <c:v>9.2417750997229877</c:v>
                </c:pt>
                <c:pt idx="48">
                  <c:v>9.6349669087361676</c:v>
                </c:pt>
                <c:pt idx="49">
                  <c:v>10.154807085797373</c:v>
                </c:pt>
                <c:pt idx="50">
                  <c:v>10.805099281409534</c:v>
                </c:pt>
                <c:pt idx="51">
                  <c:v>11.584212927193819</c:v>
                </c:pt>
                <c:pt idx="52">
                  <c:v>12.484415458115816</c:v>
                </c:pt>
                <c:pt idx="53">
                  <c:v>13.49147011885484</c:v>
                </c:pt>
                <c:pt idx="54">
                  <c:v>14.584579175165473</c:v>
                </c:pt>
                <c:pt idx="55">
                  <c:v>15.736743365662489</c:v>
                </c:pt>
                <c:pt idx="56">
                  <c:v>16.915591296026253</c:v>
                </c:pt>
                <c:pt idx="57">
                  <c:v>18.084706622719771</c:v>
                </c:pt>
                <c:pt idx="58">
                  <c:v>19.205446427894262</c:v>
                </c:pt>
                <c:pt idx="59">
                  <c:v>20.239202185882785</c:v>
                </c:pt>
                <c:pt idx="60">
                  <c:v>21.1500072624818</c:v>
                </c:pt>
                <c:pt idx="61">
                  <c:v>21.907345219308347</c:v>
                </c:pt>
                <c:pt idx="62">
                  <c:v>22.488965694445618</c:v>
                </c:pt>
                <c:pt idx="63">
                  <c:v>22.883474641843279</c:v>
                </c:pt>
                <c:pt idx="64">
                  <c:v>23.092439216583724</c:v>
                </c:pt>
                <c:pt idx="65">
                  <c:v>23.131740697318659</c:v>
                </c:pt>
                <c:pt idx="66">
                  <c:v>23.031927086647876</c:v>
                </c:pt>
                <c:pt idx="67">
                  <c:v>22.837364584268819</c:v>
                </c:pt>
                <c:pt idx="68">
                  <c:v>22.604065857707358</c:v>
                </c:pt>
                <c:pt idx="69">
                  <c:v>22.396181645408671</c:v>
                </c:pt>
                <c:pt idx="70">
                  <c:v>22.281275524724954</c:v>
                </c:pt>
                <c:pt idx="71">
                  <c:v>22.324650145384389</c:v>
                </c:pt>
                <c:pt idx="72">
                  <c:v>22.583143051369358</c:v>
                </c:pt>
                <c:pt idx="73">
                  <c:v>23.098943899157259</c:v>
                </c:pt>
                <c:pt idx="74">
                  <c:v>23.894082576625372</c:v>
                </c:pt>
                <c:pt idx="75">
                  <c:v>24.966279255439026</c:v>
                </c:pt>
                <c:pt idx="76">
                  <c:v>26.286814931277458</c:v>
                </c:pt>
                <c:pt idx="77">
                  <c:v>27.800962119092333</c:v>
                </c:pt>
                <c:pt idx="78">
                  <c:v>29.431306296011346</c:v>
                </c:pt>
                <c:pt idx="79">
                  <c:v>31.083997074285257</c:v>
                </c:pt>
                <c:pt idx="80">
                  <c:v>32.657614898391984</c:v>
                </c:pt>
                <c:pt idx="81">
                  <c:v>34.053958922961677</c:v>
                </c:pt>
                <c:pt idx="82">
                  <c:v>35.18970128946863</c:v>
                </c:pt>
                <c:pt idx="83">
                  <c:v>36.007566949375388</c:v>
                </c:pt>
                <c:pt idx="84">
                  <c:v>36.485542801896443</c:v>
                </c:pt>
                <c:pt idx="85">
                  <c:v>36.642644835296181</c:v>
                </c:pt>
                <c:pt idx="86">
                  <c:v>36.540010560207101</c:v>
                </c:pt>
                <c:pt idx="87">
                  <c:v>36.276544085600982</c:v>
                </c:pt>
                <c:pt idx="88">
                  <c:v>35.978997369879693</c:v>
                </c:pt>
                <c:pt idx="89">
                  <c:v>35.787161162399372</c:v>
                </c:pt>
                <c:pt idx="90">
                  <c:v>35.835665198786252</c:v>
                </c:pt>
                <c:pt idx="91">
                  <c:v>36.234624366261841</c:v>
                </c:pt>
                <c:pt idx="92">
                  <c:v>37.051878783896179</c:v>
                </c:pt>
                <c:pt idx="93">
                  <c:v>38.299733155843128</c:v>
                </c:pt>
                <c:pt idx="94">
                  <c:v>39.928810496402846</c:v>
                </c:pt>
                <c:pt idx="95">
                  <c:v>41.830862387501995</c:v>
                </c:pt>
                <c:pt idx="96">
                  <c:v>43.851166046014157</c:v>
                </c:pt>
                <c:pt idx="97">
                  <c:v>45.809619860582636</c:v>
                </c:pt>
                <c:pt idx="98">
                  <c:v>47.528039339695873</c:v>
                </c:pt>
                <c:pt idx="99">
                  <c:v>48.859730949999985</c:v>
                </c:pt>
                <c:pt idx="100">
                  <c:v>49.716478889840424</c:v>
                </c:pt>
                <c:pt idx="101">
                  <c:v>50.087882548813717</c:v>
                </c:pt>
                <c:pt idx="102">
                  <c:v>50.048699690926739</c:v>
                </c:pt>
                <c:pt idx="103">
                  <c:v>49.75150340432382</c:v>
                </c:pt>
                <c:pt idx="104">
                  <c:v>49.404386336059218</c:v>
                </c:pt>
                <c:pt idx="105">
                  <c:v>49.236291077560502</c:v>
                </c:pt>
                <c:pt idx="106">
                  <c:v>49.455303840338928</c:v>
                </c:pt>
                <c:pt idx="107">
                  <c:v>50.207335431608996</c:v>
                </c:pt>
                <c:pt idx="108">
                  <c:v>51.543478924680997</c:v>
                </c:pt>
                <c:pt idx="109">
                  <c:v>53.403590406402223</c:v>
                </c:pt>
                <c:pt idx="110">
                  <c:v>55.621184180774186</c:v>
                </c:pt>
                <c:pt idx="111">
                  <c:v>57.950827284246671</c:v>
                </c:pt>
                <c:pt idx="112">
                  <c:v>60.114497191110424</c:v>
                </c:pt>
                <c:pt idx="113">
                  <c:v>61.858770011424873</c:v>
                </c:pt>
                <c:pt idx="114">
                  <c:v>63.011310863887857</c:v>
                </c:pt>
                <c:pt idx="115">
                  <c:v>63.523924716389317</c:v>
                </c:pt>
                <c:pt idx="116">
                  <c:v>63.49102221650169</c:v>
                </c:pt>
                <c:pt idx="117">
                  <c:v>63.136810805819501</c:v>
                </c:pt>
                <c:pt idx="118">
                  <c:v>62.77118682143977</c:v>
                </c:pt>
                <c:pt idx="119">
                  <c:v>62.721863526398089</c:v>
                </c:pt>
                <c:pt idx="120">
                  <c:v>63.256957377205595</c:v>
                </c:pt>
                <c:pt idx="121">
                  <c:v>64.516234626149526</c:v>
                </c:pt>
                <c:pt idx="122">
                  <c:v>66.469062357572597</c:v>
                </c:pt>
                <c:pt idx="123">
                  <c:v>68.912247281171162</c:v>
                </c:pt>
                <c:pt idx="124">
                  <c:v>71.511993337056452</c:v>
                </c:pt>
                <c:pt idx="125">
                  <c:v>73.882994684272774</c:v>
                </c:pt>
                <c:pt idx="126">
                  <c:v>75.68695416955309</c:v>
                </c:pt>
                <c:pt idx="127">
                  <c:v>76.7256296152174</c:v>
                </c:pt>
                <c:pt idx="128">
                  <c:v>77.002384661561493</c:v>
                </c:pt>
                <c:pt idx="129">
                  <c:v>76.73232395460262</c:v>
                </c:pt>
                <c:pt idx="130">
                  <c:v>76.293654082883961</c:v>
                </c:pt>
                <c:pt idx="131">
                  <c:v>76.129125184627711</c:v>
                </c:pt>
                <c:pt idx="132">
                  <c:v>76.621938898401197</c:v>
                </c:pt>
                <c:pt idx="133">
                  <c:v>77.980572897433518</c:v>
                </c:pt>
                <c:pt idx="134">
                  <c:v>80.167757746983384</c:v>
                </c:pt>
                <c:pt idx="135">
                  <c:v>82.898873373159134</c:v>
                </c:pt>
                <c:pt idx="136">
                  <c:v>85.716030387173021</c:v>
                </c:pt>
                <c:pt idx="137">
                  <c:v>88.120944115501487</c:v>
                </c:pt>
                <c:pt idx="138">
                  <c:v>89.729339284904867</c:v>
                </c:pt>
                <c:pt idx="139">
                  <c:v>90.399067144674518</c:v>
                </c:pt>
                <c:pt idx="140">
                  <c:v>90.288126826460058</c:v>
                </c:pt>
                <c:pt idx="141">
                  <c:v>89.817854192631756</c:v>
                </c:pt>
                <c:pt idx="142">
                  <c:v>89.546072679487594</c:v>
                </c:pt>
                <c:pt idx="143">
                  <c:v>89.986111141869898</c:v>
                </c:pt>
                <c:pt idx="144">
                  <c:v>91.429612240159727</c:v>
                </c:pt>
                <c:pt idx="145">
                  <c:v>93.83507693436998</c:v>
                </c:pt>
                <c:pt idx="146">
                  <c:v>96.826484628994237</c:v>
                </c:pt>
                <c:pt idx="147">
                  <c:v>99.810869604656347</c:v>
                </c:pt>
                <c:pt idx="148">
                  <c:v>102.18130952798646</c:v>
                </c:pt>
                <c:pt idx="149">
                  <c:v>103.53734400015708</c:v>
                </c:pt>
                <c:pt idx="150">
                  <c:v>103.84230384202122</c:v>
                </c:pt>
                <c:pt idx="151">
                  <c:v>103.45374280010326</c:v>
                </c:pt>
                <c:pt idx="152">
                  <c:v>103.00607573594077</c:v>
                </c:pt>
                <c:pt idx="153">
                  <c:v>103.17990128298256</c:v>
                </c:pt>
                <c:pt idx="154">
                  <c:v>104.43985298121466</c:v>
                </c:pt>
                <c:pt idx="155">
                  <c:v>106.84231151099759</c:v>
                </c:pt>
                <c:pt idx="156">
                  <c:v>109.99487763802347</c:v>
                </c:pt>
                <c:pt idx="157">
                  <c:v>113.19474988345064</c:v>
                </c:pt>
                <c:pt idx="158">
                  <c:v>115.70184934057629</c:v>
                </c:pt>
                <c:pt idx="159">
                  <c:v>117.04277974081421</c:v>
                </c:pt>
                <c:pt idx="160">
                  <c:v>117.22014328000741</c:v>
                </c:pt>
                <c:pt idx="161">
                  <c:v>116.73177966525277</c:v>
                </c:pt>
                <c:pt idx="162">
                  <c:v>116.37868843003989</c:v>
                </c:pt>
                <c:pt idx="163">
                  <c:v>116.93086669916663</c:v>
                </c:pt>
                <c:pt idx="164">
                  <c:v>118.78856032649671</c:v>
                </c:pt>
                <c:pt idx="165">
                  <c:v>121.78943450593083</c:v>
                </c:pt>
                <c:pt idx="166">
                  <c:v>125.25818742945175</c:v>
                </c:pt>
                <c:pt idx="167">
                  <c:v>128.29197957875726</c:v>
                </c:pt>
                <c:pt idx="168">
                  <c:v>130.16559683740832</c:v>
                </c:pt>
                <c:pt idx="169">
                  <c:v>130.67532711051041</c:v>
                </c:pt>
                <c:pt idx="170">
                  <c:v>130.25554219180285</c:v>
                </c:pt>
                <c:pt idx="171">
                  <c:v>129.79785734232001</c:v>
                </c:pt>
                <c:pt idx="172">
                  <c:v>130.24106938455915</c:v>
                </c:pt>
                <c:pt idx="173">
                  <c:v>132.11715794726692</c:v>
                </c:pt>
                <c:pt idx="174">
                  <c:v>135.27421579381459</c:v>
                </c:pt>
                <c:pt idx="175">
                  <c:v>138.92532142006581</c:v>
                </c:pt>
                <c:pt idx="176">
                  <c:v>142.01895918433127</c:v>
                </c:pt>
                <c:pt idx="177">
                  <c:v>143.7623075638335</c:v>
                </c:pt>
                <c:pt idx="178">
                  <c:v>144.03761692657608</c:v>
                </c:pt>
                <c:pt idx="179">
                  <c:v>143.48874188313647</c:v>
                </c:pt>
                <c:pt idx="180">
                  <c:v>143.2124509035892</c:v>
                </c:pt>
                <c:pt idx="181">
                  <c:v>144.19467932359038</c:v>
                </c:pt>
                <c:pt idx="182">
                  <c:v>146.77894914821584</c:v>
                </c:pt>
                <c:pt idx="183">
                  <c:v>150.45700998268194</c:v>
                </c:pt>
                <c:pt idx="184">
                  <c:v>154.11532730936239</c:v>
                </c:pt>
                <c:pt idx="185">
                  <c:v>156.62768202320538</c:v>
                </c:pt>
                <c:pt idx="186">
                  <c:v>157.48271838050354</c:v>
                </c:pt>
                <c:pt idx="187">
                  <c:v>157.09406958393936</c:v>
                </c:pt>
                <c:pt idx="188">
                  <c:v>156.5979389327218</c:v>
                </c:pt>
                <c:pt idx="189">
                  <c:v>157.22554704899011</c:v>
                </c:pt>
                <c:pt idx="190">
                  <c:v>159.59157704741546</c:v>
                </c:pt>
                <c:pt idx="191">
                  <c:v>163.31212221828213</c:v>
                </c:pt>
                <c:pt idx="192">
                  <c:v>167.19736143683758</c:v>
                </c:pt>
                <c:pt idx="193">
                  <c:v>169.93542578884026</c:v>
                </c:pt>
                <c:pt idx="194">
                  <c:v>170.88064451720308</c:v>
                </c:pt>
                <c:pt idx="195">
                  <c:v>170.47011067609083</c:v>
                </c:pt>
                <c:pt idx="196">
                  <c:v>169.99119188349698</c:v>
                </c:pt>
                <c:pt idx="197">
                  <c:v>170.80962534787923</c:v>
                </c:pt>
                <c:pt idx="198">
                  <c:v>173.51467607747989</c:v>
                </c:pt>
                <c:pt idx="199">
                  <c:v>177.5197818447316</c:v>
                </c:pt>
                <c:pt idx="200">
                  <c:v>181.39897327149922</c:v>
                </c:pt>
                <c:pt idx="201">
                  <c:v>183.780344097632</c:v>
                </c:pt>
                <c:pt idx="202">
                  <c:v>184.24231224703183</c:v>
                </c:pt>
                <c:pt idx="203">
                  <c:v>183.62194750035832</c:v>
                </c:pt>
                <c:pt idx="204">
                  <c:v>183.499620952187</c:v>
                </c:pt>
                <c:pt idx="205">
                  <c:v>185.16343039224139</c:v>
                </c:pt>
                <c:pt idx="206">
                  <c:v>188.72841855751906</c:v>
                </c:pt>
                <c:pt idx="207">
                  <c:v>193.02081062690891</c:v>
                </c:pt>
                <c:pt idx="208">
                  <c:v>196.34603169674676</c:v>
                </c:pt>
                <c:pt idx="209">
                  <c:v>197.65041455644413</c:v>
                </c:pt>
                <c:pt idx="210">
                  <c:v>197.28026090326222</c:v>
                </c:pt>
                <c:pt idx="211">
                  <c:v>196.78013931009451</c:v>
                </c:pt>
                <c:pt idx="212">
                  <c:v>197.82694549937625</c:v>
                </c:pt>
                <c:pt idx="213">
                  <c:v>201.02601131251654</c:v>
                </c:pt>
                <c:pt idx="214">
                  <c:v>205.43858644343072</c:v>
                </c:pt>
                <c:pt idx="215">
                  <c:v>209.22325256490373</c:v>
                </c:pt>
                <c:pt idx="216">
                  <c:v>210.97038695295882</c:v>
                </c:pt>
                <c:pt idx="217">
                  <c:v>210.76646342559502</c:v>
                </c:pt>
                <c:pt idx="218">
                  <c:v>210.17351329039184</c:v>
                </c:pt>
                <c:pt idx="219">
                  <c:v>211.08759505129402</c:v>
                </c:pt>
                <c:pt idx="220">
                  <c:v>214.29771993308222</c:v>
                </c:pt>
                <c:pt idx="221">
                  <c:v>218.84458279868412</c:v>
                </c:pt>
                <c:pt idx="222">
                  <c:v>222.7162811158548</c:v>
                </c:pt>
                <c:pt idx="223">
                  <c:v>224.39675642601429</c:v>
                </c:pt>
                <c:pt idx="224">
                  <c:v>224.07974917830146</c:v>
                </c:pt>
                <c:pt idx="225">
                  <c:v>223.56309590691694</c:v>
                </c:pt>
                <c:pt idx="226">
                  <c:v>224.84796390198505</c:v>
                </c:pt>
                <c:pt idx="227">
                  <c:v>228.52140216978046</c:v>
                </c:pt>
                <c:pt idx="228">
                  <c:v>233.23651952620088</c:v>
                </c:pt>
                <c:pt idx="229">
                  <c:v>236.76883287999721</c:v>
                </c:pt>
                <c:pt idx="230">
                  <c:v>237.8406518576617</c:v>
                </c:pt>
                <c:pt idx="231">
                  <c:v>237.21770959419288</c:v>
                </c:pt>
                <c:pt idx="232">
                  <c:v>237.11865783591466</c:v>
                </c:pt>
                <c:pt idx="233">
                  <c:v>239.36612599835019</c:v>
                </c:pt>
                <c:pt idx="234">
                  <c:v>243.81209143702017</c:v>
                </c:pt>
                <c:pt idx="235">
                  <c:v>248.41260593507036</c:v>
                </c:pt>
                <c:pt idx="236">
                  <c:v>250.95832427660866</c:v>
                </c:pt>
                <c:pt idx="237">
                  <c:v>251.01081412912751</c:v>
                </c:pt>
                <c:pt idx="238">
                  <c:v>250.33778116440351</c:v>
                </c:pt>
                <c:pt idx="239">
                  <c:v>251.39443231019027</c:v>
                </c:pt>
                <c:pt idx="240">
                  <c:v>255.13436358836702</c:v>
                </c:pt>
                <c:pt idx="241">
                  <c:v>260.10642849207574</c:v>
                </c:pt>
                <c:pt idx="242">
                  <c:v>263.71675648332143</c:v>
                </c:pt>
                <c:pt idx="243">
                  <c:v>264.58481856373049</c:v>
                </c:pt>
                <c:pt idx="244">
                  <c:v>263.85395627286266</c:v>
                </c:pt>
                <c:pt idx="245">
                  <c:v>264.18853085795001</c:v>
                </c:pt>
                <c:pt idx="246">
                  <c:v>267.30649407443531</c:v>
                </c:pt>
                <c:pt idx="247">
                  <c:v>272.32744096208307</c:v>
                </c:pt>
                <c:pt idx="248">
                  <c:v>276.54763060816265</c:v>
                </c:pt>
                <c:pt idx="249">
                  <c:v>277.99445297715533</c:v>
                </c:pt>
                <c:pt idx="250">
                  <c:v>277.35560456841046</c:v>
                </c:pt>
                <c:pt idx="251">
                  <c:v>277.37396875688091</c:v>
                </c:pt>
                <c:pt idx="252">
                  <c:v>280.20228306838999</c:v>
                </c:pt>
                <c:pt idx="253">
                  <c:v>285.25741371694392</c:v>
                </c:pt>
                <c:pt idx="254">
                  <c:v>289.73508148141457</c:v>
                </c:pt>
                <c:pt idx="255">
                  <c:v>291.3722694429465</c:v>
                </c:pt>
                <c:pt idx="256">
                  <c:v>290.74921466817574</c:v>
                </c:pt>
                <c:pt idx="257">
                  <c:v>290.76663013008215</c:v>
                </c:pt>
                <c:pt idx="258">
                  <c:v>293.72551493663161</c:v>
                </c:pt>
                <c:pt idx="259">
                  <c:v>298.93590372224344</c:v>
                </c:pt>
                <c:pt idx="260">
                  <c:v>303.36392513621712</c:v>
                </c:pt>
                <c:pt idx="261">
                  <c:v>304.75468452810242</c:v>
                </c:pt>
                <c:pt idx="262">
                  <c:v>304.02885380760603</c:v>
                </c:pt>
                <c:pt idx="263">
                  <c:v>304.37875471086903</c:v>
                </c:pt>
                <c:pt idx="264">
                  <c:v>307.90728751823031</c:v>
                </c:pt>
                <c:pt idx="265">
                  <c:v>313.33879751847911</c:v>
                </c:pt>
                <c:pt idx="266">
                  <c:v>317.32446579688269</c:v>
                </c:pt>
                <c:pt idx="267">
                  <c:v>318.04963858768173</c:v>
                </c:pt>
                <c:pt idx="268">
                  <c:v>317.26226355039381</c:v>
                </c:pt>
                <c:pt idx="269">
                  <c:v>318.41993556889679</c:v>
                </c:pt>
                <c:pt idx="270">
                  <c:v>322.87853361962249</c:v>
                </c:pt>
                <c:pt idx="271">
                  <c:v>328.32565752421561</c:v>
                </c:pt>
                <c:pt idx="272">
                  <c:v>331.30811041211024</c:v>
                </c:pt>
                <c:pt idx="273">
                  <c:v>331.12833071816652</c:v>
                </c:pt>
                <c:pt idx="274">
                  <c:v>330.70229562176178</c:v>
                </c:pt>
                <c:pt idx="275">
                  <c:v>333.28349651538082</c:v>
                </c:pt>
                <c:pt idx="276">
                  <c:v>338.70265110833833</c:v>
                </c:pt>
                <c:pt idx="277">
                  <c:v>343.49098420983722</c:v>
                </c:pt>
                <c:pt idx="278">
                  <c:v>344.87816495723462</c:v>
                </c:pt>
                <c:pt idx="279">
                  <c:v>344.07771502646102</c:v>
                </c:pt>
                <c:pt idx="280">
                  <c:v>344.93010127577446</c:v>
                </c:pt>
                <c:pt idx="281">
                  <c:v>349.36670907224249</c:v>
                </c:pt>
                <c:pt idx="282">
                  <c:v>355.04584195474899</c:v>
                </c:pt>
                <c:pt idx="283">
                  <c:v>358.09829446399658</c:v>
                </c:pt>
                <c:pt idx="284">
                  <c:v>357.80940223154897</c:v>
                </c:pt>
                <c:pt idx="285">
                  <c:v>357.56062171412361</c:v>
                </c:pt>
                <c:pt idx="286">
                  <c:v>360.74299260756811</c:v>
                </c:pt>
                <c:pt idx="287">
                  <c:v>366.5485562675226</c:v>
                </c:pt>
                <c:pt idx="288">
                  <c:v>370.89351429338626</c:v>
                </c:pt>
                <c:pt idx="289">
                  <c:v>371.48264619812824</c:v>
                </c:pt>
                <c:pt idx="290">
                  <c:v>370.74686171379074</c:v>
                </c:pt>
              </c:numCache>
            </c:numRef>
          </c:xVal>
          <c:yVal>
            <c:numRef>
              <c:f>Ulepszony!$S$10:$S$300</c:f>
              <c:numCache>
                <c:formatCode>General</c:formatCode>
                <c:ptCount val="291"/>
                <c:pt idx="0">
                  <c:v>25.121320343559642</c:v>
                </c:pt>
                <c:pt idx="1">
                  <c:v>25.108175557468961</c:v>
                </c:pt>
                <c:pt idx="2">
                  <c:v>25.086182338082281</c:v>
                </c:pt>
                <c:pt idx="3">
                  <c:v>25.055110542071532</c:v>
                </c:pt>
                <c:pt idx="4">
                  <c:v>25.014576681145481</c:v>
                </c:pt>
                <c:pt idx="5">
                  <c:v>24.964044208110607</c:v>
                </c:pt>
                <c:pt idx="6">
                  <c:v>24.902824237518168</c:v>
                </c:pt>
                <c:pt idx="7">
                  <c:v>24.83007702032582</c:v>
                </c:pt>
                <c:pt idx="8">
                  <c:v>24.744814581492093</c:v>
                </c:pt>
                <c:pt idx="9">
                  <c:v>24.645905016311794</c:v>
                </c:pt>
                <c:pt idx="10">
                  <c:v>24.532079023611036</c:v>
                </c:pt>
                <c:pt idx="11">
                  <c:v>24.401939328851451</c:v>
                </c:pt>
                <c:pt idx="12">
                  <c:v>24.253973714000125</c:v>
                </c:pt>
                <c:pt idx="13">
                  <c:v>24.086572418919008</c:v>
                </c:pt>
                <c:pt idx="14">
                  <c:v>23.898050705127105</c:v>
                </c:pt>
                <c:pt idx="15">
                  <c:v>23.68667737009428</c:v>
                </c:pt>
                <c:pt idx="16">
                  <c:v>23.450709960693025</c:v>
                </c:pt>
                <c:pt idx="17">
                  <c:v>23.18843734913132</c:v>
                </c:pt>
                <c:pt idx="18">
                  <c:v>22.898230194064503</c:v>
                </c:pt>
                <c:pt idx="19">
                  <c:v>22.578599603880669</c:v>
                </c:pt>
                <c:pt idx="20">
                  <c:v>22.228264038989732</c:v>
                </c:pt>
                <c:pt idx="21">
                  <c:v>21.846224127074681</c:v>
                </c:pt>
                <c:pt idx="22">
                  <c:v>21.431844613537351</c:v>
                </c:pt>
                <c:pt idx="23">
                  <c:v>20.984942125910337</c:v>
                </c:pt>
                <c:pt idx="24">
                  <c:v>20.505876797555956</c:v>
                </c:pt>
                <c:pt idx="25">
                  <c:v>19.995645080422413</c:v>
                </c:pt>
                <c:pt idx="26">
                  <c:v>19.455970294630731</c:v>
                </c:pt>
                <c:pt idx="27">
                  <c:v>18.889386639274683</c:v>
                </c:pt>
                <c:pt idx="28">
                  <c:v>18.299311559989111</c:v>
                </c:pt>
                <c:pt idx="29">
                  <c:v>17.690100582672542</c:v>
                </c:pt>
                <c:pt idx="30">
                  <c:v>17.067078040188104</c:v>
                </c:pt>
                <c:pt idx="31">
                  <c:v>16.436536613692567</c:v>
                </c:pt>
                <c:pt idx="32">
                  <c:v>15.805698368001595</c:v>
                </c:pt>
                <c:pt idx="33">
                  <c:v>15.18263007599815</c:v>
                </c:pt>
                <c:pt idx="34">
                  <c:v>14.576106200764835</c:v>
                </c:pt>
                <c:pt idx="35">
                  <c:v>13.995414035503554</c:v>
                </c:pt>
                <c:pt idx="36">
                  <c:v>13.45009728142514</c:v>
                </c:pt>
                <c:pt idx="37">
                  <c:v>12.949636844945596</c:v>
                </c:pt>
                <c:pt idx="38">
                  <c:v>12.503070899164454</c:v>
                </c:pt>
                <c:pt idx="39">
                  <c:v>12.118560277610472</c:v>
                </c:pt>
                <c:pt idx="40">
                  <c:v>11.80290998831866</c:v>
                </c:pt>
                <c:pt idx="41">
                  <c:v>11.561062917493603</c:v>
                </c:pt>
                <c:pt idx="42">
                  <c:v>11.395587411845593</c:v>
                </c:pt>
                <c:pt idx="43">
                  <c:v>11.3061860687726</c:v>
                </c:pt>
                <c:pt idx="44">
                  <c:v>11.289258305857352</c:v>
                </c:pt>
                <c:pt idx="45">
                  <c:v>11.337553612303727</c:v>
                </c:pt>
                <c:pt idx="46">
                  <c:v>11.439955211242111</c:v>
                </c:pt>
                <c:pt idx="47">
                  <c:v>11.581434537079463</c:v>
                </c:pt>
                <c:pt idx="48">
                  <c:v>11.7432148000556</c:v>
                </c:pt>
                <c:pt idx="49">
                  <c:v>11.903176362663078</c:v>
                </c:pt>
                <c:pt idx="50">
                  <c:v>12.036527202093351</c:v>
                </c:pt>
                <c:pt idx="51">
                  <c:v>12.116748097583965</c:v>
                </c:pt>
                <c:pt idx="52">
                  <c:v>12.116804377579211</c:v>
                </c:pt>
                <c:pt idx="53">
                  <c:v>12.010594494854068</c:v>
                </c:pt>
                <c:pt idx="54">
                  <c:v>11.774581244832461</c:v>
                </c:pt>
                <c:pt idx="55">
                  <c:v>11.389525507896142</c:v>
                </c:pt>
                <c:pt idx="56">
                  <c:v>10.842216931750325</c:v>
                </c:pt>
                <c:pt idx="57">
                  <c:v>10.127073437097675</c:v>
                </c:pt>
                <c:pt idx="58">
                  <c:v>9.2474646979488124</c:v>
                </c:pt>
                <c:pt idx="59">
                  <c:v>8.2166069086689184</c:v>
                </c:pt>
                <c:pt idx="60">
                  <c:v>7.0578802493794672</c:v>
                </c:pt>
                <c:pt idx="61">
                  <c:v>5.8044391508696256</c:v>
                </c:pt>
                <c:pt idx="62">
                  <c:v>4.4980205828651352</c:v>
                </c:pt>
                <c:pt idx="63">
                  <c:v>3.186907733070222</c:v>
                </c:pt>
                <c:pt idx="64">
                  <c:v>1.9230745054500136</c:v>
                </c:pt>
                <c:pt idx="65">
                  <c:v>0.75861708618855683</c:v>
                </c:pt>
                <c:pt idx="66">
                  <c:v>-0.2583330304412339</c:v>
                </c:pt>
                <c:pt idx="67">
                  <c:v>-1.0879324105661787</c:v>
                </c:pt>
                <c:pt idx="68">
                  <c:v>-1.7028256399772603</c:v>
                </c:pt>
                <c:pt idx="69">
                  <c:v>-2.091805571607221</c:v>
                </c:pt>
                <c:pt idx="70">
                  <c:v>-2.2624936368308566</c:v>
                </c:pt>
                <c:pt idx="71">
                  <c:v>-2.2426190738508072</c:v>
                </c:pt>
                <c:pt idx="72">
                  <c:v>-2.0795458107276641</c:v>
                </c:pt>
                <c:pt idx="73">
                  <c:v>-1.8378198828464738</c:v>
                </c:pt>
                <c:pt idx="74">
                  <c:v>-1.594686112015639</c:v>
                </c:pt>
                <c:pt idx="75">
                  <c:v>-1.4337404852171973</c:v>
                </c:pt>
                <c:pt idx="76">
                  <c:v>-1.4371264965503476</c:v>
                </c:pt>
                <c:pt idx="77">
                  <c:v>-1.6769243478972919</c:v>
                </c:pt>
                <c:pt idx="78">
                  <c:v>-2.2065900296774781</c:v>
                </c:pt>
                <c:pt idx="79">
                  <c:v>-3.0534424948904526</c:v>
                </c:pt>
                <c:pt idx="80">
                  <c:v>-4.2132380271258949</c:v>
                </c:pt>
                <c:pt idx="81">
                  <c:v>-5.6477843515503743</c:v>
                </c:pt>
                <c:pt idx="82">
                  <c:v>-7.2863177967182038</c:v>
                </c:pt>
                <c:pt idx="83">
                  <c:v>-9.0309968556118747</c:v>
                </c:pt>
                <c:pt idx="84">
                  <c:v>-10.766378060602785</c:v>
                </c:pt>
                <c:pt idx="85">
                  <c:v>-12.372181407418733</c:v>
                </c:pt>
                <c:pt idx="86">
                  <c:v>-13.73809025458937</c:v>
                </c:pt>
                <c:pt idx="87">
                  <c:v>-14.778848113591819</c:v>
                </c:pt>
                <c:pt idx="88">
                  <c:v>-15.447601541884183</c:v>
                </c:pt>
                <c:pt idx="89">
                  <c:v>-15.745376725871019</c:v>
                </c:pt>
                <c:pt idx="90">
                  <c:v>-15.724826771692204</c:v>
                </c:pt>
                <c:pt idx="91">
                  <c:v>-15.486968323565948</c:v>
                </c:pt>
                <c:pt idx="92">
                  <c:v>-15.17050992231465</c:v>
                </c:pt>
                <c:pt idx="93">
                  <c:v>-14.934472690102131</c:v>
                </c:pt>
                <c:pt idx="94">
                  <c:v>-14.93597301087129</c:v>
                </c:pt>
                <c:pt idx="95">
                  <c:v>-15.306090812793823</c:v>
                </c:pt>
                <c:pt idx="96">
                  <c:v>-16.12748157395411</c:v>
                </c:pt>
                <c:pt idx="97">
                  <c:v>-17.417616648416764</c:v>
                </c:pt>
                <c:pt idx="98">
                  <c:v>-19.121121130462846</c:v>
                </c:pt>
                <c:pt idx="99">
                  <c:v>-21.113580098569262</c:v>
                </c:pt>
                <c:pt idx="100">
                  <c:v>-23.217482750277906</c:v>
                </c:pt>
                <c:pt idx="101">
                  <c:v>-25.228881678451565</c:v>
                </c:pt>
                <c:pt idx="102">
                  <c:v>-26.951191616559296</c:v>
                </c:pt>
                <c:pt idx="103">
                  <c:v>-28.230745316520267</c:v>
                </c:pt>
                <c:pt idx="104">
                  <c:v>-28.987679901891756</c:v>
                </c:pt>
                <c:pt idx="105">
                  <c:v>-29.235785223502301</c:v>
                </c:pt>
                <c:pt idx="106">
                  <c:v>-29.086282516550423</c:v>
                </c:pt>
                <c:pt idx="107">
                  <c:v>-28.733056891716117</c:v>
                </c:pt>
                <c:pt idx="108">
                  <c:v>-28.420308842601525</c:v>
                </c:pt>
                <c:pt idx="109">
                  <c:v>-28.397331878116141</c:v>
                </c:pt>
                <c:pt idx="110">
                  <c:v>-28.868405457765775</c:v>
                </c:pt>
                <c:pt idx="111">
                  <c:v>-29.947818750509075</c:v>
                </c:pt>
                <c:pt idx="112">
                  <c:v>-31.630156694730143</c:v>
                </c:pt>
                <c:pt idx="113">
                  <c:v>-33.783853548551029</c:v>
                </c:pt>
                <c:pt idx="114">
                  <c:v>-36.171783956066989</c:v>
                </c:pt>
                <c:pt idx="115">
                  <c:v>-38.496974622141551</c:v>
                </c:pt>
                <c:pt idx="116">
                  <c:v>-40.465502241081069</c:v>
                </c:pt>
                <c:pt idx="117">
                  <c:v>-41.853691430879039</c:v>
                </c:pt>
                <c:pt idx="118">
                  <c:v>-42.564211804025426</c:v>
                </c:pt>
                <c:pt idx="119">
                  <c:v>-42.656588614203564</c:v>
                </c:pt>
                <c:pt idx="120">
                  <c:v>-42.342272453363293</c:v>
                </c:pt>
                <c:pt idx="121">
                  <c:v>-41.942133077073599</c:v>
                </c:pt>
                <c:pt idx="122">
                  <c:v>-41.813509401582976</c:v>
                </c:pt>
                <c:pt idx="123">
                  <c:v>-42.262555702456183</c:v>
                </c:pt>
                <c:pt idx="124">
                  <c:v>-43.463184460927415</c:v>
                </c:pt>
                <c:pt idx="125">
                  <c:v>-45.404477612920047</c:v>
                </c:pt>
                <c:pt idx="126">
                  <c:v>-47.883150712895151</c:v>
                </c:pt>
                <c:pt idx="127">
                  <c:v>-50.547148292331748</c:v>
                </c:pt>
                <c:pt idx="128">
                  <c:v>-52.98295183608117</c:v>
                </c:pt>
                <c:pt idx="129">
                  <c:v>-54.826135881423674</c:v>
                </c:pt>
                <c:pt idx="130">
                  <c:v>-55.865956667447364</c:v>
                </c:pt>
                <c:pt idx="131">
                  <c:v>-56.113462144077573</c:v>
                </c:pt>
                <c:pt idx="132">
                  <c:v>-55.810171566277972</c:v>
                </c:pt>
                <c:pt idx="133">
                  <c:v>-55.369697892476921</c:v>
                </c:pt>
                <c:pt idx="134">
                  <c:v>-55.264122886282763</c:v>
                </c:pt>
                <c:pt idx="135">
                  <c:v>-55.884996212140237</c:v>
                </c:pt>
                <c:pt idx="136">
                  <c:v>-57.419653461921015</c:v>
                </c:pt>
                <c:pt idx="137">
                  <c:v>-59.782738458911297</c:v>
                </c:pt>
                <c:pt idx="138">
                  <c:v>-62.629127042151254</c:v>
                </c:pt>
                <c:pt idx="139">
                  <c:v>-65.450708591844986</c:v>
                </c:pt>
                <c:pt idx="140">
                  <c:v>-67.732280260958703</c:v>
                </c:pt>
                <c:pt idx="141">
                  <c:v>-69.119849861150357</c:v>
                </c:pt>
                <c:pt idx="142">
                  <c:v>-69.546059837126435</c:v>
                </c:pt>
                <c:pt idx="143">
                  <c:v>-69.266862634565285</c:v>
                </c:pt>
                <c:pt idx="144">
                  <c:v>-68.789932451853815</c:v>
                </c:pt>
                <c:pt idx="145">
                  <c:v>-68.711343857185682</c:v>
                </c:pt>
                <c:pt idx="146">
                  <c:v>-69.511049360444829</c:v>
                </c:pt>
                <c:pt idx="147">
                  <c:v>-71.377062429367555</c:v>
                </c:pt>
                <c:pt idx="148">
                  <c:v>-74.124127999560443</c:v>
                </c:pt>
                <c:pt idx="149">
                  <c:v>-77.243777388014763</c:v>
                </c:pt>
                <c:pt idx="150">
                  <c:v>-80.076973338671721</c:v>
                </c:pt>
                <c:pt idx="151">
                  <c:v>-82.053505280317964</c:v>
                </c:pt>
                <c:pt idx="152">
                  <c:v>-82.911896098189459</c:v>
                </c:pt>
                <c:pt idx="153">
                  <c:v>-82.813629693459362</c:v>
                </c:pt>
                <c:pt idx="154">
                  <c:v>-82.299475408323275</c:v>
                </c:pt>
                <c:pt idx="155">
                  <c:v>-82.093836850227788</c:v>
                </c:pt>
                <c:pt idx="156">
                  <c:v>-82.824567019027</c:v>
                </c:pt>
                <c:pt idx="157">
                  <c:v>-84.765731555819343</c:v>
                </c:pt>
                <c:pt idx="158">
                  <c:v>-87.710368179303643</c:v>
                </c:pt>
                <c:pt idx="159">
                  <c:v>-91.035089083771297</c:v>
                </c:pt>
                <c:pt idx="160">
                  <c:v>-93.942681013890024</c:v>
                </c:pt>
                <c:pt idx="161">
                  <c:v>-95.791864514365798</c:v>
                </c:pt>
                <c:pt idx="162">
                  <c:v>-96.378395328361222</c:v>
                </c:pt>
                <c:pt idx="163">
                  <c:v>-96.041939251676467</c:v>
                </c:pt>
                <c:pt idx="164">
                  <c:v>-95.539966074447861</c:v>
                </c:pt>
                <c:pt idx="165">
                  <c:v>-95.729240736472363</c:v>
                </c:pt>
                <c:pt idx="166">
                  <c:v>-97.185590537576076</c:v>
                </c:pt>
                <c:pt idx="167">
                  <c:v>-99.931093891961737</c:v>
                </c:pt>
                <c:pt idx="168">
                  <c:v>-103.40141805948772</c:v>
                </c:pt>
                <c:pt idx="169">
                  <c:v>-106.68413264611338</c:v>
                </c:pt>
                <c:pt idx="170">
                  <c:v>-108.93318327524321</c:v>
                </c:pt>
                <c:pt idx="171">
                  <c:v>-109.77330465264622</c:v>
                </c:pt>
                <c:pt idx="172">
                  <c:v>-109.49886262827087</c:v>
                </c:pt>
                <c:pt idx="173">
                  <c:v>-108.95724704587116</c:v>
                </c:pt>
                <c:pt idx="174">
                  <c:v>-109.15443402473019</c:v>
                </c:pt>
                <c:pt idx="175">
                  <c:v>-110.76179506445263</c:v>
                </c:pt>
                <c:pt idx="176">
                  <c:v>-113.76629676393884</c:v>
                </c:pt>
                <c:pt idx="177">
                  <c:v>-117.45091287649464</c:v>
                </c:pt>
                <c:pt idx="178">
                  <c:v>-120.73552654832189</c:v>
                </c:pt>
                <c:pt idx="179">
                  <c:v>-122.7230311313389</c:v>
                </c:pt>
                <c:pt idx="180">
                  <c:v>-123.17613650438356</c:v>
                </c:pt>
                <c:pt idx="181">
                  <c:v>-122.66759466888544</c:v>
                </c:pt>
                <c:pt idx="182">
                  <c:v>-122.30378673726705</c:v>
                </c:pt>
                <c:pt idx="183">
                  <c:v>-123.14623495838829</c:v>
                </c:pt>
                <c:pt idx="184">
                  <c:v>-125.63009378718115</c:v>
                </c:pt>
                <c:pt idx="185">
                  <c:v>-129.30121571381991</c:v>
                </c:pt>
                <c:pt idx="186">
                  <c:v>-133.03728731866201</c:v>
                </c:pt>
                <c:pt idx="187">
                  <c:v>-135.65610481619936</c:v>
                </c:pt>
                <c:pt idx="188">
                  <c:v>-136.58621240317652</c:v>
                </c:pt>
                <c:pt idx="189">
                  <c:v>-136.21703839515826</c:v>
                </c:pt>
                <c:pt idx="190">
                  <c:v>-135.70659927392606</c:v>
                </c:pt>
                <c:pt idx="191">
                  <c:v>-136.32925549432665</c:v>
                </c:pt>
                <c:pt idx="192">
                  <c:v>-138.7249535369649</c:v>
                </c:pt>
                <c:pt idx="193">
                  <c:v>-142.49451772511969</c:v>
                </c:pt>
                <c:pt idx="194">
                  <c:v>-146.4050985257806</c:v>
                </c:pt>
                <c:pt idx="195">
                  <c:v>-149.11372111447378</c:v>
                </c:pt>
                <c:pt idx="196">
                  <c:v>-149.99068809404341</c:v>
                </c:pt>
                <c:pt idx="197">
                  <c:v>-149.53520094925213</c:v>
                </c:pt>
                <c:pt idx="198">
                  <c:v>-149.09975403082885</c:v>
                </c:pt>
                <c:pt idx="199">
                  <c:v>-150.0612661696639</c:v>
                </c:pt>
                <c:pt idx="200">
                  <c:v>-152.94082843368776</c:v>
                </c:pt>
                <c:pt idx="201">
                  <c:v>-157.03896668011913</c:v>
                </c:pt>
                <c:pt idx="202">
                  <c:v>-160.85180143523786</c:v>
                </c:pt>
                <c:pt idx="203">
                  <c:v>-163.034622143641</c:v>
                </c:pt>
                <c:pt idx="204">
                  <c:v>-163.30022504724792</c:v>
                </c:pt>
                <c:pt idx="205">
                  <c:v>-162.64540227146065</c:v>
                </c:pt>
                <c:pt idx="206">
                  <c:v>-162.71755137841222</c:v>
                </c:pt>
                <c:pt idx="207">
                  <c:v>-164.7105849634645</c:v>
                </c:pt>
                <c:pt idx="208">
                  <c:v>-168.5280858313412</c:v>
                </c:pt>
                <c:pt idx="209">
                  <c:v>-172.80987632950701</c:v>
                </c:pt>
                <c:pt idx="210">
                  <c:v>-175.84670827684238</c:v>
                </c:pt>
                <c:pt idx="211">
                  <c:v>-176.77911388575347</c:v>
                </c:pt>
                <c:pt idx="212">
                  <c:v>-176.23726336618597</c:v>
                </c:pt>
                <c:pt idx="213">
                  <c:v>-175.93264902045829</c:v>
                </c:pt>
                <c:pt idx="214">
                  <c:v>-177.44728516963133</c:v>
                </c:pt>
                <c:pt idx="215">
                  <c:v>-181.0700790841486</c:v>
                </c:pt>
                <c:pt idx="216">
                  <c:v>-185.54427813338398</c:v>
                </c:pt>
                <c:pt idx="217">
                  <c:v>-188.95857487032669</c:v>
                </c:pt>
                <c:pt idx="218">
                  <c:v>-190.16549051145225</c:v>
                </c:pt>
                <c:pt idx="219">
                  <c:v>-189.67461439115493</c:v>
                </c:pt>
                <c:pt idx="220">
                  <c:v>-189.31139823361565</c:v>
                </c:pt>
                <c:pt idx="221">
                  <c:v>-190.84691331200284</c:v>
                </c:pt>
                <c:pt idx="222">
                  <c:v>-194.61796603634696</c:v>
                </c:pt>
                <c:pt idx="223">
                  <c:v>-199.22130970956522</c:v>
                </c:pt>
                <c:pt idx="224">
                  <c:v>-202.5740407392455</c:v>
                </c:pt>
                <c:pt idx="225">
                  <c:v>-203.55612817496799</c:v>
                </c:pt>
                <c:pt idx="226">
                  <c:v>-202.93885874442566</c:v>
                </c:pt>
                <c:pt idx="227">
                  <c:v>-202.81269455825381</c:v>
                </c:pt>
                <c:pt idx="228">
                  <c:v>-204.91485028239933</c:v>
                </c:pt>
                <c:pt idx="229">
                  <c:v>-209.18721389746608</c:v>
                </c:pt>
                <c:pt idx="230">
                  <c:v>-213.77473515124223</c:v>
                </c:pt>
                <c:pt idx="231">
                  <c:v>-216.52992212014655</c:v>
                </c:pt>
                <c:pt idx="232">
                  <c:v>-216.81841488792284</c:v>
                </c:pt>
                <c:pt idx="233">
                  <c:v>-216.10036283797254</c:v>
                </c:pt>
                <c:pt idx="234">
                  <c:v>-216.73452601154813</c:v>
                </c:pt>
                <c:pt idx="235">
                  <c:v>-219.96270659815025</c:v>
                </c:pt>
                <c:pt idx="236">
                  <c:v>-224.79735570349419</c:v>
                </c:pt>
                <c:pt idx="237">
                  <c:v>-228.8294369903777</c:v>
                </c:pt>
                <c:pt idx="238">
                  <c:v>-230.32323547599935</c:v>
                </c:pt>
                <c:pt idx="239">
                  <c:v>-229.78262020287366</c:v>
                </c:pt>
                <c:pt idx="240">
                  <c:v>-229.55698957572645</c:v>
                </c:pt>
                <c:pt idx="241">
                  <c:v>-231.76128494455406</c:v>
                </c:pt>
                <c:pt idx="242">
                  <c:v>-236.33938841891947</c:v>
                </c:pt>
                <c:pt idx="243">
                  <c:v>-241.05954654234952</c:v>
                </c:pt>
                <c:pt idx="244">
                  <c:v>-243.52646848427685</c:v>
                </c:pt>
                <c:pt idx="245">
                  <c:v>-243.41347415756155</c:v>
                </c:pt>
                <c:pt idx="246">
                  <c:v>-242.8224527783353</c:v>
                </c:pt>
                <c:pt idx="247">
                  <c:v>-244.35356535202084</c:v>
                </c:pt>
                <c:pt idx="248">
                  <c:v>-248.63555798531729</c:v>
                </c:pt>
                <c:pt idx="249">
                  <c:v>-253.67170821734905</c:v>
                </c:pt>
                <c:pt idx="250">
                  <c:v>-256.7087049550957</c:v>
                </c:pt>
                <c:pt idx="251">
                  <c:v>-256.90462461045496</c:v>
                </c:pt>
                <c:pt idx="252">
                  <c:v>-256.20359575503744</c:v>
                </c:pt>
                <c:pt idx="253">
                  <c:v>-257.47940505600104</c:v>
                </c:pt>
                <c:pt idx="254">
                  <c:v>-261.6925933115578</c:v>
                </c:pt>
                <c:pt idx="255">
                  <c:v>-266.87936765157582</c:v>
                </c:pt>
                <c:pt idx="256">
                  <c:v>-270.067291667132</c:v>
                </c:pt>
                <c:pt idx="257">
                  <c:v>-270.27887017904055</c:v>
                </c:pt>
                <c:pt idx="258">
                  <c:v>-269.58192945273083</c:v>
                </c:pt>
                <c:pt idx="259">
                  <c:v>-271.0258377699484</c:v>
                </c:pt>
                <c:pt idx="260">
                  <c:v>-275.49257253447348</c:v>
                </c:pt>
                <c:pt idx="261">
                  <c:v>-280.72189694298544</c:v>
                </c:pt>
                <c:pt idx="262">
                  <c:v>-283.62188900863617</c:v>
                </c:pt>
                <c:pt idx="263">
                  <c:v>-283.53332754076638</c:v>
                </c:pt>
                <c:pt idx="264">
                  <c:v>-282.99090871968923</c:v>
                </c:pt>
                <c:pt idx="265">
                  <c:v>-285.0678249596366</c:v>
                </c:pt>
                <c:pt idx="266">
                  <c:v>-290.05688431492598</c:v>
                </c:pt>
                <c:pt idx="267">
                  <c:v>-295.0876342420749</c:v>
                </c:pt>
                <c:pt idx="268">
                  <c:v>-297.20830454660614</c:v>
                </c:pt>
                <c:pt idx="269">
                  <c:v>-296.64869191233055</c:v>
                </c:pt>
                <c:pt idx="270">
                  <c:v>-296.6356520476549</c:v>
                </c:pt>
                <c:pt idx="271">
                  <c:v>-299.84328694667585</c:v>
                </c:pt>
                <c:pt idx="272">
                  <c:v>-305.36370366003121</c:v>
                </c:pt>
                <c:pt idx="273">
                  <c:v>-309.65897654310544</c:v>
                </c:pt>
                <c:pt idx="274">
                  <c:v>-310.54755879439813</c:v>
                </c:pt>
                <c:pt idx="275">
                  <c:v>-309.74390312863073</c:v>
                </c:pt>
                <c:pt idx="276">
                  <c:v>-310.95777323257079</c:v>
                </c:pt>
                <c:pt idx="277">
                  <c:v>-315.61361723512192</c:v>
                </c:pt>
                <c:pt idx="278">
                  <c:v>-321.13050283043282</c:v>
                </c:pt>
                <c:pt idx="279">
                  <c:v>-323.88325704210087</c:v>
                </c:pt>
                <c:pt idx="280">
                  <c:v>-323.48715351598764</c:v>
                </c:pt>
                <c:pt idx="281">
                  <c:v>-323.32653736744487</c:v>
                </c:pt>
                <c:pt idx="282">
                  <c:v>-326.56234734539902</c:v>
                </c:pt>
                <c:pt idx="283">
                  <c:v>-332.30038437034216</c:v>
                </c:pt>
                <c:pt idx="284">
                  <c:v>-336.59614150566665</c:v>
                </c:pt>
                <c:pt idx="285">
                  <c:v>-337.22712497846231</c:v>
                </c:pt>
                <c:pt idx="286">
                  <c:v>-336.46990453127319</c:v>
                </c:pt>
                <c:pt idx="287">
                  <c:v>-338.36696733212398</c:v>
                </c:pt>
                <c:pt idx="288">
                  <c:v>-343.71461388196781</c:v>
                </c:pt>
                <c:pt idx="289">
                  <c:v>-348.99646336546647</c:v>
                </c:pt>
                <c:pt idx="290">
                  <c:v>-350.7412598333355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8-4E73-83C3-CB341CD8E64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Ulepszony!$AB$14:$AB$304</c:f>
              <c:numCache>
                <c:formatCode>General</c:formatCode>
                <c:ptCount val="291"/>
                <c:pt idx="0">
                  <c:v>5.1870123078453565</c:v>
                </c:pt>
                <c:pt idx="1">
                  <c:v>5.1500773296307703</c:v>
                </c:pt>
                <c:pt idx="2">
                  <c:v>5.0401818567308165</c:v>
                </c:pt>
                <c:pt idx="3">
                  <c:v>4.8600318804104603</c:v>
                </c:pt>
                <c:pt idx="4">
                  <c:v>4.6140632909701988</c:v>
                </c:pt>
                <c:pt idx="5">
                  <c:v>4.3083326514049993</c:v>
                </c:pt>
                <c:pt idx="6">
                  <c:v>3.9503680647227757</c:v>
                </c:pt>
                <c:pt idx="7">
                  <c:v>3.5489838070639967</c:v>
                </c:pt>
                <c:pt idx="8">
                  <c:v>3.1140632909701988</c:v>
                </c:pt>
                <c:pt idx="9">
                  <c:v>2.6563157029660491</c:v>
                </c:pt>
                <c:pt idx="10">
                  <c:v>2.1870123078453565</c:v>
                </c:pt>
                <c:pt idx="11">
                  <c:v>1.7177089127246641</c:v>
                </c:pt>
                <c:pt idx="12">
                  <c:v>1.2599613247205146</c:v>
                </c:pt>
                <c:pt idx="13">
                  <c:v>0.82504080862671647</c:v>
                </c:pt>
                <c:pt idx="14">
                  <c:v>0.42365655096793731</c:v>
                </c:pt>
                <c:pt idx="15">
                  <c:v>6.5691964285714111E-2</c:v>
                </c:pt>
                <c:pt idx="16">
                  <c:v>-0.24003867527948541</c:v>
                </c:pt>
                <c:pt idx="17">
                  <c:v>-0.48600726471974687</c:v>
                </c:pt>
                <c:pt idx="18">
                  <c:v>-0.66615724104010399</c:v>
                </c:pt>
                <c:pt idx="19">
                  <c:v>-0.77605271394005637</c:v>
                </c:pt>
                <c:pt idx="20">
                  <c:v>-0.8129876921546435</c:v>
                </c:pt>
                <c:pt idx="21">
                  <c:v>-0.77605271394005682</c:v>
                </c:pt>
                <c:pt idx="22">
                  <c:v>-0.66615724104010443</c:v>
                </c:pt>
                <c:pt idx="23">
                  <c:v>-0.48600726471974731</c:v>
                </c:pt>
                <c:pt idx="24">
                  <c:v>-0.2400386752794863</c:v>
                </c:pt>
                <c:pt idx="25">
                  <c:v>6.5691964285713667E-2</c:v>
                </c:pt>
                <c:pt idx="26">
                  <c:v>0.42365655096793686</c:v>
                </c:pt>
                <c:pt idx="27">
                  <c:v>0.8250408086267158</c:v>
                </c:pt>
                <c:pt idx="28">
                  <c:v>1.2599613247205137</c:v>
                </c:pt>
                <c:pt idx="29">
                  <c:v>1.7177089127246634</c:v>
                </c:pt>
                <c:pt idx="30">
                  <c:v>2.1870123078453561</c:v>
                </c:pt>
                <c:pt idx="31">
                  <c:v>2.6563157029660487</c:v>
                </c:pt>
                <c:pt idx="32">
                  <c:v>3.114063290970198</c:v>
                </c:pt>
                <c:pt idx="33">
                  <c:v>3.5489838070639963</c:v>
                </c:pt>
                <c:pt idx="34">
                  <c:v>3.9503680647227752</c:v>
                </c:pt>
                <c:pt idx="35">
                  <c:v>4.3083326514049984</c:v>
                </c:pt>
                <c:pt idx="36">
                  <c:v>4.6140632909701988</c:v>
                </c:pt>
                <c:pt idx="37">
                  <c:v>4.8600318804104603</c:v>
                </c:pt>
                <c:pt idx="38">
                  <c:v>5.0401818567308165</c:v>
                </c:pt>
                <c:pt idx="39">
                  <c:v>5.1500773296307694</c:v>
                </c:pt>
                <c:pt idx="40">
                  <c:v>5.1870123078453565</c:v>
                </c:pt>
                <c:pt idx="41">
                  <c:v>5.1500773296307703</c:v>
                </c:pt>
                <c:pt idx="42">
                  <c:v>5.0401818567308174</c:v>
                </c:pt>
                <c:pt idx="43">
                  <c:v>4.8600318804104603</c:v>
                </c:pt>
                <c:pt idx="44">
                  <c:v>4.6140632909701988</c:v>
                </c:pt>
                <c:pt idx="45">
                  <c:v>4.3083326514049993</c:v>
                </c:pt>
                <c:pt idx="46">
                  <c:v>3.9503680647227766</c:v>
                </c:pt>
                <c:pt idx="47">
                  <c:v>3.5489838070639976</c:v>
                </c:pt>
                <c:pt idx="48">
                  <c:v>3.1140632909701997</c:v>
                </c:pt>
                <c:pt idx="49">
                  <c:v>2.65631570296605</c:v>
                </c:pt>
                <c:pt idx="50">
                  <c:v>2.1870123078453574</c:v>
                </c:pt>
                <c:pt idx="51">
                  <c:v>1.7177089127246674</c:v>
                </c:pt>
                <c:pt idx="52">
                  <c:v>1.259961324720515</c:v>
                </c:pt>
                <c:pt idx="53">
                  <c:v>0.82504080862671447</c:v>
                </c:pt>
                <c:pt idx="54">
                  <c:v>0.42365655096793375</c:v>
                </c:pt>
                <c:pt idx="55">
                  <c:v>6.5691964285709226E-2</c:v>
                </c:pt>
                <c:pt idx="56">
                  <c:v>-0.24003867527949163</c:v>
                </c:pt>
                <c:pt idx="57">
                  <c:v>-0.48600726471975264</c:v>
                </c:pt>
                <c:pt idx="58">
                  <c:v>-0.66615724104010887</c:v>
                </c:pt>
                <c:pt idx="59">
                  <c:v>-0.77605271394005948</c:v>
                </c:pt>
                <c:pt idx="60">
                  <c:v>-0.8129876921546435</c:v>
                </c:pt>
                <c:pt idx="61">
                  <c:v>-0.77605271394005326</c:v>
                </c:pt>
                <c:pt idx="62">
                  <c:v>-0.66615724104009644</c:v>
                </c:pt>
                <c:pt idx="63">
                  <c:v>-0.48600726471973399</c:v>
                </c:pt>
                <c:pt idx="64">
                  <c:v>-0.24003867527946765</c:v>
                </c:pt>
                <c:pt idx="65">
                  <c:v>6.5691964285737647E-2</c:v>
                </c:pt>
                <c:pt idx="66">
                  <c:v>0.42365655096796639</c:v>
                </c:pt>
                <c:pt idx="67">
                  <c:v>0.82504080862675044</c:v>
                </c:pt>
                <c:pt idx="68">
                  <c:v>1.2599613247205537</c:v>
                </c:pt>
                <c:pt idx="69">
                  <c:v>1.7177089127247074</c:v>
                </c:pt>
                <c:pt idx="70">
                  <c:v>2.1870123078454031</c:v>
                </c:pt>
                <c:pt idx="71">
                  <c:v>2.656315702966098</c:v>
                </c:pt>
                <c:pt idx="72">
                  <c:v>3.1140632909702481</c:v>
                </c:pt>
                <c:pt idx="73">
                  <c:v>3.5489838070640456</c:v>
                </c:pt>
                <c:pt idx="74">
                  <c:v>3.9503680647228223</c:v>
                </c:pt>
                <c:pt idx="75">
                  <c:v>4.308332651405042</c:v>
                </c:pt>
                <c:pt idx="76">
                  <c:v>4.6140632909702353</c:v>
                </c:pt>
                <c:pt idx="77">
                  <c:v>4.8600318804104896</c:v>
                </c:pt>
                <c:pt idx="78">
                  <c:v>5.0401818567308379</c:v>
                </c:pt>
                <c:pt idx="79">
                  <c:v>5.1500773296307809</c:v>
                </c:pt>
                <c:pt idx="80">
                  <c:v>5.1870123078453565</c:v>
                </c:pt>
                <c:pt idx="81">
                  <c:v>5.1500773296307578</c:v>
                </c:pt>
                <c:pt idx="82">
                  <c:v>5.0401818567307934</c:v>
                </c:pt>
                <c:pt idx="83">
                  <c:v>4.860031880410423</c:v>
                </c:pt>
                <c:pt idx="84">
                  <c:v>4.6140632909701491</c:v>
                </c:pt>
                <c:pt idx="85">
                  <c:v>4.308332651404938</c:v>
                </c:pt>
                <c:pt idx="86">
                  <c:v>3.9503680647227037</c:v>
                </c:pt>
                <c:pt idx="87">
                  <c:v>3.548983807063915</c:v>
                </c:pt>
                <c:pt idx="88">
                  <c:v>3.1140632909701091</c:v>
                </c:pt>
                <c:pt idx="89">
                  <c:v>2.6563157029659532</c:v>
                </c:pt>
                <c:pt idx="90">
                  <c:v>2.187012307845257</c:v>
                </c:pt>
                <c:pt idx="91">
                  <c:v>1.7177089127245628</c:v>
                </c:pt>
                <c:pt idx="92">
                  <c:v>1.2599613247204144</c:v>
                </c:pt>
                <c:pt idx="93">
                  <c:v>0.82504080862662033</c:v>
                </c:pt>
                <c:pt idx="94">
                  <c:v>0.42365655096784782</c:v>
                </c:pt>
                <c:pt idx="95">
                  <c:v>6.5691964285634175E-2</c:v>
                </c:pt>
                <c:pt idx="96">
                  <c:v>-0.2400386752795538</c:v>
                </c:pt>
                <c:pt idx="97">
                  <c:v>-0.4860072647198006</c:v>
                </c:pt>
                <c:pt idx="98">
                  <c:v>-0.66615724104014129</c:v>
                </c:pt>
                <c:pt idx="99">
                  <c:v>-0.77605271394007591</c:v>
                </c:pt>
                <c:pt idx="100">
                  <c:v>-0.8129876921546435</c:v>
                </c:pt>
                <c:pt idx="101">
                  <c:v>-0.77605271394003639</c:v>
                </c:pt>
                <c:pt idx="102">
                  <c:v>-0.66615724104006357</c:v>
                </c:pt>
                <c:pt idx="103">
                  <c:v>-0.48600726471968603</c:v>
                </c:pt>
                <c:pt idx="104">
                  <c:v>-0.24003867527940548</c:v>
                </c:pt>
                <c:pt idx="105">
                  <c:v>6.5691964285812254E-2</c:v>
                </c:pt>
                <c:pt idx="106">
                  <c:v>0.42365655096805188</c:v>
                </c:pt>
                <c:pt idx="107">
                  <c:v>0.82504080862684503</c:v>
                </c:pt>
                <c:pt idx="108">
                  <c:v>1.2599613247206543</c:v>
                </c:pt>
                <c:pt idx="109">
                  <c:v>1.717708912724812</c:v>
                </c:pt>
                <c:pt idx="110">
                  <c:v>2.1870123078455088</c:v>
                </c:pt>
                <c:pt idx="111">
                  <c:v>2.6563157029662023</c:v>
                </c:pt>
                <c:pt idx="112">
                  <c:v>3.114063290970349</c:v>
                </c:pt>
                <c:pt idx="113">
                  <c:v>3.5489838070641397</c:v>
                </c:pt>
                <c:pt idx="114">
                  <c:v>3.950368064722908</c:v>
                </c:pt>
                <c:pt idx="115">
                  <c:v>4.3083326514051166</c:v>
                </c:pt>
                <c:pt idx="116">
                  <c:v>4.6140632909702983</c:v>
                </c:pt>
                <c:pt idx="117">
                  <c:v>4.8600318804105376</c:v>
                </c:pt>
                <c:pt idx="118">
                  <c:v>5.0401818567308716</c:v>
                </c:pt>
                <c:pt idx="119">
                  <c:v>5.1500773296307969</c:v>
                </c:pt>
                <c:pt idx="120">
                  <c:v>5.1870123078453565</c:v>
                </c:pt>
                <c:pt idx="121">
                  <c:v>5.1500773296307409</c:v>
                </c:pt>
                <c:pt idx="122">
                  <c:v>5.0401818567307597</c:v>
                </c:pt>
                <c:pt idx="123">
                  <c:v>4.860031880410375</c:v>
                </c:pt>
                <c:pt idx="124">
                  <c:v>4.6140632909700869</c:v>
                </c:pt>
                <c:pt idx="125">
                  <c:v>4.3083326514048625</c:v>
                </c:pt>
                <c:pt idx="126">
                  <c:v>3.9503680647226185</c:v>
                </c:pt>
                <c:pt idx="127">
                  <c:v>3.5489838070638209</c:v>
                </c:pt>
                <c:pt idx="128">
                  <c:v>3.1140632909700083</c:v>
                </c:pt>
                <c:pt idx="129">
                  <c:v>2.6563157029658488</c:v>
                </c:pt>
                <c:pt idx="130">
                  <c:v>2.1870123078451509</c:v>
                </c:pt>
                <c:pt idx="131">
                  <c:v>1.7177089127244582</c:v>
                </c:pt>
                <c:pt idx="132">
                  <c:v>1.2599613247203139</c:v>
                </c:pt>
                <c:pt idx="133">
                  <c:v>0.82504080862652618</c:v>
                </c:pt>
                <c:pt idx="134">
                  <c:v>0.42365655096776234</c:v>
                </c:pt>
                <c:pt idx="135">
                  <c:v>6.5691964285559123E-2</c:v>
                </c:pt>
                <c:pt idx="136">
                  <c:v>-0.24003867527961553</c:v>
                </c:pt>
                <c:pt idx="137">
                  <c:v>-0.48600726471984856</c:v>
                </c:pt>
                <c:pt idx="138">
                  <c:v>-0.6661572410401746</c:v>
                </c:pt>
                <c:pt idx="139">
                  <c:v>-0.77605271394009234</c:v>
                </c:pt>
                <c:pt idx="140">
                  <c:v>-0.8129876921546435</c:v>
                </c:pt>
                <c:pt idx="141">
                  <c:v>-0.77605271394001996</c:v>
                </c:pt>
                <c:pt idx="142">
                  <c:v>-0.66615724104003071</c:v>
                </c:pt>
                <c:pt idx="143">
                  <c:v>-0.48600726471963807</c:v>
                </c:pt>
                <c:pt idx="144">
                  <c:v>-0.24003867527934331</c:v>
                </c:pt>
                <c:pt idx="145">
                  <c:v>6.5691964285887305E-2</c:v>
                </c:pt>
                <c:pt idx="146">
                  <c:v>0.42365655096813759</c:v>
                </c:pt>
                <c:pt idx="147">
                  <c:v>0.82504080862693918</c:v>
                </c:pt>
                <c:pt idx="148">
                  <c:v>1.2599613247207548</c:v>
                </c:pt>
                <c:pt idx="149">
                  <c:v>1.7177089127249165</c:v>
                </c:pt>
                <c:pt idx="150">
                  <c:v>2.187012307845615</c:v>
                </c:pt>
                <c:pt idx="151">
                  <c:v>2.6563157029663067</c:v>
                </c:pt>
                <c:pt idx="152">
                  <c:v>3.1140632909704493</c:v>
                </c:pt>
                <c:pt idx="153">
                  <c:v>3.5489838070642343</c:v>
                </c:pt>
                <c:pt idx="154">
                  <c:v>3.9503680647229933</c:v>
                </c:pt>
                <c:pt idx="155">
                  <c:v>4.3083326514051912</c:v>
                </c:pt>
                <c:pt idx="156">
                  <c:v>4.6140632909703605</c:v>
                </c:pt>
                <c:pt idx="157">
                  <c:v>4.8600318804105855</c:v>
                </c:pt>
                <c:pt idx="158">
                  <c:v>5.0401818567309036</c:v>
                </c:pt>
                <c:pt idx="159">
                  <c:v>5.1500773296308138</c:v>
                </c:pt>
                <c:pt idx="160">
                  <c:v>5.1870123078453565</c:v>
                </c:pt>
                <c:pt idx="161">
                  <c:v>5.150077329630725</c:v>
                </c:pt>
                <c:pt idx="162">
                  <c:v>5.0401818567307277</c:v>
                </c:pt>
                <c:pt idx="163">
                  <c:v>4.8600318804103271</c:v>
                </c:pt>
                <c:pt idx="164">
                  <c:v>4.6140632909700248</c:v>
                </c:pt>
                <c:pt idx="165">
                  <c:v>4.3083326514047879</c:v>
                </c:pt>
                <c:pt idx="166">
                  <c:v>3.9503680647225328</c:v>
                </c:pt>
                <c:pt idx="167">
                  <c:v>3.5489838070637267</c:v>
                </c:pt>
                <c:pt idx="168">
                  <c:v>3.1140632909699075</c:v>
                </c:pt>
                <c:pt idx="169">
                  <c:v>2.6563157029657445</c:v>
                </c:pt>
                <c:pt idx="170">
                  <c:v>2.1870123078450452</c:v>
                </c:pt>
                <c:pt idx="171">
                  <c:v>1.7177089127243539</c:v>
                </c:pt>
                <c:pt idx="172">
                  <c:v>1.2599613247202133</c:v>
                </c:pt>
                <c:pt idx="173">
                  <c:v>0.82504080862643159</c:v>
                </c:pt>
                <c:pt idx="174">
                  <c:v>0.42365655096767663</c:v>
                </c:pt>
                <c:pt idx="175">
                  <c:v>6.5691964285484516E-2</c:v>
                </c:pt>
                <c:pt idx="176">
                  <c:v>-0.24003867527967815</c:v>
                </c:pt>
                <c:pt idx="177">
                  <c:v>-0.48600726471989653</c:v>
                </c:pt>
                <c:pt idx="178">
                  <c:v>-0.66615724104020702</c:v>
                </c:pt>
                <c:pt idx="179">
                  <c:v>-0.77605271394010922</c:v>
                </c:pt>
                <c:pt idx="180">
                  <c:v>-0.8129876921546435</c:v>
                </c:pt>
                <c:pt idx="181">
                  <c:v>-0.77605271394000352</c:v>
                </c:pt>
                <c:pt idx="182">
                  <c:v>-0.66615724103999829</c:v>
                </c:pt>
                <c:pt idx="183">
                  <c:v>-0.4860072647195901</c:v>
                </c:pt>
                <c:pt idx="184">
                  <c:v>-0.24003867527928113</c:v>
                </c:pt>
                <c:pt idx="185">
                  <c:v>6.5691964285962356E-2</c:v>
                </c:pt>
                <c:pt idx="186">
                  <c:v>0.4236565509682233</c:v>
                </c:pt>
                <c:pt idx="187">
                  <c:v>0.82504080862703355</c:v>
                </c:pt>
                <c:pt idx="188">
                  <c:v>1.2599613247208556</c:v>
                </c:pt>
                <c:pt idx="189">
                  <c:v>1.7177089127250209</c:v>
                </c:pt>
                <c:pt idx="190">
                  <c:v>2.1870123078457206</c:v>
                </c:pt>
                <c:pt idx="191">
                  <c:v>2.6563157029664115</c:v>
                </c:pt>
                <c:pt idx="192">
                  <c:v>3.1140632909705501</c:v>
                </c:pt>
                <c:pt idx="193">
                  <c:v>3.5489838070643285</c:v>
                </c:pt>
                <c:pt idx="194">
                  <c:v>3.950368064723079</c:v>
                </c:pt>
                <c:pt idx="195">
                  <c:v>4.3083326514052658</c:v>
                </c:pt>
                <c:pt idx="196">
                  <c:v>4.6140632909704227</c:v>
                </c:pt>
                <c:pt idx="197">
                  <c:v>4.8600318804106335</c:v>
                </c:pt>
                <c:pt idx="198">
                  <c:v>5.0401818567309364</c:v>
                </c:pt>
                <c:pt idx="199">
                  <c:v>5.1500773296308306</c:v>
                </c:pt>
                <c:pt idx="200">
                  <c:v>5.1870123078453565</c:v>
                </c:pt>
                <c:pt idx="201">
                  <c:v>5.1500773296307081</c:v>
                </c:pt>
                <c:pt idx="202">
                  <c:v>5.0401818567306949</c:v>
                </c:pt>
                <c:pt idx="203">
                  <c:v>4.8600318804102791</c:v>
                </c:pt>
                <c:pt idx="204">
                  <c:v>4.6140632909699688</c:v>
                </c:pt>
                <c:pt idx="205">
                  <c:v>4.3083326514047213</c:v>
                </c:pt>
                <c:pt idx="206">
                  <c:v>3.9503680647224555</c:v>
                </c:pt>
                <c:pt idx="207">
                  <c:v>3.5489838070636415</c:v>
                </c:pt>
                <c:pt idx="208">
                  <c:v>3.1140632909698169</c:v>
                </c:pt>
                <c:pt idx="209">
                  <c:v>2.6563157029656503</c:v>
                </c:pt>
                <c:pt idx="210">
                  <c:v>2.1870123078449502</c:v>
                </c:pt>
                <c:pt idx="211">
                  <c:v>1.7177089127242597</c:v>
                </c:pt>
                <c:pt idx="212">
                  <c:v>1.2599613247201227</c:v>
                </c:pt>
                <c:pt idx="213">
                  <c:v>0.82504080862634677</c:v>
                </c:pt>
                <c:pt idx="214">
                  <c:v>0.4236565509675998</c:v>
                </c:pt>
                <c:pt idx="215">
                  <c:v>6.5691964285417015E-2</c:v>
                </c:pt>
                <c:pt idx="216">
                  <c:v>-0.2400386752797341</c:v>
                </c:pt>
                <c:pt idx="217">
                  <c:v>-0.48600726471994005</c:v>
                </c:pt>
                <c:pt idx="218">
                  <c:v>-0.66615724104023633</c:v>
                </c:pt>
                <c:pt idx="219">
                  <c:v>-0.77605271394012387</c:v>
                </c:pt>
                <c:pt idx="220">
                  <c:v>-0.8129876921546435</c:v>
                </c:pt>
                <c:pt idx="221">
                  <c:v>-0.77605271393998843</c:v>
                </c:pt>
                <c:pt idx="222">
                  <c:v>-0.66615724103996898</c:v>
                </c:pt>
                <c:pt idx="223">
                  <c:v>-0.48600726471954703</c:v>
                </c:pt>
                <c:pt idx="224">
                  <c:v>-0.24003867527922518</c:v>
                </c:pt>
                <c:pt idx="225">
                  <c:v>6.5691964286029414E-2</c:v>
                </c:pt>
                <c:pt idx="226">
                  <c:v>0.42365655096830013</c:v>
                </c:pt>
                <c:pt idx="227">
                  <c:v>0.82504080862711837</c:v>
                </c:pt>
                <c:pt idx="228">
                  <c:v>1.2599613247209462</c:v>
                </c:pt>
                <c:pt idx="229">
                  <c:v>1.7177089127251151</c:v>
                </c:pt>
                <c:pt idx="230">
                  <c:v>2.1870123078458157</c:v>
                </c:pt>
                <c:pt idx="231">
                  <c:v>2.6563157029665057</c:v>
                </c:pt>
                <c:pt idx="232">
                  <c:v>3.1140632909706407</c:v>
                </c:pt>
                <c:pt idx="233">
                  <c:v>3.5489838070644133</c:v>
                </c:pt>
                <c:pt idx="234">
                  <c:v>3.9503680647231563</c:v>
                </c:pt>
                <c:pt idx="235">
                  <c:v>4.3083326514053333</c:v>
                </c:pt>
                <c:pt idx="236">
                  <c:v>4.6140632909704777</c:v>
                </c:pt>
                <c:pt idx="237">
                  <c:v>4.860031880410677</c:v>
                </c:pt>
                <c:pt idx="238">
                  <c:v>5.0401818567309657</c:v>
                </c:pt>
                <c:pt idx="239">
                  <c:v>5.1500773296308449</c:v>
                </c:pt>
                <c:pt idx="240">
                  <c:v>5.1870123078453565</c:v>
                </c:pt>
                <c:pt idx="241">
                  <c:v>5.150077329630693</c:v>
                </c:pt>
                <c:pt idx="242">
                  <c:v>5.0401818567306655</c:v>
                </c:pt>
                <c:pt idx="243">
                  <c:v>4.8600318804102365</c:v>
                </c:pt>
                <c:pt idx="244">
                  <c:v>4.6140632909699075</c:v>
                </c:pt>
                <c:pt idx="245">
                  <c:v>4.3083326514046458</c:v>
                </c:pt>
                <c:pt idx="246">
                  <c:v>3.9503680647223698</c:v>
                </c:pt>
                <c:pt idx="247">
                  <c:v>3.5489838070635473</c:v>
                </c:pt>
                <c:pt idx="248">
                  <c:v>3.1140632909697166</c:v>
                </c:pt>
                <c:pt idx="249">
                  <c:v>2.6563157029655455</c:v>
                </c:pt>
                <c:pt idx="250">
                  <c:v>2.187012307844844</c:v>
                </c:pt>
                <c:pt idx="251">
                  <c:v>1.7177089127241554</c:v>
                </c:pt>
                <c:pt idx="252">
                  <c:v>1.2599613247200219</c:v>
                </c:pt>
                <c:pt idx="253">
                  <c:v>0.82504080862625262</c:v>
                </c:pt>
                <c:pt idx="254">
                  <c:v>0.42365655096751409</c:v>
                </c:pt>
                <c:pt idx="255">
                  <c:v>6.5691964285342408E-2</c:v>
                </c:pt>
                <c:pt idx="256">
                  <c:v>-0.24003867527979628</c:v>
                </c:pt>
                <c:pt idx="257">
                  <c:v>-0.48600726471998801</c:v>
                </c:pt>
                <c:pt idx="258">
                  <c:v>-0.66615724104026874</c:v>
                </c:pt>
                <c:pt idx="259">
                  <c:v>-0.7760527139401403</c:v>
                </c:pt>
                <c:pt idx="260">
                  <c:v>-0.8129876921546435</c:v>
                </c:pt>
                <c:pt idx="261">
                  <c:v>-0.77605271393997199</c:v>
                </c:pt>
                <c:pt idx="262">
                  <c:v>-0.66615724103993612</c:v>
                </c:pt>
                <c:pt idx="263">
                  <c:v>-0.48600726471949862</c:v>
                </c:pt>
                <c:pt idx="264">
                  <c:v>-0.24003867527916256</c:v>
                </c:pt>
                <c:pt idx="265">
                  <c:v>6.5691964286104021E-2</c:v>
                </c:pt>
                <c:pt idx="266">
                  <c:v>0.42365655096838584</c:v>
                </c:pt>
                <c:pt idx="267">
                  <c:v>0.82504080862721274</c:v>
                </c:pt>
                <c:pt idx="268">
                  <c:v>1.2599613247210466</c:v>
                </c:pt>
                <c:pt idx="269">
                  <c:v>1.7177089127252194</c:v>
                </c:pt>
                <c:pt idx="270">
                  <c:v>2.1870123078459218</c:v>
                </c:pt>
                <c:pt idx="271">
                  <c:v>2.65631570296661</c:v>
                </c:pt>
                <c:pt idx="272">
                  <c:v>3.1140632909707415</c:v>
                </c:pt>
                <c:pt idx="273">
                  <c:v>3.5489838070645074</c:v>
                </c:pt>
                <c:pt idx="274">
                  <c:v>3.950368064723242</c:v>
                </c:pt>
                <c:pt idx="275">
                  <c:v>4.3083326514054079</c:v>
                </c:pt>
                <c:pt idx="276">
                  <c:v>4.6140632909705399</c:v>
                </c:pt>
                <c:pt idx="277">
                  <c:v>4.860031880410725</c:v>
                </c:pt>
                <c:pt idx="278">
                  <c:v>5.0401818567309977</c:v>
                </c:pt>
                <c:pt idx="279">
                  <c:v>5.1500773296308617</c:v>
                </c:pt>
                <c:pt idx="280">
                  <c:v>5.1870123078453565</c:v>
                </c:pt>
                <c:pt idx="281">
                  <c:v>5.1500773296306761</c:v>
                </c:pt>
                <c:pt idx="282">
                  <c:v>5.0401818567306327</c:v>
                </c:pt>
                <c:pt idx="283">
                  <c:v>4.8600318804101876</c:v>
                </c:pt>
                <c:pt idx="284">
                  <c:v>4.6140632909698454</c:v>
                </c:pt>
                <c:pt idx="285">
                  <c:v>4.3083326514045712</c:v>
                </c:pt>
                <c:pt idx="286">
                  <c:v>3.9503680647222845</c:v>
                </c:pt>
                <c:pt idx="287">
                  <c:v>3.5489838070634532</c:v>
                </c:pt>
                <c:pt idx="288">
                  <c:v>3.1140632909696158</c:v>
                </c:pt>
                <c:pt idx="289">
                  <c:v>2.6563157029654412</c:v>
                </c:pt>
                <c:pt idx="290">
                  <c:v>2.1870123078447383</c:v>
                </c:pt>
              </c:numCache>
            </c:numRef>
          </c:xVal>
          <c:yVal>
            <c:numRef>
              <c:f>Ulepszony!$AC$14:$AC$304</c:f>
              <c:numCache>
                <c:formatCode>General</c:formatCode>
                <c:ptCount val="291"/>
                <c:pt idx="0">
                  <c:v>22.05562837927393</c:v>
                </c:pt>
                <c:pt idx="1">
                  <c:v>22.524931774394624</c:v>
                </c:pt>
                <c:pt idx="2">
                  <c:v>22.982679362398773</c:v>
                </c:pt>
                <c:pt idx="3">
                  <c:v>23.41759987849257</c:v>
                </c:pt>
                <c:pt idx="4">
                  <c:v>23.81898413615135</c:v>
                </c:pt>
                <c:pt idx="5">
                  <c:v>24.176948722833572</c:v>
                </c:pt>
                <c:pt idx="6">
                  <c:v>24.482679362398773</c:v>
                </c:pt>
                <c:pt idx="7">
                  <c:v>24.728647951839033</c:v>
                </c:pt>
                <c:pt idx="8">
                  <c:v>24.908797928159391</c:v>
                </c:pt>
                <c:pt idx="9">
                  <c:v>25.018693401059345</c:v>
                </c:pt>
                <c:pt idx="10">
                  <c:v>25.05562837927393</c:v>
                </c:pt>
                <c:pt idx="11">
                  <c:v>25.018693401059345</c:v>
                </c:pt>
                <c:pt idx="12">
                  <c:v>24.908797928159391</c:v>
                </c:pt>
                <c:pt idx="13">
                  <c:v>24.728647951839033</c:v>
                </c:pt>
                <c:pt idx="14">
                  <c:v>24.482679362398773</c:v>
                </c:pt>
                <c:pt idx="15">
                  <c:v>24.176948722833572</c:v>
                </c:pt>
                <c:pt idx="16">
                  <c:v>23.81898413615135</c:v>
                </c:pt>
                <c:pt idx="17">
                  <c:v>23.41759987849257</c:v>
                </c:pt>
                <c:pt idx="18">
                  <c:v>22.982679362398773</c:v>
                </c:pt>
                <c:pt idx="19">
                  <c:v>22.524931774394624</c:v>
                </c:pt>
                <c:pt idx="20">
                  <c:v>22.05562837927393</c:v>
                </c:pt>
                <c:pt idx="21">
                  <c:v>21.586324984153237</c:v>
                </c:pt>
                <c:pt idx="22">
                  <c:v>21.128577396149087</c:v>
                </c:pt>
                <c:pt idx="23">
                  <c:v>20.69365688005529</c:v>
                </c:pt>
                <c:pt idx="24">
                  <c:v>20.29227262239651</c:v>
                </c:pt>
                <c:pt idx="25">
                  <c:v>19.934308035714288</c:v>
                </c:pt>
                <c:pt idx="26">
                  <c:v>19.628577396149087</c:v>
                </c:pt>
                <c:pt idx="27">
                  <c:v>19.382608806708827</c:v>
                </c:pt>
                <c:pt idx="28">
                  <c:v>19.202458830388469</c:v>
                </c:pt>
                <c:pt idx="29">
                  <c:v>19.092563357488515</c:v>
                </c:pt>
                <c:pt idx="30">
                  <c:v>19.05562837927393</c:v>
                </c:pt>
                <c:pt idx="31">
                  <c:v>19.092563357488515</c:v>
                </c:pt>
                <c:pt idx="32">
                  <c:v>19.202458830388469</c:v>
                </c:pt>
                <c:pt idx="33">
                  <c:v>19.382608806708827</c:v>
                </c:pt>
                <c:pt idx="34">
                  <c:v>19.628577396149087</c:v>
                </c:pt>
                <c:pt idx="35">
                  <c:v>19.934308035714288</c:v>
                </c:pt>
                <c:pt idx="36">
                  <c:v>20.29227262239651</c:v>
                </c:pt>
                <c:pt idx="37">
                  <c:v>20.69365688005529</c:v>
                </c:pt>
                <c:pt idx="38">
                  <c:v>21.128577396149087</c:v>
                </c:pt>
                <c:pt idx="39">
                  <c:v>21.586324984153237</c:v>
                </c:pt>
                <c:pt idx="40">
                  <c:v>22.05562837927393</c:v>
                </c:pt>
                <c:pt idx="41">
                  <c:v>22.524931774394624</c:v>
                </c:pt>
                <c:pt idx="42">
                  <c:v>22.98267936239877</c:v>
                </c:pt>
                <c:pt idx="43">
                  <c:v>23.41759987849257</c:v>
                </c:pt>
                <c:pt idx="44">
                  <c:v>23.81898413615135</c:v>
                </c:pt>
                <c:pt idx="45">
                  <c:v>24.176948722833572</c:v>
                </c:pt>
                <c:pt idx="46">
                  <c:v>24.48267936239877</c:v>
                </c:pt>
                <c:pt idx="47">
                  <c:v>24.728647951839033</c:v>
                </c:pt>
                <c:pt idx="48">
                  <c:v>24.908797928159391</c:v>
                </c:pt>
                <c:pt idx="49">
                  <c:v>25.018693401059345</c:v>
                </c:pt>
                <c:pt idx="50">
                  <c:v>25.05562837927393</c:v>
                </c:pt>
                <c:pt idx="51">
                  <c:v>25.018693401059345</c:v>
                </c:pt>
                <c:pt idx="52">
                  <c:v>24.908797928159391</c:v>
                </c:pt>
                <c:pt idx="53">
                  <c:v>24.728647951839033</c:v>
                </c:pt>
                <c:pt idx="54">
                  <c:v>24.48267936239877</c:v>
                </c:pt>
                <c:pt idx="55">
                  <c:v>24.176948722833568</c:v>
                </c:pt>
                <c:pt idx="56">
                  <c:v>23.818984136151343</c:v>
                </c:pt>
                <c:pt idx="57">
                  <c:v>23.41759987849256</c:v>
                </c:pt>
                <c:pt idx="58">
                  <c:v>22.982679362398759</c:v>
                </c:pt>
                <c:pt idx="59">
                  <c:v>22.524931774394606</c:v>
                </c:pt>
                <c:pt idx="60">
                  <c:v>22.055628379273909</c:v>
                </c:pt>
                <c:pt idx="61">
                  <c:v>21.586324984153215</c:v>
                </c:pt>
                <c:pt idx="62">
                  <c:v>21.128577396149062</c:v>
                </c:pt>
                <c:pt idx="63">
                  <c:v>20.693656880055265</c:v>
                </c:pt>
                <c:pt idx="64">
                  <c:v>20.292272622396485</c:v>
                </c:pt>
                <c:pt idx="65">
                  <c:v>19.934308035714263</c:v>
                </c:pt>
                <c:pt idx="66">
                  <c:v>19.628577396149065</c:v>
                </c:pt>
                <c:pt idx="67">
                  <c:v>19.382608806708809</c:v>
                </c:pt>
                <c:pt idx="68">
                  <c:v>19.202458830388458</c:v>
                </c:pt>
                <c:pt idx="69">
                  <c:v>19.092563357488508</c:v>
                </c:pt>
                <c:pt idx="70">
                  <c:v>19.05562837927393</c:v>
                </c:pt>
                <c:pt idx="71">
                  <c:v>19.092563357488526</c:v>
                </c:pt>
                <c:pt idx="72">
                  <c:v>19.202458830388487</c:v>
                </c:pt>
                <c:pt idx="73">
                  <c:v>19.382608806708852</c:v>
                </c:pt>
                <c:pt idx="74">
                  <c:v>19.628577396149122</c:v>
                </c:pt>
                <c:pt idx="75">
                  <c:v>19.934308035714331</c:v>
                </c:pt>
                <c:pt idx="76">
                  <c:v>20.29227262239656</c:v>
                </c:pt>
                <c:pt idx="77">
                  <c:v>20.693656880055347</c:v>
                </c:pt>
                <c:pt idx="78">
                  <c:v>21.128577396149151</c:v>
                </c:pt>
                <c:pt idx="79">
                  <c:v>21.586324984153308</c:v>
                </c:pt>
                <c:pt idx="80">
                  <c:v>22.055628379274005</c:v>
                </c:pt>
                <c:pt idx="81">
                  <c:v>22.524931774394698</c:v>
                </c:pt>
                <c:pt idx="82">
                  <c:v>22.982679362398848</c:v>
                </c:pt>
                <c:pt idx="83">
                  <c:v>23.417599878492641</c:v>
                </c:pt>
                <c:pt idx="84">
                  <c:v>23.818984136151418</c:v>
                </c:pt>
                <c:pt idx="85">
                  <c:v>24.176948722833632</c:v>
                </c:pt>
                <c:pt idx="86">
                  <c:v>24.482679362398827</c:v>
                </c:pt>
                <c:pt idx="87">
                  <c:v>24.728647951839076</c:v>
                </c:pt>
                <c:pt idx="88">
                  <c:v>24.908797928159419</c:v>
                </c:pt>
                <c:pt idx="89">
                  <c:v>25.018693401059359</c:v>
                </c:pt>
                <c:pt idx="90">
                  <c:v>25.05562837927393</c:v>
                </c:pt>
                <c:pt idx="91">
                  <c:v>25.018693401059327</c:v>
                </c:pt>
                <c:pt idx="92">
                  <c:v>24.908797928159359</c:v>
                </c:pt>
                <c:pt idx="93">
                  <c:v>24.728647951838987</c:v>
                </c:pt>
                <c:pt idx="94">
                  <c:v>24.482679362398706</c:v>
                </c:pt>
                <c:pt idx="95">
                  <c:v>24.176948722833494</c:v>
                </c:pt>
                <c:pt idx="96">
                  <c:v>23.818984136151258</c:v>
                </c:pt>
                <c:pt idx="97">
                  <c:v>23.417599878492464</c:v>
                </c:pt>
                <c:pt idx="98">
                  <c:v>22.982679362398656</c:v>
                </c:pt>
                <c:pt idx="99">
                  <c:v>22.524931774394499</c:v>
                </c:pt>
                <c:pt idx="100">
                  <c:v>22.055628379273806</c:v>
                </c:pt>
                <c:pt idx="101">
                  <c:v>21.586324984153109</c:v>
                </c:pt>
                <c:pt idx="102">
                  <c:v>21.128577396148962</c:v>
                </c:pt>
                <c:pt idx="103">
                  <c:v>20.693656880055169</c:v>
                </c:pt>
                <c:pt idx="104">
                  <c:v>20.2922726223964</c:v>
                </c:pt>
                <c:pt idx="105">
                  <c:v>19.934308035714189</c:v>
                </c:pt>
                <c:pt idx="106">
                  <c:v>19.628577396149005</c:v>
                </c:pt>
                <c:pt idx="107">
                  <c:v>19.38260880670876</c:v>
                </c:pt>
                <c:pt idx="108">
                  <c:v>19.202458830388423</c:v>
                </c:pt>
                <c:pt idx="109">
                  <c:v>19.092563357488494</c:v>
                </c:pt>
                <c:pt idx="110">
                  <c:v>19.05562837927393</c:v>
                </c:pt>
                <c:pt idx="111">
                  <c:v>19.09256335748854</c:v>
                </c:pt>
                <c:pt idx="112">
                  <c:v>19.202458830388519</c:v>
                </c:pt>
                <c:pt idx="113">
                  <c:v>19.382608806708898</c:v>
                </c:pt>
                <c:pt idx="114">
                  <c:v>19.628577396149183</c:v>
                </c:pt>
                <c:pt idx="115">
                  <c:v>19.934308035714405</c:v>
                </c:pt>
                <c:pt idx="116">
                  <c:v>20.292272622396645</c:v>
                </c:pt>
                <c:pt idx="117">
                  <c:v>20.693656880055443</c:v>
                </c:pt>
                <c:pt idx="118">
                  <c:v>21.128577396149254</c:v>
                </c:pt>
                <c:pt idx="119">
                  <c:v>21.586324984153411</c:v>
                </c:pt>
                <c:pt idx="120">
                  <c:v>22.055628379274108</c:v>
                </c:pt>
                <c:pt idx="121">
                  <c:v>22.524931774394801</c:v>
                </c:pt>
                <c:pt idx="122">
                  <c:v>22.982679362398947</c:v>
                </c:pt>
                <c:pt idx="123">
                  <c:v>23.417599878492737</c:v>
                </c:pt>
                <c:pt idx="124">
                  <c:v>23.818984136151503</c:v>
                </c:pt>
                <c:pt idx="125">
                  <c:v>24.176948722833707</c:v>
                </c:pt>
                <c:pt idx="126">
                  <c:v>24.482679362398887</c:v>
                </c:pt>
                <c:pt idx="127">
                  <c:v>24.728647951839122</c:v>
                </c:pt>
                <c:pt idx="128">
                  <c:v>24.908797928159451</c:v>
                </c:pt>
                <c:pt idx="129">
                  <c:v>25.018693401059373</c:v>
                </c:pt>
                <c:pt idx="130">
                  <c:v>25.05562837927393</c:v>
                </c:pt>
                <c:pt idx="131">
                  <c:v>25.018693401059309</c:v>
                </c:pt>
                <c:pt idx="132">
                  <c:v>24.908797928159327</c:v>
                </c:pt>
                <c:pt idx="133">
                  <c:v>24.728647951838937</c:v>
                </c:pt>
                <c:pt idx="134">
                  <c:v>24.482679362398645</c:v>
                </c:pt>
                <c:pt idx="135">
                  <c:v>24.176948722833419</c:v>
                </c:pt>
                <c:pt idx="136">
                  <c:v>23.818984136151169</c:v>
                </c:pt>
                <c:pt idx="137">
                  <c:v>23.417599878492371</c:v>
                </c:pt>
                <c:pt idx="138">
                  <c:v>22.982679362398557</c:v>
                </c:pt>
                <c:pt idx="139">
                  <c:v>22.524931774394396</c:v>
                </c:pt>
                <c:pt idx="140">
                  <c:v>22.055628379273699</c:v>
                </c:pt>
                <c:pt idx="141">
                  <c:v>21.586324984153006</c:v>
                </c:pt>
                <c:pt idx="142">
                  <c:v>21.128577396148863</c:v>
                </c:pt>
                <c:pt idx="143">
                  <c:v>20.693656880055077</c:v>
                </c:pt>
                <c:pt idx="144">
                  <c:v>20.292272622396315</c:v>
                </c:pt>
                <c:pt idx="145">
                  <c:v>19.934308035714114</c:v>
                </c:pt>
                <c:pt idx="146">
                  <c:v>19.628577396148941</c:v>
                </c:pt>
                <c:pt idx="147">
                  <c:v>19.382608806708713</c:v>
                </c:pt>
                <c:pt idx="148">
                  <c:v>19.202458830388391</c:v>
                </c:pt>
                <c:pt idx="149">
                  <c:v>19.092563357488476</c:v>
                </c:pt>
                <c:pt idx="150">
                  <c:v>19.05562837927393</c:v>
                </c:pt>
                <c:pt idx="151">
                  <c:v>19.092563357488558</c:v>
                </c:pt>
                <c:pt idx="152">
                  <c:v>19.202458830388551</c:v>
                </c:pt>
                <c:pt idx="153">
                  <c:v>19.382608806708948</c:v>
                </c:pt>
                <c:pt idx="154">
                  <c:v>19.628577396149247</c:v>
                </c:pt>
                <c:pt idx="155">
                  <c:v>19.93430803571448</c:v>
                </c:pt>
                <c:pt idx="156">
                  <c:v>20.292272622396734</c:v>
                </c:pt>
                <c:pt idx="157">
                  <c:v>20.693656880055535</c:v>
                </c:pt>
                <c:pt idx="158">
                  <c:v>21.128577396149353</c:v>
                </c:pt>
                <c:pt idx="159">
                  <c:v>21.586324984153517</c:v>
                </c:pt>
                <c:pt idx="160">
                  <c:v>22.055628379274214</c:v>
                </c:pt>
                <c:pt idx="161">
                  <c:v>22.524931774394908</c:v>
                </c:pt>
                <c:pt idx="162">
                  <c:v>22.982679362399047</c:v>
                </c:pt>
                <c:pt idx="163">
                  <c:v>23.41759987849283</c:v>
                </c:pt>
                <c:pt idx="164">
                  <c:v>23.818984136151588</c:v>
                </c:pt>
                <c:pt idx="165">
                  <c:v>24.176948722833785</c:v>
                </c:pt>
                <c:pt idx="166">
                  <c:v>24.482679362398947</c:v>
                </c:pt>
                <c:pt idx="167">
                  <c:v>24.728647951839172</c:v>
                </c:pt>
                <c:pt idx="168">
                  <c:v>24.908797928159487</c:v>
                </c:pt>
                <c:pt idx="169">
                  <c:v>25.018693401059391</c:v>
                </c:pt>
                <c:pt idx="170">
                  <c:v>25.05562837927393</c:v>
                </c:pt>
                <c:pt idx="171">
                  <c:v>25.018693401059295</c:v>
                </c:pt>
                <c:pt idx="172">
                  <c:v>24.908797928159295</c:v>
                </c:pt>
                <c:pt idx="173">
                  <c:v>24.728647951838887</c:v>
                </c:pt>
                <c:pt idx="174">
                  <c:v>24.482679362398585</c:v>
                </c:pt>
                <c:pt idx="175">
                  <c:v>24.176948722833345</c:v>
                </c:pt>
                <c:pt idx="176">
                  <c:v>23.818984136151084</c:v>
                </c:pt>
                <c:pt idx="177">
                  <c:v>23.417599878492275</c:v>
                </c:pt>
                <c:pt idx="178">
                  <c:v>22.982679362398457</c:v>
                </c:pt>
                <c:pt idx="179">
                  <c:v>22.524931774394293</c:v>
                </c:pt>
                <c:pt idx="180">
                  <c:v>22.055628379273593</c:v>
                </c:pt>
                <c:pt idx="181">
                  <c:v>21.586324984152903</c:v>
                </c:pt>
                <c:pt idx="182">
                  <c:v>21.12857739614876</c:v>
                </c:pt>
                <c:pt idx="183">
                  <c:v>20.693656880054981</c:v>
                </c:pt>
                <c:pt idx="184">
                  <c:v>20.292272622396229</c:v>
                </c:pt>
                <c:pt idx="185">
                  <c:v>19.934308035714039</c:v>
                </c:pt>
                <c:pt idx="186">
                  <c:v>19.628577396148881</c:v>
                </c:pt>
                <c:pt idx="187">
                  <c:v>19.382608806708664</c:v>
                </c:pt>
                <c:pt idx="188">
                  <c:v>19.202458830388359</c:v>
                </c:pt>
                <c:pt idx="189">
                  <c:v>19.092563357488459</c:v>
                </c:pt>
                <c:pt idx="190">
                  <c:v>19.05562837927393</c:v>
                </c:pt>
                <c:pt idx="191">
                  <c:v>19.092563357488576</c:v>
                </c:pt>
                <c:pt idx="192">
                  <c:v>19.202458830388583</c:v>
                </c:pt>
                <c:pt idx="193">
                  <c:v>19.382608806708994</c:v>
                </c:pt>
                <c:pt idx="194">
                  <c:v>19.628577396149307</c:v>
                </c:pt>
                <c:pt idx="195">
                  <c:v>19.934308035714555</c:v>
                </c:pt>
                <c:pt idx="196">
                  <c:v>20.292272622396819</c:v>
                </c:pt>
                <c:pt idx="197">
                  <c:v>20.693656880055631</c:v>
                </c:pt>
                <c:pt idx="198">
                  <c:v>21.128577396149453</c:v>
                </c:pt>
                <c:pt idx="199">
                  <c:v>21.58632498415362</c:v>
                </c:pt>
                <c:pt idx="200">
                  <c:v>22.055628379274321</c:v>
                </c:pt>
                <c:pt idx="201">
                  <c:v>22.524931774395011</c:v>
                </c:pt>
                <c:pt idx="202">
                  <c:v>22.98267936239915</c:v>
                </c:pt>
                <c:pt idx="203">
                  <c:v>23.417599878492926</c:v>
                </c:pt>
                <c:pt idx="204">
                  <c:v>23.818984136151666</c:v>
                </c:pt>
                <c:pt idx="205">
                  <c:v>24.176948722833849</c:v>
                </c:pt>
                <c:pt idx="206">
                  <c:v>24.482679362399004</c:v>
                </c:pt>
                <c:pt idx="207">
                  <c:v>24.728647951839214</c:v>
                </c:pt>
                <c:pt idx="208">
                  <c:v>24.908797928159515</c:v>
                </c:pt>
                <c:pt idx="209">
                  <c:v>25.018693401059405</c:v>
                </c:pt>
                <c:pt idx="210">
                  <c:v>25.05562837927393</c:v>
                </c:pt>
                <c:pt idx="211">
                  <c:v>25.018693401059281</c:v>
                </c:pt>
                <c:pt idx="212">
                  <c:v>24.908797928159263</c:v>
                </c:pt>
                <c:pt idx="213">
                  <c:v>24.728647951838845</c:v>
                </c:pt>
                <c:pt idx="214">
                  <c:v>24.482679362398528</c:v>
                </c:pt>
                <c:pt idx="215">
                  <c:v>24.176948722833277</c:v>
                </c:pt>
                <c:pt idx="216">
                  <c:v>23.818984136151009</c:v>
                </c:pt>
                <c:pt idx="217">
                  <c:v>23.41759987849219</c:v>
                </c:pt>
                <c:pt idx="218">
                  <c:v>22.982679362398365</c:v>
                </c:pt>
                <c:pt idx="219">
                  <c:v>22.524931774394197</c:v>
                </c:pt>
                <c:pt idx="220">
                  <c:v>22.055628379273497</c:v>
                </c:pt>
                <c:pt idx="221">
                  <c:v>21.586324984152807</c:v>
                </c:pt>
                <c:pt idx="222">
                  <c:v>21.128577396148671</c:v>
                </c:pt>
                <c:pt idx="223">
                  <c:v>20.693656880054895</c:v>
                </c:pt>
                <c:pt idx="224">
                  <c:v>20.292272622396151</c:v>
                </c:pt>
                <c:pt idx="225">
                  <c:v>19.934308035713972</c:v>
                </c:pt>
                <c:pt idx="226">
                  <c:v>19.628577396148824</c:v>
                </c:pt>
                <c:pt idx="227">
                  <c:v>19.382608806708621</c:v>
                </c:pt>
                <c:pt idx="228">
                  <c:v>19.202458830388331</c:v>
                </c:pt>
                <c:pt idx="229">
                  <c:v>19.092563357488444</c:v>
                </c:pt>
                <c:pt idx="230">
                  <c:v>19.05562837927393</c:v>
                </c:pt>
                <c:pt idx="231">
                  <c:v>19.09256335748859</c:v>
                </c:pt>
                <c:pt idx="232">
                  <c:v>19.202458830388615</c:v>
                </c:pt>
                <c:pt idx="233">
                  <c:v>19.382608806709037</c:v>
                </c:pt>
                <c:pt idx="234">
                  <c:v>19.628577396149364</c:v>
                </c:pt>
                <c:pt idx="235">
                  <c:v>19.934308035714622</c:v>
                </c:pt>
                <c:pt idx="236">
                  <c:v>20.292272622396894</c:v>
                </c:pt>
                <c:pt idx="237">
                  <c:v>20.693656880055716</c:v>
                </c:pt>
                <c:pt idx="238">
                  <c:v>21.128577396149545</c:v>
                </c:pt>
                <c:pt idx="239">
                  <c:v>21.586324984153716</c:v>
                </c:pt>
                <c:pt idx="240">
                  <c:v>22.055628379274417</c:v>
                </c:pt>
                <c:pt idx="241">
                  <c:v>22.524931774395107</c:v>
                </c:pt>
                <c:pt idx="242">
                  <c:v>22.982679362399239</c:v>
                </c:pt>
                <c:pt idx="243">
                  <c:v>23.417599878493011</c:v>
                </c:pt>
                <c:pt idx="244">
                  <c:v>23.818984136151752</c:v>
                </c:pt>
                <c:pt idx="245">
                  <c:v>24.176948722833927</c:v>
                </c:pt>
                <c:pt idx="246">
                  <c:v>24.482679362399068</c:v>
                </c:pt>
                <c:pt idx="247">
                  <c:v>24.728647951839264</c:v>
                </c:pt>
                <c:pt idx="248">
                  <c:v>24.908797928159547</c:v>
                </c:pt>
                <c:pt idx="249">
                  <c:v>25.018693401059423</c:v>
                </c:pt>
                <c:pt idx="250">
                  <c:v>25.05562837927393</c:v>
                </c:pt>
                <c:pt idx="251">
                  <c:v>25.018693401059263</c:v>
                </c:pt>
                <c:pt idx="252">
                  <c:v>24.908797928159231</c:v>
                </c:pt>
                <c:pt idx="253">
                  <c:v>24.728647951838798</c:v>
                </c:pt>
                <c:pt idx="254">
                  <c:v>24.482679362398464</c:v>
                </c:pt>
                <c:pt idx="255">
                  <c:v>24.176948722833203</c:v>
                </c:pt>
                <c:pt idx="256">
                  <c:v>23.818984136150924</c:v>
                </c:pt>
                <c:pt idx="257">
                  <c:v>23.417599878492098</c:v>
                </c:pt>
                <c:pt idx="258">
                  <c:v>22.982679362398265</c:v>
                </c:pt>
                <c:pt idx="259">
                  <c:v>22.524931774394094</c:v>
                </c:pt>
                <c:pt idx="260">
                  <c:v>22.05562837927339</c:v>
                </c:pt>
                <c:pt idx="261">
                  <c:v>21.586324984152704</c:v>
                </c:pt>
                <c:pt idx="262">
                  <c:v>21.128577396148572</c:v>
                </c:pt>
                <c:pt idx="263">
                  <c:v>20.693656880054803</c:v>
                </c:pt>
                <c:pt idx="264">
                  <c:v>20.292272622396066</c:v>
                </c:pt>
                <c:pt idx="265">
                  <c:v>19.934308035713897</c:v>
                </c:pt>
                <c:pt idx="266">
                  <c:v>19.628577396148764</c:v>
                </c:pt>
                <c:pt idx="267">
                  <c:v>19.382608806708575</c:v>
                </c:pt>
                <c:pt idx="268">
                  <c:v>19.202458830388295</c:v>
                </c:pt>
                <c:pt idx="269">
                  <c:v>19.09256335748843</c:v>
                </c:pt>
                <c:pt idx="270">
                  <c:v>19.05562837927393</c:v>
                </c:pt>
                <c:pt idx="271">
                  <c:v>19.092563357488604</c:v>
                </c:pt>
                <c:pt idx="272">
                  <c:v>19.202458830388647</c:v>
                </c:pt>
                <c:pt idx="273">
                  <c:v>19.382608806709086</c:v>
                </c:pt>
                <c:pt idx="274">
                  <c:v>19.628577396149424</c:v>
                </c:pt>
                <c:pt idx="275">
                  <c:v>19.934308035714697</c:v>
                </c:pt>
                <c:pt idx="276">
                  <c:v>20.292272622396982</c:v>
                </c:pt>
                <c:pt idx="277">
                  <c:v>20.693656880055809</c:v>
                </c:pt>
                <c:pt idx="278">
                  <c:v>21.128577396149645</c:v>
                </c:pt>
                <c:pt idx="279">
                  <c:v>21.586324984153819</c:v>
                </c:pt>
                <c:pt idx="280">
                  <c:v>22.055628379274523</c:v>
                </c:pt>
                <c:pt idx="281">
                  <c:v>22.52493177439521</c:v>
                </c:pt>
                <c:pt idx="282">
                  <c:v>22.982679362399342</c:v>
                </c:pt>
                <c:pt idx="283">
                  <c:v>23.417599878493103</c:v>
                </c:pt>
                <c:pt idx="284">
                  <c:v>23.818984136151837</c:v>
                </c:pt>
                <c:pt idx="285">
                  <c:v>24.176948722834002</c:v>
                </c:pt>
                <c:pt idx="286">
                  <c:v>24.482679362399129</c:v>
                </c:pt>
                <c:pt idx="287">
                  <c:v>24.72864795183931</c:v>
                </c:pt>
                <c:pt idx="288">
                  <c:v>24.908797928159579</c:v>
                </c:pt>
                <c:pt idx="289">
                  <c:v>25.018693401059441</c:v>
                </c:pt>
                <c:pt idx="290">
                  <c:v>25.05562837927393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8-4E73-83C3-CB341CD8E64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Ulepszony!$AA$4:$AA$5</c:f>
              <c:numCache>
                <c:formatCode>General</c:formatCode>
                <c:ptCount val="2"/>
                <c:pt idx="0">
                  <c:v>2.1870123078453565</c:v>
                </c:pt>
                <c:pt idx="1">
                  <c:v>2.2427505806839516</c:v>
                </c:pt>
              </c:numCache>
            </c:numRef>
          </c:xVal>
          <c:yVal>
            <c:numRef>
              <c:f>Ulepszony!$AB$4:$AB$5</c:f>
              <c:numCache>
                <c:formatCode>General</c:formatCode>
                <c:ptCount val="2"/>
                <c:pt idx="0">
                  <c:v>22.05562837927393</c:v>
                </c:pt>
                <c:pt idx="1">
                  <c:v>25.055110542071532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38-4E73-83C3-CB341CD8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Ulepszony!$U$9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Ulepszony!$T$10:$T$261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</c:numCache>
            </c:numRef>
          </c:xVal>
          <c:yVal>
            <c:numRef>
              <c:f>Ulepszony!$U$10:$U$261</c:f>
              <c:numCache>
                <c:formatCode>General</c:formatCode>
                <c:ptCount val="252"/>
                <c:pt idx="0">
                  <c:v>217.01015257032009</c:v>
                </c:pt>
                <c:pt idx="1">
                  <c:v>216.88126493639155</c:v>
                </c:pt>
                <c:pt idx="2">
                  <c:v>216.66645221317725</c:v>
                </c:pt>
                <c:pt idx="3">
                  <c:v>216.36571440067726</c:v>
                </c:pt>
                <c:pt idx="4">
                  <c:v>215.97905149889152</c:v>
                </c:pt>
                <c:pt idx="5">
                  <c:v>215.50646350782011</c:v>
                </c:pt>
                <c:pt idx="6">
                  <c:v>214.94795042746298</c:v>
                </c:pt>
                <c:pt idx="7">
                  <c:v>214.3035122578201</c:v>
                </c:pt>
                <c:pt idx="8">
                  <c:v>213.57314899889153</c:v>
                </c:pt>
                <c:pt idx="9">
                  <c:v>212.75686065067725</c:v>
                </c:pt>
                <c:pt idx="10">
                  <c:v>211.85464721317726</c:v>
                </c:pt>
                <c:pt idx="11">
                  <c:v>210.86650868639154</c:v>
                </c:pt>
                <c:pt idx="12">
                  <c:v>209.7924450703201</c:v>
                </c:pt>
                <c:pt idx="13">
                  <c:v>208.63245636496293</c:v>
                </c:pt>
                <c:pt idx="14">
                  <c:v>207.3865425703201</c:v>
                </c:pt>
                <c:pt idx="15">
                  <c:v>206.05470368639155</c:v>
                </c:pt>
                <c:pt idx="16">
                  <c:v>204.63693971317727</c:v>
                </c:pt>
                <c:pt idx="17">
                  <c:v>203.13325065067727</c:v>
                </c:pt>
                <c:pt idx="18">
                  <c:v>201.54363649889154</c:v>
                </c:pt>
                <c:pt idx="19">
                  <c:v>199.86809725782012</c:v>
                </c:pt>
                <c:pt idx="20">
                  <c:v>198.10663292746298</c:v>
                </c:pt>
                <c:pt idx="21">
                  <c:v>196.25924350782012</c:v>
                </c:pt>
                <c:pt idx="22">
                  <c:v>194.32592899889153</c:v>
                </c:pt>
                <c:pt idx="23">
                  <c:v>192.30668940067727</c:v>
                </c:pt>
                <c:pt idx="24">
                  <c:v>190.20152471317726</c:v>
                </c:pt>
                <c:pt idx="25">
                  <c:v>188.01043493639153</c:v>
                </c:pt>
                <c:pt idx="26">
                  <c:v>185.73342007032011</c:v>
                </c:pt>
                <c:pt idx="27">
                  <c:v>183.37048011496299</c:v>
                </c:pt>
                <c:pt idx="28">
                  <c:v>180.92161507032012</c:v>
                </c:pt>
                <c:pt idx="29">
                  <c:v>178.38682493639155</c:v>
                </c:pt>
                <c:pt idx="30">
                  <c:v>175.76610971317726</c:v>
                </c:pt>
                <c:pt idx="31">
                  <c:v>173.05946940067727</c:v>
                </c:pt>
                <c:pt idx="32">
                  <c:v>170.26690399889154</c:v>
                </c:pt>
                <c:pt idx="33">
                  <c:v>167.3884135078201</c:v>
                </c:pt>
                <c:pt idx="34">
                  <c:v>164.42399792746295</c:v>
                </c:pt>
                <c:pt idx="35">
                  <c:v>161.3736572578201</c:v>
                </c:pt>
                <c:pt idx="36">
                  <c:v>158.23739149889153</c:v>
                </c:pt>
                <c:pt idx="37">
                  <c:v>155.01520065067726</c:v>
                </c:pt>
                <c:pt idx="38">
                  <c:v>151.70708471317724</c:v>
                </c:pt>
                <c:pt idx="39">
                  <c:v>148.31304368639152</c:v>
                </c:pt>
                <c:pt idx="40">
                  <c:v>144.83307757032009</c:v>
                </c:pt>
                <c:pt idx="41">
                  <c:v>141.26718636496295</c:v>
                </c:pt>
                <c:pt idx="42">
                  <c:v>137.6153700703201</c:v>
                </c:pt>
                <c:pt idx="43">
                  <c:v>133.87762868639152</c:v>
                </c:pt>
                <c:pt idx="44">
                  <c:v>130.05396221317724</c:v>
                </c:pt>
                <c:pt idx="45">
                  <c:v>126.14437065067725</c:v>
                </c:pt>
                <c:pt idx="46">
                  <c:v>122.14885399889151</c:v>
                </c:pt>
                <c:pt idx="47">
                  <c:v>118.06741225782008</c:v>
                </c:pt>
                <c:pt idx="48">
                  <c:v>113.90004542746294</c:v>
                </c:pt>
                <c:pt idx="49">
                  <c:v>109.64675350782009</c:v>
                </c:pt>
                <c:pt idx="50">
                  <c:v>105.30753649889151</c:v>
                </c:pt>
                <c:pt idx="51">
                  <c:v>100.88239440067724</c:v>
                </c:pt>
                <c:pt idx="52">
                  <c:v>96.371327213177267</c:v>
                </c:pt>
                <c:pt idx="53">
                  <c:v>91.77433493639154</c:v>
                </c:pt>
                <c:pt idx="54">
                  <c:v>87.091417570320118</c:v>
                </c:pt>
                <c:pt idx="55">
                  <c:v>82.322575114962987</c:v>
                </c:pt>
                <c:pt idx="56">
                  <c:v>77.467807570320133</c:v>
                </c:pt>
                <c:pt idx="57">
                  <c:v>72.527114936391584</c:v>
                </c:pt>
                <c:pt idx="58">
                  <c:v>67.500497213177283</c:v>
                </c:pt>
                <c:pt idx="59">
                  <c:v>62.38795440067728</c:v>
                </c:pt>
                <c:pt idx="60">
                  <c:v>57.189486498891561</c:v>
                </c:pt>
                <c:pt idx="61">
                  <c:v>51.905093507820141</c:v>
                </c:pt>
                <c:pt idx="62">
                  <c:v>46.534775427462968</c:v>
                </c:pt>
                <c:pt idx="63">
                  <c:v>41.078532257820129</c:v>
                </c:pt>
                <c:pt idx="64">
                  <c:v>35.536363998891574</c:v>
                </c:pt>
                <c:pt idx="65">
                  <c:v>29.908270650677281</c:v>
                </c:pt>
                <c:pt idx="66">
                  <c:v>24.194252213177315</c:v>
                </c:pt>
                <c:pt idx="67">
                  <c:v>18.3943086863916</c:v>
                </c:pt>
                <c:pt idx="68">
                  <c:v>12.50844007032018</c:v>
                </c:pt>
                <c:pt idx="69">
                  <c:v>6.5366463649630502</c:v>
                </c:pt>
                <c:pt idx="70">
                  <c:v>0.47892757032021155</c:v>
                </c:pt>
                <c:pt idx="71">
                  <c:v>-5.6647163136084053</c:v>
                </c:pt>
                <c:pt idx="72">
                  <c:v>-11.894285286822697</c:v>
                </c:pt>
                <c:pt idx="73">
                  <c:v>-18.209779349322663</c:v>
                </c:pt>
                <c:pt idx="74">
                  <c:v>-24.611198501108372</c:v>
                </c:pt>
                <c:pt idx="75">
                  <c:v>-31.098542742179788</c:v>
                </c:pt>
                <c:pt idx="76">
                  <c:v>-37.671812072536881</c:v>
                </c:pt>
                <c:pt idx="77">
                  <c:v>-44.331006492179718</c:v>
                </c:pt>
                <c:pt idx="78">
                  <c:v>-51.076126001108292</c:v>
                </c:pt>
                <c:pt idx="79">
                  <c:v>-57.907170599322548</c:v>
                </c:pt>
                <c:pt idx="80">
                  <c:v>-64.824140286822541</c:v>
                </c:pt>
                <c:pt idx="81">
                  <c:v>-71.82703506360825</c:v>
                </c:pt>
                <c:pt idx="82">
                  <c:v>-78.915854929679668</c:v>
                </c:pt>
                <c:pt idx="83">
                  <c:v>-86.090599885036781</c:v>
                </c:pt>
                <c:pt idx="84">
                  <c:v>-93.35126992967966</c:v>
                </c:pt>
                <c:pt idx="85">
                  <c:v>-100.69786506360819</c:v>
                </c:pt>
                <c:pt idx="86">
                  <c:v>-108.13038528682247</c:v>
                </c:pt>
                <c:pt idx="87">
                  <c:v>-115.64883059932251</c:v>
                </c:pt>
                <c:pt idx="88">
                  <c:v>-123.25320100110818</c:v>
                </c:pt>
                <c:pt idx="89">
                  <c:v>-130.94349649217963</c:v>
                </c:pt>
                <c:pt idx="90">
                  <c:v>-138.71971707253675</c:v>
                </c:pt>
                <c:pt idx="91">
                  <c:v>-146.5818627421796</c:v>
                </c:pt>
                <c:pt idx="92">
                  <c:v>-154.52993350110822</c:v>
                </c:pt>
                <c:pt idx="93">
                  <c:v>-162.56392934932251</c:v>
                </c:pt>
                <c:pt idx="94">
                  <c:v>-170.68385028682252</c:v>
                </c:pt>
                <c:pt idx="95">
                  <c:v>-178.88969631360823</c:v>
                </c:pt>
                <c:pt idx="96">
                  <c:v>-187.18146742967966</c:v>
                </c:pt>
                <c:pt idx="97">
                  <c:v>-195.55916363503678</c:v>
                </c:pt>
                <c:pt idx="98">
                  <c:v>-204.02278492967972</c:v>
                </c:pt>
                <c:pt idx="99">
                  <c:v>-212.57233131360823</c:v>
                </c:pt>
                <c:pt idx="100">
                  <c:v>-221.20780278682258</c:v>
                </c:pt>
                <c:pt idx="101">
                  <c:v>-229.9291993493226</c:v>
                </c:pt>
                <c:pt idx="102">
                  <c:v>-238.73652100110831</c:v>
                </c:pt>
                <c:pt idx="103">
                  <c:v>-247.62976774217967</c:v>
                </c:pt>
                <c:pt idx="104">
                  <c:v>-256.60893957253677</c:v>
                </c:pt>
                <c:pt idx="105">
                  <c:v>-265.67403649217965</c:v>
                </c:pt>
                <c:pt idx="106">
                  <c:v>-274.82505850110817</c:v>
                </c:pt>
                <c:pt idx="107">
                  <c:v>-284.06200559932245</c:v>
                </c:pt>
                <c:pt idx="108">
                  <c:v>-293.38487778682247</c:v>
                </c:pt>
                <c:pt idx="109">
                  <c:v>-302.79367506360813</c:v>
                </c:pt>
                <c:pt idx="110">
                  <c:v>-312.28839742967955</c:v>
                </c:pt>
                <c:pt idx="111">
                  <c:v>-321.86904488503671</c:v>
                </c:pt>
                <c:pt idx="112">
                  <c:v>-331.53561742967958</c:v>
                </c:pt>
                <c:pt idx="113">
                  <c:v>-341.28811506360807</c:v>
                </c:pt>
                <c:pt idx="114">
                  <c:v>-351.12653778682238</c:v>
                </c:pt>
                <c:pt idx="115">
                  <c:v>-361.05088559932238</c:v>
                </c:pt>
                <c:pt idx="116">
                  <c:v>-371.06115850110808</c:v>
                </c:pt>
                <c:pt idx="117">
                  <c:v>-381.15735649217947</c:v>
                </c:pt>
                <c:pt idx="118">
                  <c:v>-391.33947957253667</c:v>
                </c:pt>
                <c:pt idx="119">
                  <c:v>-401.60752774217951</c:v>
                </c:pt>
                <c:pt idx="120">
                  <c:v>-411.9615010011081</c:v>
                </c:pt>
                <c:pt idx="121">
                  <c:v>-422.40139934932233</c:v>
                </c:pt>
                <c:pt idx="122">
                  <c:v>-432.92722278682231</c:v>
                </c:pt>
                <c:pt idx="123">
                  <c:v>-443.53897131360816</c:v>
                </c:pt>
                <c:pt idx="124">
                  <c:v>-454.23664492967953</c:v>
                </c:pt>
                <c:pt idx="125">
                  <c:v>-465.02024363503671</c:v>
                </c:pt>
                <c:pt idx="126">
                  <c:v>-475.88976742967952</c:v>
                </c:pt>
                <c:pt idx="127">
                  <c:v>-486.8452163136082</c:v>
                </c:pt>
                <c:pt idx="128">
                  <c:v>-497.88659028682252</c:v>
                </c:pt>
                <c:pt idx="129">
                  <c:v>-509.01388934932254</c:v>
                </c:pt>
                <c:pt idx="130">
                  <c:v>-520.22711350110819</c:v>
                </c:pt>
                <c:pt idx="131">
                  <c:v>-531.52626274217971</c:v>
                </c:pt>
                <c:pt idx="132">
                  <c:v>-542.91133707253687</c:v>
                </c:pt>
                <c:pt idx="133">
                  <c:v>-554.38233649217977</c:v>
                </c:pt>
                <c:pt idx="134">
                  <c:v>-565.93926100110821</c:v>
                </c:pt>
                <c:pt idx="135">
                  <c:v>-577.58211059932262</c:v>
                </c:pt>
                <c:pt idx="136">
                  <c:v>-589.31088528682255</c:v>
                </c:pt>
                <c:pt idx="137">
                  <c:v>-601.12558506360836</c:v>
                </c:pt>
                <c:pt idx="138">
                  <c:v>-613.02620992967991</c:v>
                </c:pt>
                <c:pt idx="139">
                  <c:v>-625.0127598850371</c:v>
                </c:pt>
                <c:pt idx="140">
                  <c:v>-637.08523492967993</c:v>
                </c:pt>
                <c:pt idx="141">
                  <c:v>-649.24363506360851</c:v>
                </c:pt>
                <c:pt idx="142">
                  <c:v>-661.48796028682284</c:v>
                </c:pt>
                <c:pt idx="143">
                  <c:v>-673.8182105993227</c:v>
                </c:pt>
                <c:pt idx="144">
                  <c:v>-686.23438600110853</c:v>
                </c:pt>
                <c:pt idx="145">
                  <c:v>-698.73648649218001</c:v>
                </c:pt>
                <c:pt idx="146">
                  <c:v>-711.32451207253723</c:v>
                </c:pt>
                <c:pt idx="147">
                  <c:v>-723.99846274218021</c:v>
                </c:pt>
                <c:pt idx="148">
                  <c:v>-736.75833850110871</c:v>
                </c:pt>
                <c:pt idx="149">
                  <c:v>-749.60413934932308</c:v>
                </c:pt>
                <c:pt idx="150">
                  <c:v>-762.5358652868232</c:v>
                </c:pt>
                <c:pt idx="151">
                  <c:v>-775.55351631360895</c:v>
                </c:pt>
                <c:pt idx="152">
                  <c:v>-788.65709242968046</c:v>
                </c:pt>
                <c:pt idx="153">
                  <c:v>-801.84659363503761</c:v>
                </c:pt>
                <c:pt idx="154">
                  <c:v>-815.1220199296805</c:v>
                </c:pt>
                <c:pt idx="155">
                  <c:v>-828.48337131360915</c:v>
                </c:pt>
                <c:pt idx="156">
                  <c:v>-841.93064778682356</c:v>
                </c:pt>
                <c:pt idx="157">
                  <c:v>-855.4638493493236</c:v>
                </c:pt>
                <c:pt idx="158">
                  <c:v>-869.08297600110939</c:v>
                </c:pt>
                <c:pt idx="159">
                  <c:v>-882.78802774218082</c:v>
                </c:pt>
                <c:pt idx="160">
                  <c:v>-896.579004572538</c:v>
                </c:pt>
                <c:pt idx="161">
                  <c:v>-910.45590649218093</c:v>
                </c:pt>
                <c:pt idx="162">
                  <c:v>-924.41873350110961</c:v>
                </c:pt>
                <c:pt idx="163">
                  <c:v>-938.46748559932394</c:v>
                </c:pt>
                <c:pt idx="164">
                  <c:v>-952.60216278682401</c:v>
                </c:pt>
                <c:pt idx="165">
                  <c:v>-966.82276506360984</c:v>
                </c:pt>
                <c:pt idx="166">
                  <c:v>-981.1292924296813</c:v>
                </c:pt>
                <c:pt idx="167">
                  <c:v>-995.52174488503863</c:v>
                </c:pt>
                <c:pt idx="168">
                  <c:v>-1010.0001224296815</c:v>
                </c:pt>
                <c:pt idx="169">
                  <c:v>-1024.5644250636103</c:v>
                </c:pt>
                <c:pt idx="170">
                  <c:v>-1039.2146527868247</c:v>
                </c:pt>
                <c:pt idx="171">
                  <c:v>-1053.9508055993247</c:v>
                </c:pt>
                <c:pt idx="172">
                  <c:v>-1068.7728835011105</c:v>
                </c:pt>
                <c:pt idx="173">
                  <c:v>-1083.680886492182</c:v>
                </c:pt>
                <c:pt idx="174">
                  <c:v>-1098.6748145725389</c:v>
                </c:pt>
                <c:pt idx="175">
                  <c:v>-1113.7546677421817</c:v>
                </c:pt>
                <c:pt idx="176">
                  <c:v>-1128.9204460011101</c:v>
                </c:pt>
                <c:pt idx="177">
                  <c:v>-1144.1721493493244</c:v>
                </c:pt>
                <c:pt idx="178">
                  <c:v>-1159.5097777868243</c:v>
                </c:pt>
                <c:pt idx="179">
                  <c:v>-1174.9333313136099</c:v>
                </c:pt>
                <c:pt idx="180">
                  <c:v>-1190.4428099296811</c:v>
                </c:pt>
                <c:pt idx="181">
                  <c:v>-1206.0382136350383</c:v>
                </c:pt>
                <c:pt idx="182">
                  <c:v>-1221.719542429681</c:v>
                </c:pt>
                <c:pt idx="183">
                  <c:v>-1237.4867963136096</c:v>
                </c:pt>
                <c:pt idx="184">
                  <c:v>-1253.3399752868238</c:v>
                </c:pt>
                <c:pt idx="185">
                  <c:v>-1269.2790793493236</c:v>
                </c:pt>
                <c:pt idx="186">
                  <c:v>-1285.3041085011093</c:v>
                </c:pt>
                <c:pt idx="187">
                  <c:v>-1301.4150627421805</c:v>
                </c:pt>
                <c:pt idx="188">
                  <c:v>-1317.6119420725377</c:v>
                </c:pt>
                <c:pt idx="189">
                  <c:v>-1333.8947464921803</c:v>
                </c:pt>
                <c:pt idx="190">
                  <c:v>-1350.263476001109</c:v>
                </c:pt>
                <c:pt idx="191">
                  <c:v>-1366.7181305993231</c:v>
                </c:pt>
                <c:pt idx="192">
                  <c:v>-1383.2587102868231</c:v>
                </c:pt>
                <c:pt idx="193">
                  <c:v>-1399.8852150636085</c:v>
                </c:pt>
                <c:pt idx="194">
                  <c:v>-1416.5976449296802</c:v>
                </c:pt>
                <c:pt idx="195">
                  <c:v>-1433.3959998850371</c:v>
                </c:pt>
                <c:pt idx="196">
                  <c:v>-1450.2802799296801</c:v>
                </c:pt>
                <c:pt idx="197">
                  <c:v>-1467.2504850636085</c:v>
                </c:pt>
                <c:pt idx="198">
                  <c:v>-1484.3066152868225</c:v>
                </c:pt>
                <c:pt idx="199">
                  <c:v>-1501.4486705993227</c:v>
                </c:pt>
                <c:pt idx="200">
                  <c:v>-1518.6766510011082</c:v>
                </c:pt>
                <c:pt idx="201">
                  <c:v>-1535.9905564921798</c:v>
                </c:pt>
                <c:pt idx="202">
                  <c:v>-1553.3903870725367</c:v>
                </c:pt>
                <c:pt idx="203">
                  <c:v>-1570.8761427421796</c:v>
                </c:pt>
                <c:pt idx="204">
                  <c:v>-1588.4478235011079</c:v>
                </c:pt>
                <c:pt idx="205">
                  <c:v>-1606.1054293493223</c:v>
                </c:pt>
                <c:pt idx="206">
                  <c:v>-1623.8489602868224</c:v>
                </c:pt>
                <c:pt idx="207">
                  <c:v>-1641.6784163136078</c:v>
                </c:pt>
                <c:pt idx="208">
                  <c:v>-1659.5937974296792</c:v>
                </c:pt>
                <c:pt idx="209">
                  <c:v>-1677.5951036350364</c:v>
                </c:pt>
                <c:pt idx="210">
                  <c:v>-1695.6823349296792</c:v>
                </c:pt>
                <c:pt idx="211">
                  <c:v>-1713.8554913136077</c:v>
                </c:pt>
                <c:pt idx="212">
                  <c:v>-1732.114572786822</c:v>
                </c:pt>
                <c:pt idx="213">
                  <c:v>-1750.4595793493218</c:v>
                </c:pt>
                <c:pt idx="214">
                  <c:v>-1768.8905110011074</c:v>
                </c:pt>
                <c:pt idx="215">
                  <c:v>-1787.4073677421788</c:v>
                </c:pt>
                <c:pt idx="216">
                  <c:v>-1806.0101495725362</c:v>
                </c:pt>
                <c:pt idx="217">
                  <c:v>-1824.6988564921789</c:v>
                </c:pt>
                <c:pt idx="218">
                  <c:v>-1843.4734885011073</c:v>
                </c:pt>
                <c:pt idx="219">
                  <c:v>-1862.3340455993218</c:v>
                </c:pt>
                <c:pt idx="220">
                  <c:v>-1881.2805277868217</c:v>
                </c:pt>
                <c:pt idx="221">
                  <c:v>-1900.3129350636073</c:v>
                </c:pt>
                <c:pt idx="222">
                  <c:v>-1919.4312674296789</c:v>
                </c:pt>
                <c:pt idx="223">
                  <c:v>-1938.6355248850359</c:v>
                </c:pt>
                <c:pt idx="224">
                  <c:v>-1957.9257074296786</c:v>
                </c:pt>
                <c:pt idx="225">
                  <c:v>-1977.3018150636074</c:v>
                </c:pt>
                <c:pt idx="226">
                  <c:v>-1996.7638477868215</c:v>
                </c:pt>
                <c:pt idx="227">
                  <c:v>-2016.3118055993216</c:v>
                </c:pt>
                <c:pt idx="228">
                  <c:v>-2035.945688501107</c:v>
                </c:pt>
                <c:pt idx="229">
                  <c:v>-2055.6654964921786</c:v>
                </c:pt>
                <c:pt idx="230">
                  <c:v>-2075.4712295725358</c:v>
                </c:pt>
                <c:pt idx="231">
                  <c:v>-2095.3628877421788</c:v>
                </c:pt>
                <c:pt idx="232">
                  <c:v>-2115.3404710011073</c:v>
                </c:pt>
                <c:pt idx="233">
                  <c:v>-2135.4039793493212</c:v>
                </c:pt>
                <c:pt idx="234">
                  <c:v>-2155.5534127868214</c:v>
                </c:pt>
                <c:pt idx="235">
                  <c:v>-2175.788771313607</c:v>
                </c:pt>
                <c:pt idx="236">
                  <c:v>-2196.1100549296789</c:v>
                </c:pt>
                <c:pt idx="237">
                  <c:v>-2216.5172636350358</c:v>
                </c:pt>
                <c:pt idx="238">
                  <c:v>-2237.0103974296785</c:v>
                </c:pt>
                <c:pt idx="239">
                  <c:v>-2257.5894563136071</c:v>
                </c:pt>
                <c:pt idx="240">
                  <c:v>-2278.2544402868216</c:v>
                </c:pt>
                <c:pt idx="241">
                  <c:v>-2299.0053493493215</c:v>
                </c:pt>
                <c:pt idx="242">
                  <c:v>-2319.8421835011068</c:v>
                </c:pt>
                <c:pt idx="243">
                  <c:v>-2340.7649427421784</c:v>
                </c:pt>
                <c:pt idx="244">
                  <c:v>-2361.7736270725354</c:v>
                </c:pt>
                <c:pt idx="245">
                  <c:v>-2382.8682364921783</c:v>
                </c:pt>
                <c:pt idx="246">
                  <c:v>-2404.0487710011066</c:v>
                </c:pt>
                <c:pt idx="247">
                  <c:v>-2425.3152305993212</c:v>
                </c:pt>
                <c:pt idx="248">
                  <c:v>-2446.6676152868213</c:v>
                </c:pt>
                <c:pt idx="249">
                  <c:v>-2468.1059250636072</c:v>
                </c:pt>
                <c:pt idx="250">
                  <c:v>-2489.630159929678</c:v>
                </c:pt>
                <c:pt idx="251">
                  <c:v>-2511.2403198850357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9-410D-B1CB-82017708F0DB}"/>
            </c:ext>
          </c:extLst>
        </c:ser>
        <c:ser>
          <c:idx val="1"/>
          <c:order val="1"/>
          <c:tx>
            <c:strRef>
              <c:f>Ulepszony!$V$9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Ulepszony!$T$10:$T$261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</c:numCache>
            </c:numRef>
          </c:xVal>
          <c:yVal>
            <c:numRef>
              <c:f>Ulepszony!$V$10:$V$261</c:f>
              <c:numCache>
                <c:formatCode>General</c:formatCode>
                <c:ptCount val="252"/>
                <c:pt idx="0">
                  <c:v>0</c:v>
                </c:pt>
                <c:pt idx="1">
                  <c:v>4.2962544642857155E-2</c:v>
                </c:pt>
                <c:pt idx="2">
                  <c:v>0.17185017857142862</c:v>
                </c:pt>
                <c:pt idx="3">
                  <c:v>0.38666290178571439</c:v>
                </c:pt>
                <c:pt idx="4">
                  <c:v>0.68740071428571448</c:v>
                </c:pt>
                <c:pt idx="5">
                  <c:v>1.0740636160714288</c:v>
                </c:pt>
                <c:pt idx="6">
                  <c:v>1.5466516071428571</c:v>
                </c:pt>
                <c:pt idx="7">
                  <c:v>2.1051646874999994</c:v>
                </c:pt>
                <c:pt idx="8">
                  <c:v>2.749602857142857</c:v>
                </c:pt>
                <c:pt idx="9">
                  <c:v>3.4799661160714281</c:v>
                </c:pt>
                <c:pt idx="10">
                  <c:v>4.2962544642857132</c:v>
                </c:pt>
                <c:pt idx="11">
                  <c:v>5.1984679017857136</c:v>
                </c:pt>
                <c:pt idx="12">
                  <c:v>6.1866064285714275</c:v>
                </c:pt>
                <c:pt idx="13">
                  <c:v>7.2606700446428558</c:v>
                </c:pt>
                <c:pt idx="14">
                  <c:v>8.4206587499999976</c:v>
                </c:pt>
                <c:pt idx="15">
                  <c:v>9.6665725446428539</c:v>
                </c:pt>
                <c:pt idx="16">
                  <c:v>10.998411428571426</c:v>
                </c:pt>
                <c:pt idx="17">
                  <c:v>12.416175401785713</c:v>
                </c:pt>
                <c:pt idx="18">
                  <c:v>13.919864464285713</c:v>
                </c:pt>
                <c:pt idx="19">
                  <c:v>15.50947861607143</c:v>
                </c:pt>
                <c:pt idx="20">
                  <c:v>17.18501785714286</c:v>
                </c:pt>
                <c:pt idx="21">
                  <c:v>18.946482187500006</c:v>
                </c:pt>
                <c:pt idx="22">
                  <c:v>20.793871607142865</c:v>
                </c:pt>
                <c:pt idx="23">
                  <c:v>22.727186116071437</c:v>
                </c:pt>
                <c:pt idx="24">
                  <c:v>24.746425714285728</c:v>
                </c:pt>
                <c:pt idx="25">
                  <c:v>26.851590401785728</c:v>
                </c:pt>
                <c:pt idx="26">
                  <c:v>29.042680178571448</c:v>
                </c:pt>
                <c:pt idx="27">
                  <c:v>31.319695044642877</c:v>
                </c:pt>
                <c:pt idx="28">
                  <c:v>33.682635000000019</c:v>
                </c:pt>
                <c:pt idx="29">
                  <c:v>36.131500044642877</c:v>
                </c:pt>
                <c:pt idx="30">
                  <c:v>38.666290178571451</c:v>
                </c:pt>
                <c:pt idx="31">
                  <c:v>41.287005401785741</c:v>
                </c:pt>
                <c:pt idx="32">
                  <c:v>43.993645714285748</c:v>
                </c:pt>
                <c:pt idx="33">
                  <c:v>46.786211116071449</c:v>
                </c:pt>
                <c:pt idx="34">
                  <c:v>49.664701607142874</c:v>
                </c:pt>
                <c:pt idx="35">
                  <c:v>52.629117187500015</c:v>
                </c:pt>
                <c:pt idx="36">
                  <c:v>55.679457857142864</c:v>
                </c:pt>
                <c:pt idx="37">
                  <c:v>58.815723616071423</c:v>
                </c:pt>
                <c:pt idx="38">
                  <c:v>62.037914464285713</c:v>
                </c:pt>
                <c:pt idx="39">
                  <c:v>65.346030401785697</c:v>
                </c:pt>
                <c:pt idx="40">
                  <c:v>68.740071428571412</c:v>
                </c:pt>
                <c:pt idx="41">
                  <c:v>72.220037544642821</c:v>
                </c:pt>
                <c:pt idx="42">
                  <c:v>75.785928749999968</c:v>
                </c:pt>
                <c:pt idx="43">
                  <c:v>79.43774504464281</c:v>
                </c:pt>
                <c:pt idx="44">
                  <c:v>83.175486428571375</c:v>
                </c:pt>
                <c:pt idx="45">
                  <c:v>86.999152901785649</c:v>
                </c:pt>
                <c:pt idx="46">
                  <c:v>90.908744464285633</c:v>
                </c:pt>
                <c:pt idx="47">
                  <c:v>94.904261116071353</c:v>
                </c:pt>
                <c:pt idx="48">
                  <c:v>98.985702857142769</c:v>
                </c:pt>
                <c:pt idx="49">
                  <c:v>103.15306968749991</c:v>
                </c:pt>
                <c:pt idx="50">
                  <c:v>107.40636160714276</c:v>
                </c:pt>
                <c:pt idx="51">
                  <c:v>111.7455786160713</c:v>
                </c:pt>
                <c:pt idx="52">
                  <c:v>116.17072071428558</c:v>
                </c:pt>
                <c:pt idx="53">
                  <c:v>120.68178790178555</c:v>
                </c:pt>
                <c:pt idx="54">
                  <c:v>125.27878017857127</c:v>
                </c:pt>
                <c:pt idx="55">
                  <c:v>129.96169754464267</c:v>
                </c:pt>
                <c:pt idx="56">
                  <c:v>134.73053999999979</c:v>
                </c:pt>
                <c:pt idx="57">
                  <c:v>139.58530754464266</c:v>
                </c:pt>
                <c:pt idx="58">
                  <c:v>144.52600017857122</c:v>
                </c:pt>
                <c:pt idx="59">
                  <c:v>149.55261790178548</c:v>
                </c:pt>
                <c:pt idx="60">
                  <c:v>154.66516071428546</c:v>
                </c:pt>
                <c:pt idx="61">
                  <c:v>159.86362861607117</c:v>
                </c:pt>
                <c:pt idx="62">
                  <c:v>165.1480216071426</c:v>
                </c:pt>
                <c:pt idx="63">
                  <c:v>170.51833968749972</c:v>
                </c:pt>
                <c:pt idx="64">
                  <c:v>175.97458285714254</c:v>
                </c:pt>
                <c:pt idx="65">
                  <c:v>181.51675111607113</c:v>
                </c:pt>
                <c:pt idx="66">
                  <c:v>187.14484446428543</c:v>
                </c:pt>
                <c:pt idx="67">
                  <c:v>192.85886290178544</c:v>
                </c:pt>
                <c:pt idx="68">
                  <c:v>198.65880642857118</c:v>
                </c:pt>
                <c:pt idx="69">
                  <c:v>204.54467504464262</c:v>
                </c:pt>
                <c:pt idx="70">
                  <c:v>210.51646874999977</c:v>
                </c:pt>
                <c:pt idx="71">
                  <c:v>216.57418754464265</c:v>
                </c:pt>
                <c:pt idx="72">
                  <c:v>222.71783142857123</c:v>
                </c:pt>
                <c:pt idx="73">
                  <c:v>228.9474004017855</c:v>
                </c:pt>
                <c:pt idx="74">
                  <c:v>235.26289446428552</c:v>
                </c:pt>
                <c:pt idx="75">
                  <c:v>241.66431361607127</c:v>
                </c:pt>
                <c:pt idx="76">
                  <c:v>248.15165785714274</c:v>
                </c:pt>
                <c:pt idx="77">
                  <c:v>254.72492718749987</c:v>
                </c:pt>
                <c:pt idx="78">
                  <c:v>261.38412160714273</c:v>
                </c:pt>
                <c:pt idx="79">
                  <c:v>268.12924111607134</c:v>
                </c:pt>
                <c:pt idx="80">
                  <c:v>274.96028571428565</c:v>
                </c:pt>
                <c:pt idx="81">
                  <c:v>281.87725540178565</c:v>
                </c:pt>
                <c:pt idx="82">
                  <c:v>288.8801501785714</c:v>
                </c:pt>
                <c:pt idx="83">
                  <c:v>295.9689700446429</c:v>
                </c:pt>
                <c:pt idx="84">
                  <c:v>303.14371500000004</c:v>
                </c:pt>
                <c:pt idx="85">
                  <c:v>310.40438504464294</c:v>
                </c:pt>
                <c:pt idx="86">
                  <c:v>317.75098017857152</c:v>
                </c:pt>
                <c:pt idx="87">
                  <c:v>325.18350040178581</c:v>
                </c:pt>
                <c:pt idx="88">
                  <c:v>332.70194571428584</c:v>
                </c:pt>
                <c:pt idx="89">
                  <c:v>340.30631611607157</c:v>
                </c:pt>
                <c:pt idx="90">
                  <c:v>347.99661160714305</c:v>
                </c:pt>
                <c:pt idx="91">
                  <c:v>355.77283218750017</c:v>
                </c:pt>
                <c:pt idx="92">
                  <c:v>363.63497785714304</c:v>
                </c:pt>
                <c:pt idx="93">
                  <c:v>371.58304861607166</c:v>
                </c:pt>
                <c:pt idx="94">
                  <c:v>379.61704446428598</c:v>
                </c:pt>
                <c:pt idx="95">
                  <c:v>387.73696540178599</c:v>
                </c:pt>
                <c:pt idx="96">
                  <c:v>395.94281142857176</c:v>
                </c:pt>
                <c:pt idx="97">
                  <c:v>404.23458254464322</c:v>
                </c:pt>
                <c:pt idx="98">
                  <c:v>412.61227875000043</c:v>
                </c:pt>
                <c:pt idx="99">
                  <c:v>421.07590004464328</c:v>
                </c:pt>
                <c:pt idx="100">
                  <c:v>429.62544642857188</c:v>
                </c:pt>
                <c:pt idx="101">
                  <c:v>438.26091790178617</c:v>
                </c:pt>
                <c:pt idx="102">
                  <c:v>446.98231446428622</c:v>
                </c:pt>
                <c:pt idx="103">
                  <c:v>455.78963611607196</c:v>
                </c:pt>
                <c:pt idx="104">
                  <c:v>464.6828828571434</c:v>
                </c:pt>
                <c:pt idx="105">
                  <c:v>473.66205468750059</c:v>
                </c:pt>
                <c:pt idx="106">
                  <c:v>482.72715160714347</c:v>
                </c:pt>
                <c:pt idx="107">
                  <c:v>491.8781736160721</c:v>
                </c:pt>
                <c:pt idx="108">
                  <c:v>501.11512071428649</c:v>
                </c:pt>
                <c:pt idx="109">
                  <c:v>510.4379929017864</c:v>
                </c:pt>
                <c:pt idx="110">
                  <c:v>519.84679017857218</c:v>
                </c:pt>
                <c:pt idx="111">
                  <c:v>529.34151254464371</c:v>
                </c:pt>
                <c:pt idx="112">
                  <c:v>538.92216000000087</c:v>
                </c:pt>
                <c:pt idx="113">
                  <c:v>548.58873254464379</c:v>
                </c:pt>
                <c:pt idx="114">
                  <c:v>558.34123017857235</c:v>
                </c:pt>
                <c:pt idx="115">
                  <c:v>568.17965290178665</c:v>
                </c:pt>
                <c:pt idx="116">
                  <c:v>578.10400071428671</c:v>
                </c:pt>
                <c:pt idx="117">
                  <c:v>588.11427361607252</c:v>
                </c:pt>
                <c:pt idx="118">
                  <c:v>598.21047160714397</c:v>
                </c:pt>
                <c:pt idx="119">
                  <c:v>608.39259468750106</c:v>
                </c:pt>
                <c:pt idx="120">
                  <c:v>618.66064285714401</c:v>
                </c:pt>
                <c:pt idx="121">
                  <c:v>629.0146161160726</c:v>
                </c:pt>
                <c:pt idx="122">
                  <c:v>639.45451446428694</c:v>
                </c:pt>
                <c:pt idx="123">
                  <c:v>649.98033790178704</c:v>
                </c:pt>
                <c:pt idx="124">
                  <c:v>660.59208642857277</c:v>
                </c:pt>
                <c:pt idx="125">
                  <c:v>671.28976004464425</c:v>
                </c:pt>
                <c:pt idx="126">
                  <c:v>682.07335875000138</c:v>
                </c:pt>
                <c:pt idx="127">
                  <c:v>692.94288254464436</c:v>
                </c:pt>
                <c:pt idx="128">
                  <c:v>703.89833142857287</c:v>
                </c:pt>
                <c:pt idx="129">
                  <c:v>714.93970540178725</c:v>
                </c:pt>
                <c:pt idx="130">
                  <c:v>726.06700446428738</c:v>
                </c:pt>
                <c:pt idx="131">
                  <c:v>737.28022861607292</c:v>
                </c:pt>
                <c:pt idx="132">
                  <c:v>748.57937785714432</c:v>
                </c:pt>
                <c:pt idx="133">
                  <c:v>759.96445218750137</c:v>
                </c:pt>
                <c:pt idx="134">
                  <c:v>771.43545160714416</c:v>
                </c:pt>
                <c:pt idx="135">
                  <c:v>782.99237611607259</c:v>
                </c:pt>
                <c:pt idx="136">
                  <c:v>794.63522571428689</c:v>
                </c:pt>
                <c:pt idx="137">
                  <c:v>806.36400040178683</c:v>
                </c:pt>
                <c:pt idx="138">
                  <c:v>818.1787001785724</c:v>
                </c:pt>
                <c:pt idx="139">
                  <c:v>830.07932504464372</c:v>
                </c:pt>
                <c:pt idx="140">
                  <c:v>842.0658750000008</c:v>
                </c:pt>
                <c:pt idx="141">
                  <c:v>854.13835004464363</c:v>
                </c:pt>
                <c:pt idx="142">
                  <c:v>866.2967501785721</c:v>
                </c:pt>
                <c:pt idx="143">
                  <c:v>878.5410754017862</c:v>
                </c:pt>
                <c:pt idx="144">
                  <c:v>890.87132571428629</c:v>
                </c:pt>
                <c:pt idx="145">
                  <c:v>903.28750111607178</c:v>
                </c:pt>
                <c:pt idx="146">
                  <c:v>915.78960160714314</c:v>
                </c:pt>
                <c:pt idx="147">
                  <c:v>928.37762718750025</c:v>
                </c:pt>
                <c:pt idx="148">
                  <c:v>941.051577857143</c:v>
                </c:pt>
                <c:pt idx="149">
                  <c:v>953.8114536160715</c:v>
                </c:pt>
                <c:pt idx="150">
                  <c:v>966.65725446428564</c:v>
                </c:pt>
                <c:pt idx="151">
                  <c:v>979.58898040178565</c:v>
                </c:pt>
                <c:pt idx="152">
                  <c:v>992.60663142857118</c:v>
                </c:pt>
                <c:pt idx="153">
                  <c:v>1005.7102075446426</c:v>
                </c:pt>
                <c:pt idx="154">
                  <c:v>1018.8997087499996</c:v>
                </c:pt>
                <c:pt idx="155">
                  <c:v>1032.1751350446423</c:v>
                </c:pt>
                <c:pt idx="156">
                  <c:v>1045.5364864285707</c:v>
                </c:pt>
                <c:pt idx="157">
                  <c:v>1058.983762901785</c:v>
                </c:pt>
                <c:pt idx="158">
                  <c:v>1072.5169644642849</c:v>
                </c:pt>
                <c:pt idx="159">
                  <c:v>1086.1360911160705</c:v>
                </c:pt>
                <c:pt idx="160">
                  <c:v>1099.8411428571419</c:v>
                </c:pt>
                <c:pt idx="161">
                  <c:v>1113.6321196874987</c:v>
                </c:pt>
                <c:pt idx="162">
                  <c:v>1127.5090216071417</c:v>
                </c:pt>
                <c:pt idx="163">
                  <c:v>1141.47184861607</c:v>
                </c:pt>
                <c:pt idx="164">
                  <c:v>1155.5206007142842</c:v>
                </c:pt>
                <c:pt idx="165">
                  <c:v>1169.6552779017843</c:v>
                </c:pt>
                <c:pt idx="166">
                  <c:v>1183.8758801785698</c:v>
                </c:pt>
                <c:pt idx="167">
                  <c:v>1198.1824075446411</c:v>
                </c:pt>
                <c:pt idx="168">
                  <c:v>1212.5748599999979</c:v>
                </c:pt>
                <c:pt idx="169">
                  <c:v>1227.053237544641</c:v>
                </c:pt>
                <c:pt idx="170">
                  <c:v>1241.6175401785692</c:v>
                </c:pt>
                <c:pt idx="171">
                  <c:v>1256.2677679017834</c:v>
                </c:pt>
                <c:pt idx="172">
                  <c:v>1271.0039207142834</c:v>
                </c:pt>
                <c:pt idx="173">
                  <c:v>1285.8259986160688</c:v>
                </c:pt>
                <c:pt idx="174">
                  <c:v>1300.7340016071403</c:v>
                </c:pt>
                <c:pt idx="175">
                  <c:v>1315.7279296874972</c:v>
                </c:pt>
                <c:pt idx="176">
                  <c:v>1330.80778285714</c:v>
                </c:pt>
                <c:pt idx="177">
                  <c:v>1345.9735611160684</c:v>
                </c:pt>
                <c:pt idx="178">
                  <c:v>1361.2252644642826</c:v>
                </c:pt>
                <c:pt idx="179">
                  <c:v>1376.5628929017823</c:v>
                </c:pt>
                <c:pt idx="180">
                  <c:v>1391.9864464285679</c:v>
                </c:pt>
                <c:pt idx="181">
                  <c:v>1407.4959250446393</c:v>
                </c:pt>
                <c:pt idx="182">
                  <c:v>1423.0913287499964</c:v>
                </c:pt>
                <c:pt idx="183">
                  <c:v>1438.7726575446391</c:v>
                </c:pt>
                <c:pt idx="184">
                  <c:v>1454.5399114285676</c:v>
                </c:pt>
                <c:pt idx="185">
                  <c:v>1470.3930904017816</c:v>
                </c:pt>
                <c:pt idx="186">
                  <c:v>1486.3321944642817</c:v>
                </c:pt>
                <c:pt idx="187">
                  <c:v>1502.3572236160671</c:v>
                </c:pt>
                <c:pt idx="188">
                  <c:v>1518.4681778571382</c:v>
                </c:pt>
                <c:pt idx="189">
                  <c:v>1534.6650571874954</c:v>
                </c:pt>
                <c:pt idx="190">
                  <c:v>1550.9478616071381</c:v>
                </c:pt>
                <c:pt idx="191">
                  <c:v>1567.3165911160665</c:v>
                </c:pt>
                <c:pt idx="192">
                  <c:v>1583.7712457142807</c:v>
                </c:pt>
                <c:pt idx="193">
                  <c:v>1600.3118254017804</c:v>
                </c:pt>
                <c:pt idx="194">
                  <c:v>1616.9383301785663</c:v>
                </c:pt>
                <c:pt idx="195">
                  <c:v>1633.6507600446375</c:v>
                </c:pt>
                <c:pt idx="196">
                  <c:v>1650.4491149999947</c:v>
                </c:pt>
                <c:pt idx="197">
                  <c:v>1667.3333950446374</c:v>
                </c:pt>
                <c:pt idx="198">
                  <c:v>1684.3036001785658</c:v>
                </c:pt>
                <c:pt idx="199">
                  <c:v>1701.3597304017801</c:v>
                </c:pt>
                <c:pt idx="200">
                  <c:v>1718.5017857142802</c:v>
                </c:pt>
                <c:pt idx="201">
                  <c:v>1735.7297661160658</c:v>
                </c:pt>
                <c:pt idx="202">
                  <c:v>1753.0436716071372</c:v>
                </c:pt>
                <c:pt idx="203">
                  <c:v>1770.4435021874942</c:v>
                </c:pt>
                <c:pt idx="204">
                  <c:v>1787.9292578571371</c:v>
                </c:pt>
                <c:pt idx="205">
                  <c:v>1805.5009386160657</c:v>
                </c:pt>
                <c:pt idx="206">
                  <c:v>1823.1585444642799</c:v>
                </c:pt>
                <c:pt idx="207">
                  <c:v>1840.9020754017799</c:v>
                </c:pt>
                <c:pt idx="208">
                  <c:v>1858.7315314285656</c:v>
                </c:pt>
                <c:pt idx="209">
                  <c:v>1876.646912544637</c:v>
                </c:pt>
                <c:pt idx="210">
                  <c:v>1894.6482187499942</c:v>
                </c:pt>
                <c:pt idx="211">
                  <c:v>1912.735450044637</c:v>
                </c:pt>
                <c:pt idx="212">
                  <c:v>1930.9086064285652</c:v>
                </c:pt>
                <c:pt idx="213">
                  <c:v>1949.1676879017796</c:v>
                </c:pt>
                <c:pt idx="214">
                  <c:v>1967.5126944642793</c:v>
                </c:pt>
                <c:pt idx="215">
                  <c:v>1985.9436261160652</c:v>
                </c:pt>
                <c:pt idx="216">
                  <c:v>2004.4604828571364</c:v>
                </c:pt>
                <c:pt idx="217">
                  <c:v>2023.0632646874938</c:v>
                </c:pt>
                <c:pt idx="218">
                  <c:v>2041.7519716071365</c:v>
                </c:pt>
                <c:pt idx="219">
                  <c:v>2060.5266036160647</c:v>
                </c:pt>
                <c:pt idx="220">
                  <c:v>2079.3871607142792</c:v>
                </c:pt>
                <c:pt idx="221">
                  <c:v>2098.3336429017791</c:v>
                </c:pt>
                <c:pt idx="222">
                  <c:v>2117.3660501785648</c:v>
                </c:pt>
                <c:pt idx="223">
                  <c:v>2136.484382544636</c:v>
                </c:pt>
                <c:pt idx="224">
                  <c:v>2155.6886399999935</c:v>
                </c:pt>
                <c:pt idx="225">
                  <c:v>2174.9788225446359</c:v>
                </c:pt>
                <c:pt idx="226">
                  <c:v>2194.3549301785647</c:v>
                </c:pt>
                <c:pt idx="227">
                  <c:v>2213.8169629017789</c:v>
                </c:pt>
                <c:pt idx="228">
                  <c:v>2233.3649207142789</c:v>
                </c:pt>
                <c:pt idx="229">
                  <c:v>2252.9988036160648</c:v>
                </c:pt>
                <c:pt idx="230">
                  <c:v>2272.7186116071357</c:v>
                </c:pt>
                <c:pt idx="231">
                  <c:v>2292.5243446874929</c:v>
                </c:pt>
                <c:pt idx="232">
                  <c:v>2312.4160028571359</c:v>
                </c:pt>
                <c:pt idx="233">
                  <c:v>2332.3935861160644</c:v>
                </c:pt>
                <c:pt idx="234">
                  <c:v>2352.4570944642783</c:v>
                </c:pt>
                <c:pt idx="235">
                  <c:v>2372.6065279017785</c:v>
                </c:pt>
                <c:pt idx="236">
                  <c:v>2392.8418864285641</c:v>
                </c:pt>
                <c:pt idx="237">
                  <c:v>2413.1631700446355</c:v>
                </c:pt>
                <c:pt idx="238">
                  <c:v>2433.5703787499924</c:v>
                </c:pt>
                <c:pt idx="239">
                  <c:v>2454.0635125446352</c:v>
                </c:pt>
                <c:pt idx="240">
                  <c:v>2474.6425714285638</c:v>
                </c:pt>
                <c:pt idx="241">
                  <c:v>2495.3075554017782</c:v>
                </c:pt>
                <c:pt idx="242">
                  <c:v>2516.0584644642781</c:v>
                </c:pt>
                <c:pt idx="243">
                  <c:v>2536.8952986160639</c:v>
                </c:pt>
                <c:pt idx="244">
                  <c:v>2557.818057857135</c:v>
                </c:pt>
                <c:pt idx="245">
                  <c:v>2578.8267421874921</c:v>
                </c:pt>
                <c:pt idx="246">
                  <c:v>2599.921351607135</c:v>
                </c:pt>
                <c:pt idx="247">
                  <c:v>2621.1018861160637</c:v>
                </c:pt>
                <c:pt idx="248">
                  <c:v>2642.3683457142779</c:v>
                </c:pt>
                <c:pt idx="249">
                  <c:v>2663.7207304017779</c:v>
                </c:pt>
                <c:pt idx="250">
                  <c:v>2685.1590401785634</c:v>
                </c:pt>
                <c:pt idx="251">
                  <c:v>2706.6832750446347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9-410D-B1CB-82017708F0DB}"/>
            </c:ext>
          </c:extLst>
        </c:ser>
        <c:ser>
          <c:idx val="2"/>
          <c:order val="2"/>
          <c:tx>
            <c:strRef>
              <c:f>Ulepszony!$W$9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Ulepszony!$T$10:$T$261</c:f>
              <c:numCache>
                <c:formatCode>General</c:formatCode>
                <c:ptCount val="25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</c:numCache>
            </c:numRef>
          </c:xVal>
          <c:yVal>
            <c:numRef>
              <c:f>Ulepszony!$W$10:$W$261</c:f>
              <c:numCache>
                <c:formatCode>General</c:formatCode>
                <c:ptCount val="252"/>
                <c:pt idx="0">
                  <c:v>217.01015257032009</c:v>
                </c:pt>
                <c:pt idx="1">
                  <c:v>216.92422748103439</c:v>
                </c:pt>
                <c:pt idx="2">
                  <c:v>216.83830239174867</c:v>
                </c:pt>
                <c:pt idx="3">
                  <c:v>216.75237730246297</c:v>
                </c:pt>
                <c:pt idx="4">
                  <c:v>216.66645221317722</c:v>
                </c:pt>
                <c:pt idx="5">
                  <c:v>216.58052712389156</c:v>
                </c:pt>
                <c:pt idx="6">
                  <c:v>216.49460203460583</c:v>
                </c:pt>
                <c:pt idx="7">
                  <c:v>216.40867694532011</c:v>
                </c:pt>
                <c:pt idx="8">
                  <c:v>216.32275185603439</c:v>
                </c:pt>
                <c:pt idx="9">
                  <c:v>216.23682676674869</c:v>
                </c:pt>
                <c:pt idx="10">
                  <c:v>216.15090167746297</c:v>
                </c:pt>
                <c:pt idx="11">
                  <c:v>216.06497658817725</c:v>
                </c:pt>
                <c:pt idx="12">
                  <c:v>215.97905149889152</c:v>
                </c:pt>
                <c:pt idx="13">
                  <c:v>215.8931264096058</c:v>
                </c:pt>
                <c:pt idx="14">
                  <c:v>215.8072013203201</c:v>
                </c:pt>
                <c:pt idx="15">
                  <c:v>215.72127623103441</c:v>
                </c:pt>
                <c:pt idx="16">
                  <c:v>215.63535114174869</c:v>
                </c:pt>
                <c:pt idx="17">
                  <c:v>215.54942605246299</c:v>
                </c:pt>
                <c:pt idx="18">
                  <c:v>215.46350096317727</c:v>
                </c:pt>
                <c:pt idx="19">
                  <c:v>215.37757587389154</c:v>
                </c:pt>
                <c:pt idx="20">
                  <c:v>215.29165078460585</c:v>
                </c:pt>
                <c:pt idx="21">
                  <c:v>215.20572569532013</c:v>
                </c:pt>
                <c:pt idx="22">
                  <c:v>215.1198006060344</c:v>
                </c:pt>
                <c:pt idx="23">
                  <c:v>215.03387551674871</c:v>
                </c:pt>
                <c:pt idx="24">
                  <c:v>214.94795042746298</c:v>
                </c:pt>
                <c:pt idx="25">
                  <c:v>214.86202533817726</c:v>
                </c:pt>
                <c:pt idx="26">
                  <c:v>214.77610024889157</c:v>
                </c:pt>
                <c:pt idx="27">
                  <c:v>214.69017515960587</c:v>
                </c:pt>
                <c:pt idx="28">
                  <c:v>214.60425007032012</c:v>
                </c:pt>
                <c:pt idx="29">
                  <c:v>214.51832498103443</c:v>
                </c:pt>
                <c:pt idx="30">
                  <c:v>214.4323998917487</c:v>
                </c:pt>
                <c:pt idx="31">
                  <c:v>214.34647480246301</c:v>
                </c:pt>
                <c:pt idx="32">
                  <c:v>214.26054971317728</c:v>
                </c:pt>
                <c:pt idx="33">
                  <c:v>214.17462462389156</c:v>
                </c:pt>
                <c:pt idx="34">
                  <c:v>214.08869953460584</c:v>
                </c:pt>
                <c:pt idx="35">
                  <c:v>214.00277444532011</c:v>
                </c:pt>
                <c:pt idx="36">
                  <c:v>213.91684935603439</c:v>
                </c:pt>
                <c:pt idx="37">
                  <c:v>213.8309242667487</c:v>
                </c:pt>
                <c:pt idx="38">
                  <c:v>213.74499917746294</c:v>
                </c:pt>
                <c:pt idx="39">
                  <c:v>213.65907408817722</c:v>
                </c:pt>
                <c:pt idx="40">
                  <c:v>213.5731489988915</c:v>
                </c:pt>
                <c:pt idx="41">
                  <c:v>213.48722390960577</c:v>
                </c:pt>
                <c:pt idx="42">
                  <c:v>213.40129882032005</c:v>
                </c:pt>
                <c:pt idx="43">
                  <c:v>213.31537373103433</c:v>
                </c:pt>
                <c:pt idx="44">
                  <c:v>213.2294486417486</c:v>
                </c:pt>
                <c:pt idx="45">
                  <c:v>213.14352355246291</c:v>
                </c:pt>
                <c:pt idx="46">
                  <c:v>213.05759846317716</c:v>
                </c:pt>
                <c:pt idx="47">
                  <c:v>212.97167337389143</c:v>
                </c:pt>
                <c:pt idx="48">
                  <c:v>212.88574828460571</c:v>
                </c:pt>
                <c:pt idx="49">
                  <c:v>212.79982319532002</c:v>
                </c:pt>
                <c:pt idx="50">
                  <c:v>212.71389810603426</c:v>
                </c:pt>
                <c:pt idx="51">
                  <c:v>212.62797301674854</c:v>
                </c:pt>
                <c:pt idx="52">
                  <c:v>212.54204792746285</c:v>
                </c:pt>
                <c:pt idx="53">
                  <c:v>212.45612283817709</c:v>
                </c:pt>
                <c:pt idx="54">
                  <c:v>212.37019774889137</c:v>
                </c:pt>
                <c:pt idx="55">
                  <c:v>212.28427265960568</c:v>
                </c:pt>
                <c:pt idx="56">
                  <c:v>212.19834757031992</c:v>
                </c:pt>
                <c:pt idx="57">
                  <c:v>212.11242248103423</c:v>
                </c:pt>
                <c:pt idx="58">
                  <c:v>212.02649739174851</c:v>
                </c:pt>
                <c:pt idx="59">
                  <c:v>211.94057230246275</c:v>
                </c:pt>
                <c:pt idx="60">
                  <c:v>211.85464721317703</c:v>
                </c:pt>
                <c:pt idx="61">
                  <c:v>211.76872212389131</c:v>
                </c:pt>
                <c:pt idx="62">
                  <c:v>211.68279703460556</c:v>
                </c:pt>
                <c:pt idx="63">
                  <c:v>211.59687194531983</c:v>
                </c:pt>
                <c:pt idx="64">
                  <c:v>211.51094685603411</c:v>
                </c:pt>
                <c:pt idx="65">
                  <c:v>211.42502176674842</c:v>
                </c:pt>
                <c:pt idx="66">
                  <c:v>211.33909667746275</c:v>
                </c:pt>
                <c:pt idx="67">
                  <c:v>211.25317158817705</c:v>
                </c:pt>
                <c:pt idx="68">
                  <c:v>211.16724649889136</c:v>
                </c:pt>
                <c:pt idx="69">
                  <c:v>211.08132140960566</c:v>
                </c:pt>
                <c:pt idx="70">
                  <c:v>210.99539632032</c:v>
                </c:pt>
                <c:pt idx="71">
                  <c:v>210.90947123103425</c:v>
                </c:pt>
                <c:pt idx="72">
                  <c:v>210.82354614174852</c:v>
                </c:pt>
                <c:pt idx="73">
                  <c:v>210.73762105246283</c:v>
                </c:pt>
                <c:pt idx="74">
                  <c:v>210.65169596317716</c:v>
                </c:pt>
                <c:pt idx="75">
                  <c:v>210.56577087389149</c:v>
                </c:pt>
                <c:pt idx="76">
                  <c:v>210.47984578460586</c:v>
                </c:pt>
                <c:pt idx="77">
                  <c:v>210.39392069532016</c:v>
                </c:pt>
                <c:pt idx="78">
                  <c:v>210.30799560603444</c:v>
                </c:pt>
                <c:pt idx="79">
                  <c:v>210.2220705167488</c:v>
                </c:pt>
                <c:pt idx="80">
                  <c:v>210.13614542746311</c:v>
                </c:pt>
                <c:pt idx="81">
                  <c:v>210.05022033817738</c:v>
                </c:pt>
                <c:pt idx="82">
                  <c:v>209.96429524889174</c:v>
                </c:pt>
                <c:pt idx="83">
                  <c:v>209.87837015960611</c:v>
                </c:pt>
                <c:pt idx="84">
                  <c:v>209.79244507032038</c:v>
                </c:pt>
                <c:pt idx="85">
                  <c:v>209.70651998103475</c:v>
                </c:pt>
                <c:pt idx="86">
                  <c:v>209.62059489174905</c:v>
                </c:pt>
                <c:pt idx="87">
                  <c:v>209.5346698024633</c:v>
                </c:pt>
                <c:pt idx="88">
                  <c:v>209.44874471317766</c:v>
                </c:pt>
                <c:pt idx="89">
                  <c:v>209.36281962389194</c:v>
                </c:pt>
                <c:pt idx="90">
                  <c:v>209.2768945346063</c:v>
                </c:pt>
                <c:pt idx="91">
                  <c:v>209.19096944532058</c:v>
                </c:pt>
                <c:pt idx="92">
                  <c:v>209.10504435603482</c:v>
                </c:pt>
                <c:pt idx="93">
                  <c:v>209.01911926674916</c:v>
                </c:pt>
                <c:pt idx="94">
                  <c:v>208.93319417746346</c:v>
                </c:pt>
                <c:pt idx="95">
                  <c:v>208.84726908817777</c:v>
                </c:pt>
                <c:pt idx="96">
                  <c:v>208.7613439988921</c:v>
                </c:pt>
                <c:pt idx="97">
                  <c:v>208.67541890960644</c:v>
                </c:pt>
                <c:pt idx="98">
                  <c:v>208.58949382032071</c:v>
                </c:pt>
                <c:pt idx="99">
                  <c:v>208.50356873103505</c:v>
                </c:pt>
                <c:pt idx="100">
                  <c:v>208.41764364174929</c:v>
                </c:pt>
                <c:pt idx="101">
                  <c:v>208.33171855246357</c:v>
                </c:pt>
                <c:pt idx="102">
                  <c:v>208.2457934631779</c:v>
                </c:pt>
                <c:pt idx="103">
                  <c:v>208.15986837389229</c:v>
                </c:pt>
                <c:pt idx="104">
                  <c:v>208.07394328460663</c:v>
                </c:pt>
                <c:pt idx="105">
                  <c:v>207.98801819532093</c:v>
                </c:pt>
                <c:pt idx="106">
                  <c:v>207.9020931060353</c:v>
                </c:pt>
                <c:pt idx="107">
                  <c:v>207.81616801674966</c:v>
                </c:pt>
                <c:pt idx="108">
                  <c:v>207.73024292746402</c:v>
                </c:pt>
                <c:pt idx="109">
                  <c:v>207.64431783817827</c:v>
                </c:pt>
                <c:pt idx="110">
                  <c:v>207.55839274889263</c:v>
                </c:pt>
                <c:pt idx="111">
                  <c:v>207.47246765960699</c:v>
                </c:pt>
                <c:pt idx="112">
                  <c:v>207.3865425703213</c:v>
                </c:pt>
                <c:pt idx="113">
                  <c:v>207.30061748103572</c:v>
                </c:pt>
                <c:pt idx="114">
                  <c:v>207.21469239174996</c:v>
                </c:pt>
                <c:pt idx="115">
                  <c:v>207.12876730246427</c:v>
                </c:pt>
                <c:pt idx="116">
                  <c:v>207.04284221317863</c:v>
                </c:pt>
                <c:pt idx="117">
                  <c:v>206.95691712389305</c:v>
                </c:pt>
                <c:pt idx="118">
                  <c:v>206.8709920346073</c:v>
                </c:pt>
                <c:pt idx="119">
                  <c:v>206.78506694532155</c:v>
                </c:pt>
                <c:pt idx="120">
                  <c:v>206.69914185603591</c:v>
                </c:pt>
                <c:pt idx="121">
                  <c:v>206.61321676675027</c:v>
                </c:pt>
                <c:pt idx="122">
                  <c:v>206.52729167746463</c:v>
                </c:pt>
                <c:pt idx="123">
                  <c:v>206.44136658817888</c:v>
                </c:pt>
                <c:pt idx="124">
                  <c:v>206.35544149889324</c:v>
                </c:pt>
                <c:pt idx="125">
                  <c:v>206.26951640960755</c:v>
                </c:pt>
                <c:pt idx="126">
                  <c:v>206.18359132032185</c:v>
                </c:pt>
                <c:pt idx="127">
                  <c:v>206.09766623103616</c:v>
                </c:pt>
                <c:pt idx="128">
                  <c:v>206.01174114175035</c:v>
                </c:pt>
                <c:pt idx="129">
                  <c:v>205.92581605246471</c:v>
                </c:pt>
                <c:pt idx="130">
                  <c:v>205.83989096317919</c:v>
                </c:pt>
                <c:pt idx="131">
                  <c:v>205.75396587389321</c:v>
                </c:pt>
                <c:pt idx="132">
                  <c:v>205.66804078460746</c:v>
                </c:pt>
                <c:pt idx="133">
                  <c:v>205.58211569532159</c:v>
                </c:pt>
                <c:pt idx="134">
                  <c:v>205.49619060603595</c:v>
                </c:pt>
                <c:pt idx="135">
                  <c:v>205.41026551674997</c:v>
                </c:pt>
                <c:pt idx="136">
                  <c:v>205.32434042746434</c:v>
                </c:pt>
                <c:pt idx="137">
                  <c:v>205.23841533817847</c:v>
                </c:pt>
                <c:pt idx="138">
                  <c:v>205.15249024889249</c:v>
                </c:pt>
                <c:pt idx="139">
                  <c:v>205.06656515960663</c:v>
                </c:pt>
                <c:pt idx="140">
                  <c:v>204.98064007032087</c:v>
                </c:pt>
                <c:pt idx="141">
                  <c:v>204.89471498103512</c:v>
                </c:pt>
                <c:pt idx="142">
                  <c:v>204.80878989174926</c:v>
                </c:pt>
                <c:pt idx="143">
                  <c:v>204.7228648024635</c:v>
                </c:pt>
                <c:pt idx="144">
                  <c:v>204.63693971317775</c:v>
                </c:pt>
                <c:pt idx="145">
                  <c:v>204.55101462389177</c:v>
                </c:pt>
                <c:pt idx="146">
                  <c:v>204.46508953460591</c:v>
                </c:pt>
                <c:pt idx="147">
                  <c:v>204.37916444532004</c:v>
                </c:pt>
                <c:pt idx="148">
                  <c:v>204.29323935603429</c:v>
                </c:pt>
                <c:pt idx="149">
                  <c:v>204.20731426674843</c:v>
                </c:pt>
                <c:pt idx="150">
                  <c:v>204.12138917746245</c:v>
                </c:pt>
                <c:pt idx="151">
                  <c:v>204.0354640881767</c:v>
                </c:pt>
                <c:pt idx="152">
                  <c:v>203.94953899889072</c:v>
                </c:pt>
                <c:pt idx="153">
                  <c:v>203.86361390960496</c:v>
                </c:pt>
                <c:pt idx="154">
                  <c:v>203.7776888203191</c:v>
                </c:pt>
                <c:pt idx="155">
                  <c:v>203.69176373103312</c:v>
                </c:pt>
                <c:pt idx="156">
                  <c:v>203.60583864174714</c:v>
                </c:pt>
                <c:pt idx="157">
                  <c:v>203.51991355246139</c:v>
                </c:pt>
                <c:pt idx="158">
                  <c:v>203.43398846317552</c:v>
                </c:pt>
                <c:pt idx="159">
                  <c:v>203.34806337388966</c:v>
                </c:pt>
                <c:pt idx="160">
                  <c:v>203.26213828460391</c:v>
                </c:pt>
                <c:pt idx="161">
                  <c:v>203.17621319531781</c:v>
                </c:pt>
                <c:pt idx="162">
                  <c:v>203.09028810603206</c:v>
                </c:pt>
                <c:pt idx="163">
                  <c:v>203.00436301674608</c:v>
                </c:pt>
                <c:pt idx="164">
                  <c:v>202.91843792746022</c:v>
                </c:pt>
                <c:pt idx="165">
                  <c:v>202.83251283817447</c:v>
                </c:pt>
                <c:pt idx="166">
                  <c:v>202.74658774888849</c:v>
                </c:pt>
                <c:pt idx="167">
                  <c:v>202.66066265960251</c:v>
                </c:pt>
                <c:pt idx="168">
                  <c:v>202.57473757031642</c:v>
                </c:pt>
                <c:pt idx="169">
                  <c:v>202.48881248103066</c:v>
                </c:pt>
                <c:pt idx="170">
                  <c:v>202.40288739174457</c:v>
                </c:pt>
                <c:pt idx="171">
                  <c:v>202.31696230245871</c:v>
                </c:pt>
                <c:pt idx="172">
                  <c:v>202.23103721317284</c:v>
                </c:pt>
                <c:pt idx="173">
                  <c:v>202.14511212388675</c:v>
                </c:pt>
                <c:pt idx="174">
                  <c:v>202.05918703460134</c:v>
                </c:pt>
                <c:pt idx="175">
                  <c:v>201.97326194531547</c:v>
                </c:pt>
                <c:pt idx="176">
                  <c:v>201.88733685602983</c:v>
                </c:pt>
                <c:pt idx="177">
                  <c:v>201.80141176674397</c:v>
                </c:pt>
                <c:pt idx="178">
                  <c:v>201.71548667745833</c:v>
                </c:pt>
                <c:pt idx="179">
                  <c:v>201.62956158817246</c:v>
                </c:pt>
                <c:pt idx="180">
                  <c:v>201.54363649888683</c:v>
                </c:pt>
                <c:pt idx="181">
                  <c:v>201.45771140960096</c:v>
                </c:pt>
                <c:pt idx="182">
                  <c:v>201.37178632031532</c:v>
                </c:pt>
                <c:pt idx="183">
                  <c:v>201.28586123102946</c:v>
                </c:pt>
                <c:pt idx="184">
                  <c:v>201.19993614174382</c:v>
                </c:pt>
                <c:pt idx="185">
                  <c:v>201.11401105245795</c:v>
                </c:pt>
                <c:pt idx="186">
                  <c:v>201.02808596317232</c:v>
                </c:pt>
                <c:pt idx="187">
                  <c:v>200.94216087388668</c:v>
                </c:pt>
                <c:pt idx="188">
                  <c:v>200.85623578460059</c:v>
                </c:pt>
                <c:pt idx="189">
                  <c:v>200.77031069531517</c:v>
                </c:pt>
                <c:pt idx="190">
                  <c:v>200.68438560602908</c:v>
                </c:pt>
                <c:pt idx="191">
                  <c:v>200.59846051674344</c:v>
                </c:pt>
                <c:pt idx="192">
                  <c:v>200.51253542745758</c:v>
                </c:pt>
                <c:pt idx="193">
                  <c:v>200.42661033817194</c:v>
                </c:pt>
                <c:pt idx="194">
                  <c:v>200.34068524888607</c:v>
                </c:pt>
                <c:pt idx="195">
                  <c:v>200.25476015960044</c:v>
                </c:pt>
                <c:pt idx="196">
                  <c:v>200.16883507031457</c:v>
                </c:pt>
                <c:pt idx="197">
                  <c:v>200.08290998102893</c:v>
                </c:pt>
                <c:pt idx="198">
                  <c:v>199.9969848917433</c:v>
                </c:pt>
                <c:pt idx="199">
                  <c:v>199.91105980245743</c:v>
                </c:pt>
                <c:pt idx="200">
                  <c:v>199.82513471317202</c:v>
                </c:pt>
                <c:pt idx="201">
                  <c:v>199.73920962388593</c:v>
                </c:pt>
                <c:pt idx="202">
                  <c:v>199.65328453460052</c:v>
                </c:pt>
                <c:pt idx="203">
                  <c:v>199.56735944531465</c:v>
                </c:pt>
                <c:pt idx="204">
                  <c:v>199.48143435602924</c:v>
                </c:pt>
                <c:pt idx="205">
                  <c:v>199.39550926674337</c:v>
                </c:pt>
                <c:pt idx="206">
                  <c:v>199.30958417745751</c:v>
                </c:pt>
                <c:pt idx="207">
                  <c:v>199.2236590881721</c:v>
                </c:pt>
                <c:pt idx="208">
                  <c:v>199.13773399888646</c:v>
                </c:pt>
                <c:pt idx="209">
                  <c:v>199.0518089096006</c:v>
                </c:pt>
                <c:pt idx="210">
                  <c:v>198.96588382031496</c:v>
                </c:pt>
                <c:pt idx="211">
                  <c:v>198.87995873102932</c:v>
                </c:pt>
                <c:pt idx="212">
                  <c:v>198.79403364174323</c:v>
                </c:pt>
                <c:pt idx="213">
                  <c:v>198.70810855245782</c:v>
                </c:pt>
                <c:pt idx="214">
                  <c:v>198.62218346317195</c:v>
                </c:pt>
                <c:pt idx="215">
                  <c:v>198.53625837388631</c:v>
                </c:pt>
                <c:pt idx="216">
                  <c:v>198.45033328460022</c:v>
                </c:pt>
                <c:pt idx="217">
                  <c:v>198.36440819531481</c:v>
                </c:pt>
                <c:pt idx="218">
                  <c:v>198.27848310602917</c:v>
                </c:pt>
                <c:pt idx="219">
                  <c:v>198.19255801674285</c:v>
                </c:pt>
                <c:pt idx="220">
                  <c:v>198.10663292745744</c:v>
                </c:pt>
                <c:pt idx="221">
                  <c:v>198.0207078381718</c:v>
                </c:pt>
                <c:pt idx="222">
                  <c:v>197.93478274888594</c:v>
                </c:pt>
                <c:pt idx="223">
                  <c:v>197.84885765960007</c:v>
                </c:pt>
                <c:pt idx="224">
                  <c:v>197.76293257031489</c:v>
                </c:pt>
                <c:pt idx="225">
                  <c:v>197.67700748102857</c:v>
                </c:pt>
                <c:pt idx="226">
                  <c:v>197.59108239174316</c:v>
                </c:pt>
                <c:pt idx="227">
                  <c:v>197.50515730245729</c:v>
                </c:pt>
                <c:pt idx="228">
                  <c:v>197.41923221317188</c:v>
                </c:pt>
                <c:pt idx="229">
                  <c:v>197.33330712388624</c:v>
                </c:pt>
                <c:pt idx="230">
                  <c:v>197.24738203459992</c:v>
                </c:pt>
                <c:pt idx="231">
                  <c:v>197.16145694531406</c:v>
                </c:pt>
                <c:pt idx="232">
                  <c:v>197.07553185602865</c:v>
                </c:pt>
                <c:pt idx="233">
                  <c:v>196.98960676674324</c:v>
                </c:pt>
                <c:pt idx="234">
                  <c:v>196.90368167745692</c:v>
                </c:pt>
                <c:pt idx="235">
                  <c:v>196.81775658817151</c:v>
                </c:pt>
                <c:pt idx="236">
                  <c:v>196.73183149888519</c:v>
                </c:pt>
                <c:pt idx="237">
                  <c:v>196.64590640959977</c:v>
                </c:pt>
                <c:pt idx="238">
                  <c:v>196.55998132031391</c:v>
                </c:pt>
                <c:pt idx="239">
                  <c:v>196.47405623102804</c:v>
                </c:pt>
                <c:pt idx="240">
                  <c:v>196.38813114174218</c:v>
                </c:pt>
                <c:pt idx="241">
                  <c:v>196.30220605245677</c:v>
                </c:pt>
                <c:pt idx="242">
                  <c:v>196.21628096317136</c:v>
                </c:pt>
                <c:pt idx="243">
                  <c:v>196.13035587388549</c:v>
                </c:pt>
                <c:pt idx="244">
                  <c:v>196.04443078459963</c:v>
                </c:pt>
                <c:pt idx="245">
                  <c:v>195.95850569531376</c:v>
                </c:pt>
                <c:pt idx="246">
                  <c:v>195.87258060602835</c:v>
                </c:pt>
                <c:pt idx="247">
                  <c:v>195.78665551674248</c:v>
                </c:pt>
                <c:pt idx="248">
                  <c:v>195.70073042745662</c:v>
                </c:pt>
                <c:pt idx="249">
                  <c:v>195.61480533817075</c:v>
                </c:pt>
                <c:pt idx="250">
                  <c:v>195.52888024888534</c:v>
                </c:pt>
                <c:pt idx="251">
                  <c:v>195.44295515959902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9-410D-B1CB-82017708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5200"/>
        <c:axId val="437987792"/>
      </c:scatterChart>
      <c:valAx>
        <c:axId val="498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792"/>
        <c:crosses val="autoZero"/>
        <c:crossBetween val="midCat"/>
      </c:valAx>
      <c:valAx>
        <c:axId val="437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0,1s'!$G$3:$H$3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'Ulepszony 0,1s'!$G$4:$H$4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043-85AB-30517C42EC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'Ulepszony 0,1s'!$J$10:$J$300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2.173873914988214</c:v>
                </c:pt>
                <c:pt idx="2">
                  <c:v>2.2614632007024995</c:v>
                </c:pt>
                <c:pt idx="3">
                  <c:v>2.3840882007024997</c:v>
                </c:pt>
                <c:pt idx="4">
                  <c:v>2.5417489149882138</c:v>
                </c:pt>
                <c:pt idx="5">
                  <c:v>2.7344453435596425</c:v>
                </c:pt>
                <c:pt idx="6">
                  <c:v>2.9621774864167856</c:v>
                </c:pt>
                <c:pt idx="7">
                  <c:v>3.2249453435596425</c:v>
                </c:pt>
                <c:pt idx="8">
                  <c:v>3.5227489149882141</c:v>
                </c:pt>
                <c:pt idx="9">
                  <c:v>3.8555882007025</c:v>
                </c:pt>
                <c:pt idx="10">
                  <c:v>4.2234632007024997</c:v>
                </c:pt>
                <c:pt idx="11">
                  <c:v>4.6263739149882142</c:v>
                </c:pt>
                <c:pt idx="12">
                  <c:v>5.0643203435596424</c:v>
                </c:pt>
                <c:pt idx="13">
                  <c:v>5.5373024864167846</c:v>
                </c:pt>
                <c:pt idx="14">
                  <c:v>6.0453203435596423</c:v>
                </c:pt>
                <c:pt idx="15">
                  <c:v>6.5883739149882139</c:v>
                </c:pt>
                <c:pt idx="16">
                  <c:v>7.1664632007024984</c:v>
                </c:pt>
                <c:pt idx="17">
                  <c:v>7.7795882007024986</c:v>
                </c:pt>
                <c:pt idx="18">
                  <c:v>8.4277489149882125</c:v>
                </c:pt>
                <c:pt idx="19">
                  <c:v>9.1109453435596421</c:v>
                </c:pt>
                <c:pt idx="20">
                  <c:v>9.8291774864167838</c:v>
                </c:pt>
                <c:pt idx="21">
                  <c:v>10.582445343559641</c:v>
                </c:pt>
                <c:pt idx="22">
                  <c:v>11.370748914988212</c:v>
                </c:pt>
                <c:pt idx="23">
                  <c:v>12.194088200702497</c:v>
                </c:pt>
                <c:pt idx="24">
                  <c:v>13.052463200702498</c:v>
                </c:pt>
                <c:pt idx="25">
                  <c:v>13.945873914988212</c:v>
                </c:pt>
                <c:pt idx="26">
                  <c:v>14.874320343559642</c:v>
                </c:pt>
                <c:pt idx="27">
                  <c:v>15.837802486416786</c:v>
                </c:pt>
                <c:pt idx="28">
                  <c:v>16.836320343559642</c:v>
                </c:pt>
                <c:pt idx="29">
                  <c:v>17.869873914988215</c:v>
                </c:pt>
                <c:pt idx="30">
                  <c:v>18.9384632007025</c:v>
                </c:pt>
                <c:pt idx="31">
                  <c:v>20.042088200702501</c:v>
                </c:pt>
                <c:pt idx="32">
                  <c:v>21.180748914988218</c:v>
                </c:pt>
                <c:pt idx="33">
                  <c:v>22.354445343559647</c:v>
                </c:pt>
                <c:pt idx="34">
                  <c:v>23.563177486416791</c:v>
                </c:pt>
                <c:pt idx="35">
                  <c:v>24.806945343559647</c:v>
                </c:pt>
              </c:numCache>
            </c:numRef>
          </c:xVal>
          <c:yVal>
            <c:numRef>
              <c:f>'Ulepszony 0,1s'!$K$10:$K$300</c:f>
              <c:numCache>
                <c:formatCode>General</c:formatCode>
                <c:ptCount val="291"/>
                <c:pt idx="0">
                  <c:v>22.121320343559642</c:v>
                </c:pt>
                <c:pt idx="1">
                  <c:v>22.06876677213107</c:v>
                </c:pt>
                <c:pt idx="2">
                  <c:v>21.981177486416787</c:v>
                </c:pt>
                <c:pt idx="3">
                  <c:v>21.858552486416787</c:v>
                </c:pt>
                <c:pt idx="4">
                  <c:v>21.700891772131072</c:v>
                </c:pt>
                <c:pt idx="5">
                  <c:v>21.508195343559642</c:v>
                </c:pt>
                <c:pt idx="6">
                  <c:v>21.280463200702499</c:v>
                </c:pt>
                <c:pt idx="7">
                  <c:v>21.017695343559645</c:v>
                </c:pt>
                <c:pt idx="8">
                  <c:v>20.719891772131071</c:v>
                </c:pt>
                <c:pt idx="9">
                  <c:v>20.387052486416785</c:v>
                </c:pt>
                <c:pt idx="10">
                  <c:v>20.019177486416787</c:v>
                </c:pt>
                <c:pt idx="11">
                  <c:v>19.616266772131073</c:v>
                </c:pt>
                <c:pt idx="12">
                  <c:v>19.178320343559644</c:v>
                </c:pt>
                <c:pt idx="13">
                  <c:v>18.705338200702499</c:v>
                </c:pt>
                <c:pt idx="14">
                  <c:v>18.197320343559642</c:v>
                </c:pt>
                <c:pt idx="15">
                  <c:v>17.654266772131074</c:v>
                </c:pt>
                <c:pt idx="16">
                  <c:v>17.076177486416789</c:v>
                </c:pt>
                <c:pt idx="17">
                  <c:v>16.463052486416785</c:v>
                </c:pt>
                <c:pt idx="18">
                  <c:v>15.814891772131073</c:v>
                </c:pt>
                <c:pt idx="19">
                  <c:v>15.131695343559645</c:v>
                </c:pt>
                <c:pt idx="20">
                  <c:v>14.413463200702502</c:v>
                </c:pt>
                <c:pt idx="21">
                  <c:v>13.660195343559646</c:v>
                </c:pt>
                <c:pt idx="22">
                  <c:v>12.871891772131075</c:v>
                </c:pt>
                <c:pt idx="23">
                  <c:v>12.048552486416789</c:v>
                </c:pt>
                <c:pt idx="24">
                  <c:v>11.19017748641679</c:v>
                </c:pt>
                <c:pt idx="25">
                  <c:v>10.296766772131075</c:v>
                </c:pt>
                <c:pt idx="26">
                  <c:v>9.3683203435596454</c:v>
                </c:pt>
                <c:pt idx="27">
                  <c:v>8.4048382007025033</c:v>
                </c:pt>
                <c:pt idx="28">
                  <c:v>7.4063203435596456</c:v>
                </c:pt>
                <c:pt idx="29">
                  <c:v>6.3727667721310723</c:v>
                </c:pt>
                <c:pt idx="30">
                  <c:v>5.304177486416787</c:v>
                </c:pt>
                <c:pt idx="31">
                  <c:v>4.200552486416786</c:v>
                </c:pt>
                <c:pt idx="32">
                  <c:v>3.0618917721310694</c:v>
                </c:pt>
                <c:pt idx="33">
                  <c:v>1.8881953435596408</c:v>
                </c:pt>
                <c:pt idx="34">
                  <c:v>0.67946320070249655</c:v>
                </c:pt>
                <c:pt idx="35">
                  <c:v>-0.56430465644035976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A-4043-85AB-30517C42EC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0,1s'!$R$10:$R$300</c:f>
              <c:numCache>
                <c:formatCode>General</c:formatCode>
                <c:ptCount val="291"/>
                <c:pt idx="0">
                  <c:v>2.1213203435596424</c:v>
                </c:pt>
                <c:pt idx="1">
                  <c:v>2.1986476245692641</c:v>
                </c:pt>
                <c:pt idx="2">
                  <c:v>2.3605411455027792</c:v>
                </c:pt>
                <c:pt idx="3">
                  <c:v>2.6068489095701439</c:v>
                </c:pt>
                <c:pt idx="4">
                  <c:v>2.9369804483655821</c:v>
                </c:pt>
                <c:pt idx="5">
                  <c:v>3.3494048786385577</c:v>
                </c:pt>
                <c:pt idx="6">
                  <c:v>3.8409619335058705</c:v>
                </c:pt>
                <c:pt idx="7">
                  <c:v>4.4060140345717258</c:v>
                </c:pt>
                <c:pt idx="8">
                  <c:v>5.035495201440952</c:v>
                </c:pt>
                <c:pt idx="9">
                  <c:v>5.7159531546715527</c:v>
                </c:pt>
                <c:pt idx="10">
                  <c:v>6.4287337791661079</c:v>
                </c:pt>
                <c:pt idx="11">
                  <c:v>7.149517969511292</c:v>
                </c:pt>
                <c:pt idx="12">
                  <c:v>7.848480266943862</c:v>
                </c:pt>
                <c:pt idx="13">
                  <c:v>8.4913802851840838</c:v>
                </c:pt>
                <c:pt idx="14">
                  <c:v>9.041897878169733</c:v>
                </c:pt>
                <c:pt idx="15">
                  <c:v>9.4654512161168434</c:v>
                </c:pt>
                <c:pt idx="16">
                  <c:v>9.7345614141005257</c:v>
                </c:pt>
                <c:pt idx="17">
                  <c:v>9.8355230396472173</c:v>
                </c:pt>
                <c:pt idx="18">
                  <c:v>9.7757024228051819</c:v>
                </c:pt>
                <c:pt idx="19">
                  <c:v>9.5902496052203094</c:v>
                </c:pt>
                <c:pt idx="20">
                  <c:v>9.3464665291900673</c:v>
                </c:pt>
                <c:pt idx="21">
                  <c:v>9.1436842048593263</c:v>
                </c:pt>
                <c:pt idx="22">
                  <c:v>9.1064891263730807</c:v>
                </c:pt>
                <c:pt idx="23">
                  <c:v>9.3697561403282545</c:v>
                </c:pt>
                <c:pt idx="24">
                  <c:v>10.055395480164735</c:v>
                </c:pt>
                <c:pt idx="25">
                  <c:v>11.243045709980962</c:v>
                </c:pt>
                <c:pt idx="26">
                  <c:v>12.939879743830108</c:v>
                </c:pt>
                <c:pt idx="27">
                  <c:v>15.057561318022627</c:v>
                </c:pt>
                <c:pt idx="28">
                  <c:v>17.406091296026265</c:v>
                </c:pt>
                <c:pt idx="29">
                  <c:v>19.71346428503713</c:v>
                </c:pt>
                <c:pt idx="30">
                  <c:v>21.67554297676752</c:v>
                </c:pt>
                <c:pt idx="31">
                  <c:v>23.032019265874194</c:v>
                </c:pt>
                <c:pt idx="32">
                  <c:v>23.653010645155149</c:v>
                </c:pt>
                <c:pt idx="33">
                  <c:v>23.610016372362157</c:v>
                </c:pt>
                <c:pt idx="34">
                  <c:v>23.199673000564495</c:v>
                </c:pt>
                <c:pt idx="35">
                  <c:v>22.894400524724958</c:v>
                </c:pt>
              </c:numCache>
            </c:numRef>
          </c:xVal>
          <c:yVal>
            <c:numRef>
              <c:f>'Ulepszony 0,1s'!$S$10:$S$300</c:f>
              <c:numCache>
                <c:formatCode>General</c:formatCode>
                <c:ptCount val="291"/>
                <c:pt idx="0">
                  <c:v>25.121320343559642</c:v>
                </c:pt>
                <c:pt idx="1">
                  <c:v>25.068664480939422</c:v>
                </c:pt>
                <c:pt idx="2">
                  <c:v>24.979540966859769</c:v>
                </c:pt>
                <c:pt idx="3">
                  <c:v>24.850270666089596</c:v>
                </c:pt>
                <c:pt idx="4">
                  <c:v>24.674743152920666</c:v>
                </c:pt>
                <c:pt idx="5">
                  <c:v>24.444489737896749</c:v>
                </c:pt>
                <c:pt idx="6">
                  <c:v>24.148866571142982</c:v>
                </c:pt>
                <c:pt idx="7">
                  <c:v>23.775425705127105</c:v>
                </c:pt>
                <c:pt idx="8">
                  <c:v>23.31056710355017</c:v>
                </c:pt>
                <c:pt idx="9">
                  <c:v>22.740569479778788</c:v>
                </c:pt>
                <c:pt idx="10">
                  <c:v>22.053085467561161</c:v>
                </c:pt>
                <c:pt idx="11">
                  <c:v>21.239148184965924</c:v>
                </c:pt>
                <c:pt idx="12">
                  <c:v>20.29566251184167</c:v>
                </c:pt>
                <c:pt idx="13">
                  <c:v>19.228238151773589</c:v>
                </c:pt>
                <c:pt idx="14">
                  <c:v>18.054061559989108</c:v>
                </c:pt>
                <c:pt idx="15">
                  <c:v>16.804310183045249</c:v>
                </c:pt>
                <c:pt idx="16">
                  <c:v>15.525412653715884</c:v>
                </c:pt>
                <c:pt idx="17">
                  <c:v>14.278302629336265</c:v>
                </c:pt>
                <c:pt idx="18">
                  <c:v>13.134775852853714</c:v>
                </c:pt>
                <c:pt idx="19">
                  <c:v>12.17023161345017</c:v>
                </c:pt>
                <c:pt idx="20">
                  <c:v>11.452552845461522</c:v>
                </c:pt>
                <c:pt idx="21">
                  <c:v>11.0277124118456</c:v>
                </c:pt>
                <c:pt idx="22">
                  <c:v>10.903865448714502</c:v>
                </c:pt>
                <c:pt idx="23">
                  <c:v>11.037044496956407</c:v>
                </c:pt>
                <c:pt idx="24">
                  <c:v>11.32278622862704</c:v>
                </c:pt>
                <c:pt idx="25">
                  <c:v>11.598580773521936</c:v>
                </c:pt>
                <c:pt idx="26">
                  <c:v>11.661340091864933</c:v>
                </c:pt>
                <c:pt idx="27">
                  <c:v>11.301599101975324</c:v>
                </c:pt>
                <c:pt idx="28">
                  <c:v>10.351716931750321</c:v>
                </c:pt>
                <c:pt idx="29">
                  <c:v>8.7394468408059467</c:v>
                </c:pt>
                <c:pt idx="30">
                  <c:v>6.5323445350937384</c:v>
                </c:pt>
                <c:pt idx="31">
                  <c:v>3.9549670114365463</c:v>
                </c:pt>
                <c:pt idx="32">
                  <c:v>1.3625030768785649</c:v>
                </c:pt>
                <c:pt idx="33">
                  <c:v>-0.83642231615553575</c:v>
                </c:pt>
                <c:pt idx="34">
                  <c:v>-2.2984327828344133</c:v>
                </c:pt>
                <c:pt idx="35">
                  <c:v>-2.8756186368308607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A-4043-85AB-30517C42EC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0,1s'!$AB$14:$AB$304</c:f>
              <c:numCache>
                <c:formatCode>General</c:formatCode>
                <c:ptCount val="291"/>
                <c:pt idx="0">
                  <c:v>5.3840882007025002</c:v>
                </c:pt>
                <c:pt idx="1">
                  <c:v>5.347153222487913</c:v>
                </c:pt>
                <c:pt idx="2">
                  <c:v>5.2372577495879602</c:v>
                </c:pt>
                <c:pt idx="3">
                  <c:v>5.0571077732676031</c:v>
                </c:pt>
                <c:pt idx="4">
                  <c:v>4.8111391838273416</c:v>
                </c:pt>
                <c:pt idx="5">
                  <c:v>4.5054085442621421</c:v>
                </c:pt>
                <c:pt idx="6">
                  <c:v>4.1474439575799193</c:v>
                </c:pt>
                <c:pt idx="7">
                  <c:v>3.7460596999211404</c:v>
                </c:pt>
                <c:pt idx="8">
                  <c:v>3.3111391838273421</c:v>
                </c:pt>
                <c:pt idx="9">
                  <c:v>2.8533915958231924</c:v>
                </c:pt>
                <c:pt idx="10">
                  <c:v>2.3840882007024997</c:v>
                </c:pt>
                <c:pt idx="11">
                  <c:v>1.9147848055818073</c:v>
                </c:pt>
                <c:pt idx="12">
                  <c:v>1.4570372175776578</c:v>
                </c:pt>
                <c:pt idx="13">
                  <c:v>1.0221167014838597</c:v>
                </c:pt>
                <c:pt idx="14">
                  <c:v>0.62073244382508053</c:v>
                </c:pt>
                <c:pt idx="15">
                  <c:v>0.26276785714285733</c:v>
                </c:pt>
                <c:pt idx="16">
                  <c:v>-4.2962782422342194E-2</c:v>
                </c:pt>
                <c:pt idx="17">
                  <c:v>-0.28893137186260365</c:v>
                </c:pt>
                <c:pt idx="18">
                  <c:v>-0.46908134818296077</c:v>
                </c:pt>
                <c:pt idx="19">
                  <c:v>-0.57897682108291315</c:v>
                </c:pt>
                <c:pt idx="20">
                  <c:v>-0.61591179929750028</c:v>
                </c:pt>
                <c:pt idx="21">
                  <c:v>-0.5789768210829136</c:v>
                </c:pt>
                <c:pt idx="22">
                  <c:v>-0.46908134818296121</c:v>
                </c:pt>
                <c:pt idx="23">
                  <c:v>-0.28893137186260409</c:v>
                </c:pt>
                <c:pt idx="24">
                  <c:v>-4.2962782422343082E-2</c:v>
                </c:pt>
                <c:pt idx="25">
                  <c:v>0.26276785714285689</c:v>
                </c:pt>
                <c:pt idx="26">
                  <c:v>0.62073244382508008</c:v>
                </c:pt>
                <c:pt idx="27">
                  <c:v>1.022116701483859</c:v>
                </c:pt>
                <c:pt idx="28">
                  <c:v>1.4570372175776569</c:v>
                </c:pt>
                <c:pt idx="29">
                  <c:v>1.9147848055818066</c:v>
                </c:pt>
                <c:pt idx="30">
                  <c:v>2.3840882007024993</c:v>
                </c:pt>
                <c:pt idx="31">
                  <c:v>2.8533915958231919</c:v>
                </c:pt>
                <c:pt idx="32">
                  <c:v>3.3111391838273416</c:v>
                </c:pt>
                <c:pt idx="33">
                  <c:v>3.7460596999211395</c:v>
                </c:pt>
                <c:pt idx="34">
                  <c:v>4.1474439575799185</c:v>
                </c:pt>
                <c:pt idx="35">
                  <c:v>4.5054085442621421</c:v>
                </c:pt>
                <c:pt idx="36">
                  <c:v>4.8111391838273416</c:v>
                </c:pt>
                <c:pt idx="37">
                  <c:v>5.0571077732676031</c:v>
                </c:pt>
                <c:pt idx="38">
                  <c:v>5.2372577495879602</c:v>
                </c:pt>
                <c:pt idx="39">
                  <c:v>5.347153222487913</c:v>
                </c:pt>
                <c:pt idx="40">
                  <c:v>5.3840882007025002</c:v>
                </c:pt>
              </c:numCache>
            </c:numRef>
          </c:xVal>
          <c:yVal>
            <c:numRef>
              <c:f>'Ulepszony 0,1s'!$AC$14:$AC$304</c:f>
              <c:numCache>
                <c:formatCode>General</c:formatCode>
                <c:ptCount val="291"/>
                <c:pt idx="0">
                  <c:v>21.858552486416787</c:v>
                </c:pt>
                <c:pt idx="1">
                  <c:v>22.327855881537481</c:v>
                </c:pt>
                <c:pt idx="2">
                  <c:v>22.785603469541631</c:v>
                </c:pt>
                <c:pt idx="3">
                  <c:v>23.220523985635428</c:v>
                </c:pt>
                <c:pt idx="4">
                  <c:v>23.621908243294207</c:v>
                </c:pt>
                <c:pt idx="5">
                  <c:v>23.979872829976429</c:v>
                </c:pt>
                <c:pt idx="6">
                  <c:v>24.285603469541631</c:v>
                </c:pt>
                <c:pt idx="7">
                  <c:v>24.53157205898189</c:v>
                </c:pt>
                <c:pt idx="8">
                  <c:v>24.711722035302248</c:v>
                </c:pt>
                <c:pt idx="9">
                  <c:v>24.821617508202202</c:v>
                </c:pt>
                <c:pt idx="10">
                  <c:v>24.858552486416787</c:v>
                </c:pt>
                <c:pt idx="11">
                  <c:v>24.821617508202202</c:v>
                </c:pt>
                <c:pt idx="12">
                  <c:v>24.711722035302248</c:v>
                </c:pt>
                <c:pt idx="13">
                  <c:v>24.53157205898189</c:v>
                </c:pt>
                <c:pt idx="14">
                  <c:v>24.285603469541631</c:v>
                </c:pt>
                <c:pt idx="15">
                  <c:v>23.979872829976429</c:v>
                </c:pt>
                <c:pt idx="16">
                  <c:v>23.621908243294207</c:v>
                </c:pt>
                <c:pt idx="17">
                  <c:v>23.220523985635428</c:v>
                </c:pt>
                <c:pt idx="18">
                  <c:v>22.785603469541631</c:v>
                </c:pt>
                <c:pt idx="19">
                  <c:v>22.327855881537481</c:v>
                </c:pt>
                <c:pt idx="20">
                  <c:v>21.858552486416787</c:v>
                </c:pt>
                <c:pt idx="21">
                  <c:v>21.389249091296094</c:v>
                </c:pt>
                <c:pt idx="22">
                  <c:v>20.931501503291944</c:v>
                </c:pt>
                <c:pt idx="23">
                  <c:v>20.496580987198147</c:v>
                </c:pt>
                <c:pt idx="24">
                  <c:v>20.095196729539367</c:v>
                </c:pt>
                <c:pt idx="25">
                  <c:v>19.737232142857145</c:v>
                </c:pt>
                <c:pt idx="26">
                  <c:v>19.431501503291944</c:v>
                </c:pt>
                <c:pt idx="27">
                  <c:v>19.185532913851684</c:v>
                </c:pt>
                <c:pt idx="28">
                  <c:v>19.005382937531326</c:v>
                </c:pt>
                <c:pt idx="29">
                  <c:v>18.895487464631373</c:v>
                </c:pt>
                <c:pt idx="30">
                  <c:v>18.858552486416787</c:v>
                </c:pt>
                <c:pt idx="31">
                  <c:v>18.895487464631373</c:v>
                </c:pt>
                <c:pt idx="32">
                  <c:v>19.005382937531326</c:v>
                </c:pt>
                <c:pt idx="33">
                  <c:v>19.185532913851684</c:v>
                </c:pt>
                <c:pt idx="34">
                  <c:v>19.431501503291944</c:v>
                </c:pt>
                <c:pt idx="35">
                  <c:v>19.737232142857145</c:v>
                </c:pt>
                <c:pt idx="36">
                  <c:v>20.095196729539367</c:v>
                </c:pt>
                <c:pt idx="37">
                  <c:v>20.496580987198147</c:v>
                </c:pt>
                <c:pt idx="38">
                  <c:v>20.931501503291944</c:v>
                </c:pt>
                <c:pt idx="39">
                  <c:v>21.389249091296094</c:v>
                </c:pt>
                <c:pt idx="40">
                  <c:v>21.858552486416787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A-4043-85AB-30517C42EC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'Ulepszony 0,1s'!$AA$4:$AA$5</c:f>
              <c:numCache>
                <c:formatCode>General</c:formatCode>
                <c:ptCount val="2"/>
                <c:pt idx="0">
                  <c:v>2.3840882007024997</c:v>
                </c:pt>
                <c:pt idx="1">
                  <c:v>2.6068489095701439</c:v>
                </c:pt>
              </c:numCache>
            </c:numRef>
          </c:xVal>
          <c:yVal>
            <c:numRef>
              <c:f>'Ulepszony 0,1s'!$AB$4:$AB$5</c:f>
              <c:numCache>
                <c:formatCode>General</c:formatCode>
                <c:ptCount val="2"/>
                <c:pt idx="0">
                  <c:v>21.858552486416787</c:v>
                </c:pt>
                <c:pt idx="1">
                  <c:v>24.850270666089596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A-4043-85AB-30517C42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640"/>
        <c:axId val="316560608"/>
      </c:scatterChart>
      <c:valAx>
        <c:axId val="254020640"/>
        <c:scaling>
          <c:orientation val="minMax"/>
          <c:max val="30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0608"/>
        <c:crosses val="autoZero"/>
        <c:crossBetween val="midCat"/>
      </c:valAx>
      <c:valAx>
        <c:axId val="316560608"/>
        <c:scaling>
          <c:orientation val="minMax"/>
          <c:max val="3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600076</xdr:colOff>
      <xdr:row>2</xdr:row>
      <xdr:rowOff>28574</xdr:rowOff>
    </xdr:from>
    <xdr:to>
      <xdr:col>37</xdr:col>
      <xdr:colOff>116541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2398E-A24C-45D0-BB33-6DD95174A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32</xdr:row>
      <xdr:rowOff>152400</xdr:rowOff>
    </xdr:from>
    <xdr:to>
      <xdr:col>37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D91B3DD-D498-4E7C-B8BC-87F850A5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600075</xdr:colOff>
      <xdr:row>2</xdr:row>
      <xdr:rowOff>28574</xdr:rowOff>
    </xdr:from>
    <xdr:to>
      <xdr:col>37</xdr:col>
      <xdr:colOff>71718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61C9-7EDE-490F-8ADF-8D4D4BD8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32</xdr:row>
      <xdr:rowOff>152400</xdr:rowOff>
    </xdr:from>
    <xdr:to>
      <xdr:col>37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9600ED4-C5B0-418B-AA98-5C3E6609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600075</xdr:colOff>
      <xdr:row>2</xdr:row>
      <xdr:rowOff>28574</xdr:rowOff>
    </xdr:from>
    <xdr:to>
      <xdr:col>37</xdr:col>
      <xdr:colOff>224118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6B4F5-5A82-403D-ACD6-BAE5F6830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32</xdr:row>
      <xdr:rowOff>152400</xdr:rowOff>
    </xdr:from>
    <xdr:to>
      <xdr:col>37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64467600-74F8-4D22-891A-52980B89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600076</xdr:colOff>
      <xdr:row>2</xdr:row>
      <xdr:rowOff>28574</xdr:rowOff>
    </xdr:from>
    <xdr:to>
      <xdr:col>39</xdr:col>
      <xdr:colOff>232833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32941-2D12-4CCC-8C2D-9A14A9B5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123824</xdr:colOff>
      <xdr:row>32</xdr:row>
      <xdr:rowOff>152400</xdr:rowOff>
    </xdr:from>
    <xdr:to>
      <xdr:col>39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AE32600-A7EF-4DCB-9B8E-AFC68306C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600076</xdr:colOff>
      <xdr:row>2</xdr:row>
      <xdr:rowOff>28574</xdr:rowOff>
    </xdr:from>
    <xdr:to>
      <xdr:col>39</xdr:col>
      <xdr:colOff>161926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2321A-0523-43C2-8805-B2C1CDF5E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123824</xdr:colOff>
      <xdr:row>32</xdr:row>
      <xdr:rowOff>152400</xdr:rowOff>
    </xdr:from>
    <xdr:to>
      <xdr:col>39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E237643-7E9D-4EE1-87AF-BFF308060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600076</xdr:colOff>
      <xdr:row>2</xdr:row>
      <xdr:rowOff>28574</xdr:rowOff>
    </xdr:from>
    <xdr:to>
      <xdr:col>39</xdr:col>
      <xdr:colOff>250659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FF35-8DED-44F5-881B-89171E95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123824</xdr:colOff>
      <xdr:row>32</xdr:row>
      <xdr:rowOff>152400</xdr:rowOff>
    </xdr:from>
    <xdr:to>
      <xdr:col>39</xdr:col>
      <xdr:colOff>38099</xdr:colOff>
      <xdr:row>52</xdr:row>
      <xdr:rowOff>95250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826C0FB1-C734-4D5A-B732-3B1C19E2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984-93C1-46AB-BD25-4BA85F940D66}">
  <dimension ref="B2:E20"/>
  <sheetViews>
    <sheetView zoomScale="120" zoomScaleNormal="120" workbookViewId="0">
      <selection activeCell="D12" sqref="D12"/>
    </sheetView>
  </sheetViews>
  <sheetFormatPr defaultRowHeight="14.4" x14ac:dyDescent="0.3"/>
  <sheetData>
    <row r="2" spans="2:5" x14ac:dyDescent="0.3">
      <c r="B2">
        <f>SQRT(h^2+h^2)</f>
        <v>28.284271247461902</v>
      </c>
    </row>
    <row r="5" spans="2:5" x14ac:dyDescent="0.3">
      <c r="C5" t="s">
        <v>0</v>
      </c>
      <c r="D5">
        <v>20</v>
      </c>
    </row>
    <row r="6" spans="2:5" x14ac:dyDescent="0.3">
      <c r="C6" t="s">
        <v>1</v>
      </c>
      <c r="D6">
        <v>45</v>
      </c>
    </row>
    <row r="7" spans="2:5" x14ac:dyDescent="0.3">
      <c r="C7" t="s">
        <v>2</v>
      </c>
      <c r="D7">
        <f>RADIANS(D6)</f>
        <v>0.78539816339744828</v>
      </c>
    </row>
    <row r="8" spans="2:5" x14ac:dyDescent="0.3">
      <c r="C8" t="s">
        <v>3</v>
      </c>
      <c r="D8">
        <f>h/SIN(alfa)</f>
        <v>28.284271247461902</v>
      </c>
    </row>
    <row r="9" spans="2:5" x14ac:dyDescent="0.3">
      <c r="C9" t="s">
        <v>4</v>
      </c>
      <c r="D9">
        <f>h/TAN(alfa)</f>
        <v>20.000000000000004</v>
      </c>
    </row>
    <row r="11" spans="2:5" x14ac:dyDescent="0.3">
      <c r="C11" t="s">
        <v>5</v>
      </c>
      <c r="D11">
        <v>0.05</v>
      </c>
    </row>
    <row r="13" spans="2:5" x14ac:dyDescent="0.3">
      <c r="C13" t="s">
        <v>6</v>
      </c>
      <c r="D13">
        <v>1</v>
      </c>
    </row>
    <row r="14" spans="2:5" x14ac:dyDescent="0.3">
      <c r="C14" t="s">
        <v>7</v>
      </c>
      <c r="D14">
        <v>3</v>
      </c>
    </row>
    <row r="16" spans="2:5" x14ac:dyDescent="0.3">
      <c r="C16" t="s">
        <v>8</v>
      </c>
      <c r="D16">
        <f>2/3*m*_r^2</f>
        <v>6</v>
      </c>
      <c r="E16" s="1" t="s">
        <v>9</v>
      </c>
    </row>
    <row r="17" spans="3:5" x14ac:dyDescent="0.3">
      <c r="C17" t="s">
        <v>10</v>
      </c>
      <c r="D17">
        <f>2/5*m*_r^2</f>
        <v>3.6</v>
      </c>
      <c r="E17" s="1" t="s">
        <v>11</v>
      </c>
    </row>
    <row r="19" spans="3:5" x14ac:dyDescent="0.3">
      <c r="C19" t="s">
        <v>12</v>
      </c>
      <c r="D19">
        <v>9.81</v>
      </c>
    </row>
    <row r="20" spans="3:5" x14ac:dyDescent="0.3">
      <c r="C20" t="s">
        <v>13</v>
      </c>
      <c r="D20">
        <f>g*SIN(alfa)/(1+Ik/(m*_r^2))</f>
        <v>4.9547982310285938</v>
      </c>
      <c r="E20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8A76-C155-49E7-A17C-2FD6FE104D8B}">
  <dimension ref="C2:AA314"/>
  <sheetViews>
    <sheetView topLeftCell="A3" zoomScale="85" zoomScaleNormal="85" workbookViewId="0">
      <selection activeCell="N11" sqref="N11"/>
    </sheetView>
  </sheetViews>
  <sheetFormatPr defaultRowHeight="14.4" x14ac:dyDescent="0.3"/>
  <sheetData>
    <row r="2" spans="3:27" x14ac:dyDescent="0.3">
      <c r="K2">
        <f ca="1">K2+1</f>
        <v>674</v>
      </c>
      <c r="M2">
        <f ca="1">IF(K2=1,0,IF(M2&lt;34,M2+1,0))</f>
        <v>3</v>
      </c>
      <c r="O2" t="str">
        <f ca="1">ADDRESS(10+step,9)</f>
        <v>$I$13</v>
      </c>
      <c r="P2" t="str">
        <f ca="1">ADDRESS(10+step,10)</f>
        <v>$J$13</v>
      </c>
    </row>
    <row r="3" spans="3:27" x14ac:dyDescent="0.3">
      <c r="G3">
        <v>0</v>
      </c>
      <c r="H3">
        <f>len</f>
        <v>20.000000000000004</v>
      </c>
      <c r="Y3" t="s">
        <v>15</v>
      </c>
      <c r="Z3" t="s">
        <v>16</v>
      </c>
    </row>
    <row r="4" spans="3:27" x14ac:dyDescent="0.3">
      <c r="G4">
        <f>h</f>
        <v>20</v>
      </c>
      <c r="H4">
        <v>0</v>
      </c>
      <c r="O4" t="str">
        <f ca="1">ADDRESS(10+step,16)</f>
        <v>$P$13</v>
      </c>
      <c r="P4" t="str">
        <f ca="1">ADDRESS(10+step,17)</f>
        <v>$Q$13</v>
      </c>
      <c r="Y4">
        <f ca="1">INDIRECT(O2)</f>
        <v>2.1475971292739282</v>
      </c>
      <c r="Z4">
        <f ca="1">INDIRECT(P2)</f>
        <v>22.095043557845358</v>
      </c>
    </row>
    <row r="5" spans="3:27" x14ac:dyDescent="0.3">
      <c r="Y5">
        <f ca="1">INDIRECT(O4)</f>
        <v>2.1847571656981293</v>
      </c>
      <c r="Z5">
        <f ca="1">INDIRECT(P4)</f>
        <v>25.094813404299074</v>
      </c>
    </row>
    <row r="9" spans="3:27" x14ac:dyDescent="0.3"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17</v>
      </c>
      <c r="S9" t="s">
        <v>32</v>
      </c>
      <c r="T9" t="s">
        <v>33</v>
      </c>
      <c r="U9" t="s">
        <v>34</v>
      </c>
    </row>
    <row r="10" spans="3:27" x14ac:dyDescent="0.3">
      <c r="C10">
        <v>0</v>
      </c>
      <c r="D10">
        <v>0</v>
      </c>
      <c r="E10">
        <f t="shared" ref="E10:E75" si="0">_r</f>
        <v>3</v>
      </c>
      <c r="F10">
        <v>0</v>
      </c>
      <c r="G10">
        <f t="shared" ref="G10:G75" si="1">F10*dt</f>
        <v>0</v>
      </c>
      <c r="H10">
        <f t="shared" ref="H10:H75" si="2">asmk*dt</f>
        <v>0.24773991155142971</v>
      </c>
      <c r="I10">
        <f>D10*COS(-alfa)-E10*SIN(-alfa)</f>
        <v>2.1213203435596424</v>
      </c>
      <c r="J10">
        <f t="shared" ref="J10:J43" si="3">D10*SIN(-alfa)+E10*COS(-alfa)+h</f>
        <v>22.121320343559642</v>
      </c>
      <c r="K10">
        <v>0</v>
      </c>
      <c r="L10">
        <v>0</v>
      </c>
      <c r="M10">
        <f t="shared" ref="M10:M75" si="4">asmk/_r</f>
        <v>1.6515994103428646</v>
      </c>
      <c r="N10">
        <f t="shared" ref="N10:O43" si="5">L10*dt</f>
        <v>0</v>
      </c>
      <c r="O10">
        <f t="shared" si="5"/>
        <v>8.2579970517143234E-2</v>
      </c>
      <c r="P10">
        <f t="shared" ref="P10:P43" si="6">_r*COS(PI()/2-K10)+I10</f>
        <v>2.1213203435596424</v>
      </c>
      <c r="Q10">
        <f t="shared" ref="Q10:Q43" si="7">_r*SIN(PI()/2-K10)+J10</f>
        <v>25.121320343559642</v>
      </c>
      <c r="R10">
        <f>C10</f>
        <v>0</v>
      </c>
      <c r="S10">
        <f t="shared" ref="S10:S43" si="8">m*g*J10</f>
        <v>217.01015257032009</v>
      </c>
      <c r="T10">
        <f t="shared" ref="T10:T43" si="9">m*F10^2/2+Ik*L10^2/2</f>
        <v>0</v>
      </c>
      <c r="U10">
        <f>S10+T10</f>
        <v>217.01015257032009</v>
      </c>
    </row>
    <row r="11" spans="3:27" x14ac:dyDescent="0.3">
      <c r="C11">
        <f t="shared" ref="C11:C43" si="10">C10+dt</f>
        <v>0.05</v>
      </c>
      <c r="D11">
        <f>D10+G10</f>
        <v>0</v>
      </c>
      <c r="E11">
        <f t="shared" si="0"/>
        <v>3</v>
      </c>
      <c r="F11">
        <f>F10+H10</f>
        <v>0.24773991155142971</v>
      </c>
      <c r="G11">
        <f t="shared" si="1"/>
        <v>1.2386995577571487E-2</v>
      </c>
      <c r="H11">
        <f t="shared" si="2"/>
        <v>0.24773991155142971</v>
      </c>
      <c r="I11">
        <f t="shared" ref="I11:I43" si="11">D11*COS(-alfa)-E11*SIN(-alfa)</f>
        <v>2.1213203435596424</v>
      </c>
      <c r="J11">
        <f t="shared" si="3"/>
        <v>22.121320343559642</v>
      </c>
      <c r="K11">
        <f>K10+N10</f>
        <v>0</v>
      </c>
      <c r="L11">
        <f>L10+O10</f>
        <v>8.2579970517143234E-2</v>
      </c>
      <c r="M11">
        <f t="shared" si="4"/>
        <v>1.6515994103428646</v>
      </c>
      <c r="N11">
        <f t="shared" si="5"/>
        <v>4.1289985258571617E-3</v>
      </c>
      <c r="O11">
        <f t="shared" si="5"/>
        <v>8.2579970517143234E-2</v>
      </c>
      <c r="P11">
        <f t="shared" si="6"/>
        <v>2.1213203435596424</v>
      </c>
      <c r="Q11">
        <f t="shared" si="7"/>
        <v>25.121320343559642</v>
      </c>
      <c r="R11">
        <f t="shared" ref="R11:R43" si="12">C11</f>
        <v>0.05</v>
      </c>
      <c r="S11">
        <f t="shared" si="8"/>
        <v>217.01015257032009</v>
      </c>
      <c r="T11">
        <f t="shared" si="9"/>
        <v>4.2962544642857155E-2</v>
      </c>
      <c r="U11">
        <f t="shared" ref="U11:U43" si="13">S11+T11</f>
        <v>217.05311511496294</v>
      </c>
    </row>
    <row r="12" spans="3:27" x14ac:dyDescent="0.3">
      <c r="C12">
        <f t="shared" si="10"/>
        <v>0.1</v>
      </c>
      <c r="D12">
        <f t="shared" ref="D12:D23" si="14">D11+G11</f>
        <v>1.2386995577571487E-2</v>
      </c>
      <c r="E12">
        <f t="shared" si="0"/>
        <v>3</v>
      </c>
      <c r="F12">
        <f t="shared" ref="F12:F23" si="15">F11+H11</f>
        <v>0.49547982310285943</v>
      </c>
      <c r="G12">
        <f t="shared" si="1"/>
        <v>2.4773991155142974E-2</v>
      </c>
      <c r="H12">
        <f t="shared" si="2"/>
        <v>0.24773991155142971</v>
      </c>
      <c r="I12">
        <f t="shared" si="11"/>
        <v>2.1300792721310708</v>
      </c>
      <c r="J12">
        <f t="shared" si="3"/>
        <v>22.112561414988214</v>
      </c>
      <c r="K12">
        <f t="shared" ref="K12:L27" si="16">K11+N11</f>
        <v>4.1289985258571617E-3</v>
      </c>
      <c r="L12">
        <f t="shared" si="16"/>
        <v>0.16515994103428647</v>
      </c>
      <c r="M12">
        <f t="shared" si="4"/>
        <v>1.6515994103428646</v>
      </c>
      <c r="N12">
        <f t="shared" si="5"/>
        <v>8.2579970517143234E-3</v>
      </c>
      <c r="O12">
        <f t="shared" si="5"/>
        <v>8.2579970517143234E-2</v>
      </c>
      <c r="P12">
        <f t="shared" si="6"/>
        <v>2.1424662325117909</v>
      </c>
      <c r="Q12">
        <f t="shared" si="7"/>
        <v>25.112535842081307</v>
      </c>
      <c r="R12">
        <f t="shared" si="12"/>
        <v>0.1</v>
      </c>
      <c r="S12">
        <f t="shared" si="8"/>
        <v>216.92422748103439</v>
      </c>
      <c r="T12">
        <f t="shared" si="9"/>
        <v>0.17185017857142862</v>
      </c>
      <c r="U12">
        <f t="shared" si="13"/>
        <v>217.09607765960581</v>
      </c>
    </row>
    <row r="13" spans="3:27" x14ac:dyDescent="0.3">
      <c r="C13">
        <f t="shared" si="10"/>
        <v>0.15000000000000002</v>
      </c>
      <c r="D13">
        <f t="shared" si="14"/>
        <v>3.7160986732714459E-2</v>
      </c>
      <c r="E13">
        <f t="shared" si="0"/>
        <v>3</v>
      </c>
      <c r="F13">
        <f t="shared" si="15"/>
        <v>0.74321973465428914</v>
      </c>
      <c r="G13">
        <f t="shared" si="1"/>
        <v>3.7160986732714459E-2</v>
      </c>
      <c r="H13">
        <f t="shared" si="2"/>
        <v>0.24773991155142971</v>
      </c>
      <c r="I13">
        <f t="shared" si="11"/>
        <v>2.1475971292739282</v>
      </c>
      <c r="J13">
        <f t="shared" si="3"/>
        <v>22.095043557845358</v>
      </c>
      <c r="K13">
        <f t="shared" si="16"/>
        <v>1.2386995577571485E-2</v>
      </c>
      <c r="L13">
        <f t="shared" si="16"/>
        <v>0.24773991155142971</v>
      </c>
      <c r="M13">
        <f t="shared" si="4"/>
        <v>1.6515994103428646</v>
      </c>
      <c r="N13">
        <f t="shared" si="5"/>
        <v>1.2386995577571487E-2</v>
      </c>
      <c r="O13">
        <f t="shared" si="5"/>
        <v>8.2579970517143234E-2</v>
      </c>
      <c r="P13">
        <f t="shared" si="6"/>
        <v>2.1847571656981293</v>
      </c>
      <c r="Q13">
        <f t="shared" si="7"/>
        <v>25.094813404299074</v>
      </c>
      <c r="R13">
        <f t="shared" si="12"/>
        <v>0.15000000000000002</v>
      </c>
      <c r="S13">
        <f t="shared" si="8"/>
        <v>216.75237730246297</v>
      </c>
      <c r="T13">
        <f t="shared" si="9"/>
        <v>0.38666290178571439</v>
      </c>
      <c r="U13">
        <f t="shared" si="13"/>
        <v>217.13904020424869</v>
      </c>
      <c r="Y13" t="s">
        <v>35</v>
      </c>
      <c r="Z13" t="s">
        <v>30</v>
      </c>
      <c r="AA13" t="s">
        <v>31</v>
      </c>
    </row>
    <row r="14" spans="3:27" x14ac:dyDescent="0.3">
      <c r="C14">
        <f t="shared" si="10"/>
        <v>0.2</v>
      </c>
      <c r="D14">
        <f t="shared" si="14"/>
        <v>7.4321973465428917E-2</v>
      </c>
      <c r="E14">
        <f t="shared" si="0"/>
        <v>3</v>
      </c>
      <c r="F14">
        <f t="shared" si="15"/>
        <v>0.99095964620571886</v>
      </c>
      <c r="G14">
        <f t="shared" si="1"/>
        <v>4.9547982310285947E-2</v>
      </c>
      <c r="H14">
        <f t="shared" si="2"/>
        <v>0.24773991155142971</v>
      </c>
      <c r="I14">
        <f t="shared" si="11"/>
        <v>2.173873914988214</v>
      </c>
      <c r="J14">
        <f t="shared" si="3"/>
        <v>22.06876677213107</v>
      </c>
      <c r="K14">
        <f t="shared" si="16"/>
        <v>2.477399115514297E-2</v>
      </c>
      <c r="L14">
        <f t="shared" si="16"/>
        <v>0.33031988206857293</v>
      </c>
      <c r="M14">
        <f t="shared" si="4"/>
        <v>1.6515994103428646</v>
      </c>
      <c r="N14">
        <f t="shared" si="5"/>
        <v>1.6515994103428647E-2</v>
      </c>
      <c r="O14">
        <f t="shared" si="5"/>
        <v>8.2579970517143234E-2</v>
      </c>
      <c r="P14">
        <f t="shared" si="6"/>
        <v>2.2481882861605071</v>
      </c>
      <c r="Q14">
        <f t="shared" si="7"/>
        <v>25.067846193259705</v>
      </c>
      <c r="R14">
        <f t="shared" si="12"/>
        <v>0.2</v>
      </c>
      <c r="S14">
        <f t="shared" si="8"/>
        <v>216.4946020346058</v>
      </c>
      <c r="T14">
        <f t="shared" si="9"/>
        <v>0.68740071428571448</v>
      </c>
      <c r="U14">
        <f t="shared" si="13"/>
        <v>217.18200274889151</v>
      </c>
      <c r="Y14">
        <v>0</v>
      </c>
      <c r="Z14">
        <f t="shared" ref="Z14:Z77" ca="1" si="17">_r*COS(Y14)+x_sm</f>
        <v>5.1475971292739278</v>
      </c>
      <c r="AA14">
        <f t="shared" ref="AA14:AA47" ca="1" si="18">_r*SIN(Y14)+y_sm</f>
        <v>22.095043557845358</v>
      </c>
    </row>
    <row r="15" spans="3:27" x14ac:dyDescent="0.3">
      <c r="C15">
        <f t="shared" si="10"/>
        <v>0.25</v>
      </c>
      <c r="D15">
        <f t="shared" si="14"/>
        <v>0.12386995577571486</v>
      </c>
      <c r="E15">
        <f t="shared" si="0"/>
        <v>3</v>
      </c>
      <c r="F15">
        <f t="shared" si="15"/>
        <v>1.2386995577571485</v>
      </c>
      <c r="G15">
        <f t="shared" si="1"/>
        <v>6.1934977887857429E-2</v>
      </c>
      <c r="H15">
        <f t="shared" si="2"/>
        <v>0.24773991155142971</v>
      </c>
      <c r="I15">
        <f t="shared" si="11"/>
        <v>2.2089096292739283</v>
      </c>
      <c r="J15">
        <f t="shared" si="3"/>
        <v>22.033731057845358</v>
      </c>
      <c r="K15">
        <f t="shared" si="16"/>
        <v>4.1289985258571617E-2</v>
      </c>
      <c r="L15">
        <f t="shared" si="16"/>
        <v>0.41289985258571615</v>
      </c>
      <c r="M15">
        <f t="shared" si="4"/>
        <v>1.6515994103428646</v>
      </c>
      <c r="N15">
        <f t="shared" si="5"/>
        <v>2.0644992629285808E-2</v>
      </c>
      <c r="O15">
        <f t="shared" si="5"/>
        <v>8.2579970517143234E-2</v>
      </c>
      <c r="P15">
        <f t="shared" si="6"/>
        <v>2.332744391168168</v>
      </c>
      <c r="Q15">
        <f t="shared" si="7"/>
        <v>25.031174126820414</v>
      </c>
      <c r="R15">
        <f t="shared" si="12"/>
        <v>0.25</v>
      </c>
      <c r="S15">
        <f t="shared" si="8"/>
        <v>216.15090167746297</v>
      </c>
      <c r="T15">
        <f t="shared" si="9"/>
        <v>1.0740636160714288</v>
      </c>
      <c r="U15">
        <f t="shared" si="13"/>
        <v>217.22496529353441</v>
      </c>
      <c r="Y15">
        <f>Y14+PI()/20</f>
        <v>0.15707963267948966</v>
      </c>
      <c r="Z15">
        <f t="shared" ca="1" si="17"/>
        <v>5.1106621510593415</v>
      </c>
      <c r="AA15">
        <f t="shared" ca="1" si="18"/>
        <v>22.564346952966051</v>
      </c>
    </row>
    <row r="16" spans="3:27" x14ac:dyDescent="0.3">
      <c r="C16">
        <f t="shared" si="10"/>
        <v>0.3</v>
      </c>
      <c r="D16">
        <f t="shared" si="14"/>
        <v>0.18580493366357229</v>
      </c>
      <c r="E16">
        <f t="shared" si="0"/>
        <v>3</v>
      </c>
      <c r="F16">
        <f t="shared" si="15"/>
        <v>1.4864394693085781</v>
      </c>
      <c r="G16">
        <f t="shared" si="1"/>
        <v>7.4321973465428903E-2</v>
      </c>
      <c r="H16">
        <f t="shared" si="2"/>
        <v>0.24773991155142971</v>
      </c>
      <c r="I16">
        <f t="shared" si="11"/>
        <v>2.2527042721310711</v>
      </c>
      <c r="J16">
        <f t="shared" si="3"/>
        <v>21.989936414988215</v>
      </c>
      <c r="K16">
        <f t="shared" si="16"/>
        <v>6.1934977887857429E-2</v>
      </c>
      <c r="L16">
        <f t="shared" si="16"/>
        <v>0.49547982310285937</v>
      </c>
      <c r="M16">
        <f t="shared" si="4"/>
        <v>1.6515994103428646</v>
      </c>
      <c r="N16">
        <f t="shared" si="5"/>
        <v>2.477399115514297E-2</v>
      </c>
      <c r="O16">
        <f t="shared" si="5"/>
        <v>8.2579970517143234E-2</v>
      </c>
      <c r="P16">
        <f t="shared" si="6"/>
        <v>2.4383904391004805</v>
      </c>
      <c r="Q16">
        <f t="shared" si="7"/>
        <v>24.98418434182998</v>
      </c>
      <c r="R16">
        <f t="shared" si="12"/>
        <v>0.3</v>
      </c>
      <c r="S16">
        <f t="shared" si="8"/>
        <v>215.72127623103441</v>
      </c>
      <c r="T16">
        <f t="shared" si="9"/>
        <v>1.5466516071428571</v>
      </c>
      <c r="U16">
        <f t="shared" si="13"/>
        <v>217.26792783817726</v>
      </c>
      <c r="Y16">
        <f t="shared" ref="Y16:Y79" si="19">Y15+PI()/20</f>
        <v>0.31415926535897931</v>
      </c>
      <c r="Z16">
        <f t="shared" ca="1" si="17"/>
        <v>5.0007666781593887</v>
      </c>
      <c r="AA16">
        <f t="shared" ca="1" si="18"/>
        <v>23.022094540970201</v>
      </c>
    </row>
    <row r="17" spans="3:27" x14ac:dyDescent="0.3">
      <c r="C17">
        <f t="shared" si="10"/>
        <v>0.35</v>
      </c>
      <c r="D17">
        <f t="shared" si="14"/>
        <v>0.26012690712900122</v>
      </c>
      <c r="E17">
        <f t="shared" si="0"/>
        <v>3</v>
      </c>
      <c r="F17">
        <f t="shared" si="15"/>
        <v>1.7341793808600077</v>
      </c>
      <c r="G17">
        <f t="shared" si="1"/>
        <v>8.6708969043000392E-2</v>
      </c>
      <c r="H17">
        <f t="shared" si="2"/>
        <v>0.24773991155142971</v>
      </c>
      <c r="I17">
        <f t="shared" si="11"/>
        <v>2.3052578435596423</v>
      </c>
      <c r="J17">
        <f t="shared" si="3"/>
        <v>21.937382843559643</v>
      </c>
      <c r="K17">
        <f t="shared" si="16"/>
        <v>8.6708969043000406E-2</v>
      </c>
      <c r="L17">
        <f t="shared" si="16"/>
        <v>0.57805979362000259</v>
      </c>
      <c r="M17">
        <f t="shared" si="4"/>
        <v>1.6515994103428646</v>
      </c>
      <c r="N17">
        <f t="shared" si="5"/>
        <v>2.8902989681000132E-2</v>
      </c>
      <c r="O17">
        <f t="shared" si="5"/>
        <v>8.2579970517143234E-2</v>
      </c>
      <c r="P17">
        <f t="shared" si="6"/>
        <v>2.5650589148807743</v>
      </c>
      <c r="Q17">
        <f t="shared" si="7"/>
        <v>24.926112239697808</v>
      </c>
      <c r="R17">
        <f t="shared" si="12"/>
        <v>0.35</v>
      </c>
      <c r="S17">
        <f t="shared" si="8"/>
        <v>215.2057256953201</v>
      </c>
      <c r="T17">
        <f t="shared" si="9"/>
        <v>2.1051646874999994</v>
      </c>
      <c r="U17">
        <f t="shared" si="13"/>
        <v>217.31089038282011</v>
      </c>
      <c r="Y17">
        <f t="shared" si="19"/>
        <v>0.47123889803846897</v>
      </c>
      <c r="Z17">
        <f t="shared" ca="1" si="17"/>
        <v>4.8206167018390325</v>
      </c>
      <c r="AA17">
        <f t="shared" ca="1" si="18"/>
        <v>23.457015057063998</v>
      </c>
    </row>
    <row r="18" spans="3:27" x14ac:dyDescent="0.3">
      <c r="C18">
        <f t="shared" si="10"/>
        <v>0.39999999999999997</v>
      </c>
      <c r="D18">
        <f t="shared" si="14"/>
        <v>0.34683587617200162</v>
      </c>
      <c r="E18">
        <f t="shared" si="0"/>
        <v>3</v>
      </c>
      <c r="F18">
        <f t="shared" si="15"/>
        <v>1.9819192924114373</v>
      </c>
      <c r="G18">
        <f t="shared" si="1"/>
        <v>9.9095964620571866E-2</v>
      </c>
      <c r="H18">
        <f t="shared" si="2"/>
        <v>0.24773991155142971</v>
      </c>
      <c r="I18">
        <f t="shared" si="11"/>
        <v>2.3665703435596424</v>
      </c>
      <c r="J18">
        <f t="shared" si="3"/>
        <v>21.876070343559643</v>
      </c>
      <c r="K18">
        <f t="shared" si="16"/>
        <v>0.11561195872400054</v>
      </c>
      <c r="L18">
        <f t="shared" si="16"/>
        <v>0.66063976413714587</v>
      </c>
      <c r="M18">
        <f t="shared" si="4"/>
        <v>1.6515994103428646</v>
      </c>
      <c r="N18">
        <f t="shared" si="5"/>
        <v>3.3031988206857293E-2</v>
      </c>
      <c r="O18">
        <f t="shared" si="5"/>
        <v>8.2579970517143234E-2</v>
      </c>
      <c r="P18">
        <f t="shared" si="6"/>
        <v>2.7126340939828886</v>
      </c>
      <c r="Q18">
        <f t="shared" si="7"/>
        <v>24.856043477774612</v>
      </c>
      <c r="R18">
        <f t="shared" si="12"/>
        <v>0.39999999999999997</v>
      </c>
      <c r="S18">
        <f t="shared" si="8"/>
        <v>214.60425007032012</v>
      </c>
      <c r="T18">
        <f t="shared" si="9"/>
        <v>2.749602857142857</v>
      </c>
      <c r="U18">
        <f t="shared" si="13"/>
        <v>217.35385292746298</v>
      </c>
      <c r="Y18">
        <f t="shared" si="19"/>
        <v>0.62831853071795862</v>
      </c>
      <c r="Z18">
        <f t="shared" ca="1" si="17"/>
        <v>4.574648112398771</v>
      </c>
      <c r="AA18">
        <f t="shared" ca="1" si="18"/>
        <v>23.858399314722778</v>
      </c>
    </row>
    <row r="19" spans="3:27" x14ac:dyDescent="0.3">
      <c r="C19">
        <f t="shared" si="10"/>
        <v>0.44999999999999996</v>
      </c>
      <c r="D19">
        <f t="shared" si="14"/>
        <v>0.44593184079257348</v>
      </c>
      <c r="E19">
        <f t="shared" si="0"/>
        <v>3</v>
      </c>
      <c r="F19">
        <f t="shared" si="15"/>
        <v>2.2296592039628669</v>
      </c>
      <c r="G19">
        <f t="shared" si="1"/>
        <v>0.11148296019814335</v>
      </c>
      <c r="H19">
        <f t="shared" si="2"/>
        <v>0.24773991155142971</v>
      </c>
      <c r="I19">
        <f t="shared" si="11"/>
        <v>2.4366417721310709</v>
      </c>
      <c r="J19">
        <f t="shared" si="3"/>
        <v>21.805998914988216</v>
      </c>
      <c r="K19">
        <f t="shared" si="16"/>
        <v>0.14864394693085783</v>
      </c>
      <c r="L19">
        <f t="shared" si="16"/>
        <v>0.74321973465428914</v>
      </c>
      <c r="M19">
        <f t="shared" si="4"/>
        <v>1.6515994103428646</v>
      </c>
      <c r="N19">
        <f t="shared" si="5"/>
        <v>3.7160986732714459E-2</v>
      </c>
      <c r="O19">
        <f t="shared" si="5"/>
        <v>8.2579970517143234E-2</v>
      </c>
      <c r="P19">
        <f t="shared" si="6"/>
        <v>2.8809332804218251</v>
      </c>
      <c r="Q19">
        <f t="shared" si="7"/>
        <v>24.772917359378074</v>
      </c>
      <c r="R19">
        <f t="shared" si="12"/>
        <v>0.44999999999999996</v>
      </c>
      <c r="S19">
        <f t="shared" si="8"/>
        <v>213.91684935603442</v>
      </c>
      <c r="T19">
        <f t="shared" si="9"/>
        <v>3.4799661160714281</v>
      </c>
      <c r="U19">
        <f t="shared" si="13"/>
        <v>217.39681547210586</v>
      </c>
      <c r="Y19">
        <f t="shared" si="19"/>
        <v>0.78539816339744828</v>
      </c>
      <c r="Z19">
        <f t="shared" ca="1" si="17"/>
        <v>4.2689174728335715</v>
      </c>
      <c r="AA19">
        <f t="shared" ca="1" si="18"/>
        <v>24.216363901405</v>
      </c>
    </row>
    <row r="20" spans="3:27" x14ac:dyDescent="0.3">
      <c r="C20">
        <f t="shared" si="10"/>
        <v>0.49999999999999994</v>
      </c>
      <c r="D20">
        <f t="shared" si="14"/>
        <v>0.55741480099071683</v>
      </c>
      <c r="E20">
        <f t="shared" si="0"/>
        <v>3</v>
      </c>
      <c r="F20">
        <f t="shared" si="15"/>
        <v>2.4773991155142965</v>
      </c>
      <c r="G20">
        <f t="shared" si="1"/>
        <v>0.12386995577571483</v>
      </c>
      <c r="H20">
        <f t="shared" si="2"/>
        <v>0.24773991155142971</v>
      </c>
      <c r="I20">
        <f t="shared" si="11"/>
        <v>2.5154721292739284</v>
      </c>
      <c r="J20">
        <f t="shared" si="3"/>
        <v>21.727168557845356</v>
      </c>
      <c r="K20">
        <f t="shared" si="16"/>
        <v>0.18580493366357229</v>
      </c>
      <c r="L20">
        <f t="shared" si="16"/>
        <v>0.82579970517143242</v>
      </c>
      <c r="M20">
        <f t="shared" si="4"/>
        <v>1.6515994103428646</v>
      </c>
      <c r="N20">
        <f t="shared" si="5"/>
        <v>4.1289985258571624E-2</v>
      </c>
      <c r="O20">
        <f t="shared" si="5"/>
        <v>8.2579970517143234E-2</v>
      </c>
      <c r="P20">
        <f t="shared" si="6"/>
        <v>3.0696851462601185</v>
      </c>
      <c r="Q20">
        <f t="shared" si="7"/>
        <v>24.675532160219234</v>
      </c>
      <c r="R20">
        <f t="shared" si="12"/>
        <v>0.49999999999999994</v>
      </c>
      <c r="S20">
        <f t="shared" si="8"/>
        <v>213.14352355246297</v>
      </c>
      <c r="T20">
        <f t="shared" si="9"/>
        <v>4.2962544642857132</v>
      </c>
      <c r="U20">
        <f t="shared" si="13"/>
        <v>217.43977801674868</v>
      </c>
      <c r="Y20">
        <f t="shared" si="19"/>
        <v>0.94247779607693793</v>
      </c>
      <c r="Z20">
        <f t="shared" ca="1" si="17"/>
        <v>3.9109528861513478</v>
      </c>
      <c r="AA20">
        <f t="shared" ca="1" si="18"/>
        <v>24.522094540970201</v>
      </c>
    </row>
    <row r="21" spans="3:27" x14ac:dyDescent="0.3">
      <c r="C21">
        <f t="shared" si="10"/>
        <v>0.54999999999999993</v>
      </c>
      <c r="D21">
        <f t="shared" si="14"/>
        <v>0.68128475676643163</v>
      </c>
      <c r="E21">
        <f t="shared" si="0"/>
        <v>3</v>
      </c>
      <c r="F21">
        <f t="shared" si="15"/>
        <v>2.7251390270657261</v>
      </c>
      <c r="G21">
        <f t="shared" si="1"/>
        <v>0.1362569513532863</v>
      </c>
      <c r="H21">
        <f t="shared" si="2"/>
        <v>0.24773991155142971</v>
      </c>
      <c r="I21">
        <f t="shared" si="11"/>
        <v>2.6030614149882139</v>
      </c>
      <c r="J21">
        <f t="shared" si="3"/>
        <v>21.639579272131073</v>
      </c>
      <c r="K21">
        <f t="shared" si="16"/>
        <v>0.2270949189221439</v>
      </c>
      <c r="L21">
        <f t="shared" si="16"/>
        <v>0.90837967568857569</v>
      </c>
      <c r="M21">
        <f t="shared" si="4"/>
        <v>1.6515994103428646</v>
      </c>
      <c r="N21">
        <f t="shared" si="5"/>
        <v>4.5418983784428789E-2</v>
      </c>
      <c r="O21">
        <f t="shared" si="5"/>
        <v>8.2579970517143234E-2</v>
      </c>
      <c r="P21">
        <f t="shared" si="6"/>
        <v>3.2785053720477539</v>
      </c>
      <c r="Q21">
        <f t="shared" si="7"/>
        <v>24.562553008049981</v>
      </c>
      <c r="R21">
        <f t="shared" si="12"/>
        <v>0.54999999999999993</v>
      </c>
      <c r="S21">
        <f t="shared" si="8"/>
        <v>212.28427265960585</v>
      </c>
      <c r="T21">
        <f t="shared" si="9"/>
        <v>5.1984679017857136</v>
      </c>
      <c r="U21">
        <f t="shared" si="13"/>
        <v>217.48274056139155</v>
      </c>
      <c r="Y21">
        <f t="shared" si="19"/>
        <v>1.0995574287564276</v>
      </c>
      <c r="Z21">
        <f t="shared" ca="1" si="17"/>
        <v>3.5095686284925689</v>
      </c>
      <c r="AA21">
        <f t="shared" ca="1" si="18"/>
        <v>24.768063130410461</v>
      </c>
    </row>
    <row r="22" spans="3:27" x14ac:dyDescent="0.3">
      <c r="C22">
        <f t="shared" si="10"/>
        <v>0.6</v>
      </c>
      <c r="D22">
        <f t="shared" si="14"/>
        <v>0.81754170811971794</v>
      </c>
      <c r="E22">
        <f t="shared" si="0"/>
        <v>3</v>
      </c>
      <c r="F22">
        <f t="shared" si="15"/>
        <v>2.9728789386171557</v>
      </c>
      <c r="G22">
        <f t="shared" si="1"/>
        <v>0.14864394693085778</v>
      </c>
      <c r="H22">
        <f t="shared" si="2"/>
        <v>0.24773991155142971</v>
      </c>
      <c r="I22">
        <f t="shared" si="11"/>
        <v>2.6994096292739282</v>
      </c>
      <c r="J22">
        <f t="shared" si="3"/>
        <v>21.543231057845357</v>
      </c>
      <c r="K22">
        <f t="shared" si="16"/>
        <v>0.27251390270657266</v>
      </c>
      <c r="L22">
        <f t="shared" si="16"/>
        <v>0.99095964620571897</v>
      </c>
      <c r="M22">
        <f t="shared" si="4"/>
        <v>1.6515994103428646</v>
      </c>
      <c r="N22">
        <f t="shared" si="5"/>
        <v>4.9547982310285954E-2</v>
      </c>
      <c r="O22">
        <f t="shared" si="5"/>
        <v>8.2579970517143234E-2</v>
      </c>
      <c r="P22">
        <f t="shared" si="6"/>
        <v>3.5068698819839317</v>
      </c>
      <c r="Q22">
        <f t="shared" si="7"/>
        <v>24.43252300230052</v>
      </c>
      <c r="R22">
        <f t="shared" si="12"/>
        <v>0.6</v>
      </c>
      <c r="S22">
        <f t="shared" si="8"/>
        <v>211.33909667746298</v>
      </c>
      <c r="T22">
        <f t="shared" si="9"/>
        <v>6.1866064285714275</v>
      </c>
      <c r="U22">
        <f t="shared" si="13"/>
        <v>217.5257031060344</v>
      </c>
      <c r="Y22">
        <f t="shared" si="19"/>
        <v>1.2566370614359172</v>
      </c>
      <c r="Z22">
        <f t="shared" ca="1" si="17"/>
        <v>3.0746481123987706</v>
      </c>
      <c r="AA22">
        <f t="shared" ca="1" si="18"/>
        <v>24.948213106730819</v>
      </c>
    </row>
    <row r="23" spans="3:27" x14ac:dyDescent="0.3">
      <c r="C23">
        <f t="shared" si="10"/>
        <v>0.65</v>
      </c>
      <c r="D23">
        <f t="shared" si="14"/>
        <v>0.96618565505057574</v>
      </c>
      <c r="E23">
        <f t="shared" si="0"/>
        <v>3</v>
      </c>
      <c r="F23">
        <f t="shared" si="15"/>
        <v>3.2206188501685853</v>
      </c>
      <c r="G23">
        <f t="shared" si="1"/>
        <v>0.16103094250842928</v>
      </c>
      <c r="H23">
        <f t="shared" si="2"/>
        <v>0.24773991155142971</v>
      </c>
      <c r="I23">
        <f t="shared" si="11"/>
        <v>2.8045167721310711</v>
      </c>
      <c r="J23">
        <f t="shared" si="3"/>
        <v>21.438123914988214</v>
      </c>
      <c r="K23">
        <f t="shared" si="16"/>
        <v>0.32206188501685862</v>
      </c>
      <c r="L23">
        <f t="shared" si="16"/>
        <v>1.0735396167228621</v>
      </c>
      <c r="M23">
        <f t="shared" si="4"/>
        <v>1.6515994103428646</v>
      </c>
      <c r="N23">
        <f t="shared" si="5"/>
        <v>5.3676980836143112E-2</v>
      </c>
      <c r="O23">
        <f t="shared" si="5"/>
        <v>8.2579970517143234E-2</v>
      </c>
      <c r="P23">
        <f t="shared" si="6"/>
        <v>3.754086086669588</v>
      </c>
      <c r="Q23">
        <f t="shared" si="7"/>
        <v>24.283878317055766</v>
      </c>
      <c r="R23">
        <f t="shared" si="12"/>
        <v>0.65</v>
      </c>
      <c r="S23">
        <f t="shared" si="8"/>
        <v>210.30799560603438</v>
      </c>
      <c r="T23">
        <f t="shared" si="9"/>
        <v>7.2606700446428558</v>
      </c>
      <c r="U23">
        <f t="shared" si="13"/>
        <v>217.56866565067725</v>
      </c>
      <c r="Y23">
        <f t="shared" si="19"/>
        <v>1.4137166941154069</v>
      </c>
      <c r="Z23">
        <f t="shared" ca="1" si="17"/>
        <v>2.6169005243946208</v>
      </c>
      <c r="AA23">
        <f t="shared" ca="1" si="18"/>
        <v>25.058108579630773</v>
      </c>
    </row>
    <row r="24" spans="3:27" x14ac:dyDescent="0.3">
      <c r="C24">
        <f t="shared" si="10"/>
        <v>0.70000000000000007</v>
      </c>
      <c r="D24">
        <f>D23+G23</f>
        <v>1.1272165975590049</v>
      </c>
      <c r="E24">
        <f t="shared" si="0"/>
        <v>3</v>
      </c>
      <c r="F24">
        <f>F23+H23</f>
        <v>3.4683587617200149</v>
      </c>
      <c r="G24">
        <f t="shared" si="1"/>
        <v>0.17341793808600076</v>
      </c>
      <c r="H24">
        <f t="shared" si="2"/>
        <v>0.24773991155142971</v>
      </c>
      <c r="I24">
        <f t="shared" si="11"/>
        <v>2.9183828435596424</v>
      </c>
      <c r="J24">
        <f t="shared" si="3"/>
        <v>21.324257843559643</v>
      </c>
      <c r="K24">
        <f t="shared" si="16"/>
        <v>0.37573886585300176</v>
      </c>
      <c r="L24">
        <f t="shared" si="16"/>
        <v>1.1561195872400054</v>
      </c>
      <c r="M24">
        <f t="shared" si="4"/>
        <v>1.6515994103428646</v>
      </c>
      <c r="N24">
        <f t="shared" si="5"/>
        <v>5.780597936200027E-2</v>
      </c>
      <c r="O24">
        <f t="shared" si="5"/>
        <v>8.2579970517143234E-2</v>
      </c>
      <c r="P24">
        <f t="shared" si="6"/>
        <v>4.0192626916187404</v>
      </c>
      <c r="Q24">
        <f t="shared" si="7"/>
        <v>24.114968068598671</v>
      </c>
      <c r="R24">
        <f t="shared" si="12"/>
        <v>0.70000000000000007</v>
      </c>
      <c r="S24">
        <f t="shared" si="8"/>
        <v>209.19096944532009</v>
      </c>
      <c r="T24">
        <f t="shared" si="9"/>
        <v>8.4206587499999976</v>
      </c>
      <c r="U24">
        <f t="shared" si="13"/>
        <v>217.61162819532009</v>
      </c>
      <c r="Y24">
        <f t="shared" si="19"/>
        <v>1.5707963267948966</v>
      </c>
      <c r="Z24">
        <f t="shared" ca="1" si="17"/>
        <v>2.1475971292739282</v>
      </c>
      <c r="AA24">
        <f t="shared" ca="1" si="18"/>
        <v>25.095043557845358</v>
      </c>
    </row>
    <row r="25" spans="3:27" x14ac:dyDescent="0.3">
      <c r="C25">
        <f t="shared" si="10"/>
        <v>0.75000000000000011</v>
      </c>
      <c r="D25">
        <f t="shared" ref="D25:D33" si="20">D24+G24</f>
        <v>1.3006345356450058</v>
      </c>
      <c r="E25">
        <f t="shared" si="0"/>
        <v>3</v>
      </c>
      <c r="F25">
        <f t="shared" ref="F25:F33" si="21">F24+H24</f>
        <v>3.7160986732714445</v>
      </c>
      <c r="G25">
        <f t="shared" si="1"/>
        <v>0.18580493366357223</v>
      </c>
      <c r="H25">
        <f t="shared" si="2"/>
        <v>0.24773991155142971</v>
      </c>
      <c r="I25">
        <f t="shared" si="11"/>
        <v>3.0410078435596422</v>
      </c>
      <c r="J25">
        <f t="shared" si="3"/>
        <v>21.201632843559644</v>
      </c>
      <c r="K25">
        <f t="shared" si="16"/>
        <v>0.43354484521500203</v>
      </c>
      <c r="L25">
        <f t="shared" si="16"/>
        <v>1.2386995577571487</v>
      </c>
      <c r="M25">
        <f t="shared" si="4"/>
        <v>1.6515994103428646</v>
      </c>
      <c r="N25">
        <f t="shared" si="5"/>
        <v>6.1934977887857436E-2</v>
      </c>
      <c r="O25">
        <f t="shared" si="5"/>
        <v>8.2579970517143234E-2</v>
      </c>
      <c r="P25">
        <f t="shared" si="6"/>
        <v>4.3012788017234334</v>
      </c>
      <c r="Q25">
        <f t="shared" si="7"/>
        <v>23.924079741482341</v>
      </c>
      <c r="R25">
        <f t="shared" si="12"/>
        <v>0.75000000000000011</v>
      </c>
      <c r="S25">
        <f t="shared" si="8"/>
        <v>207.98801819532011</v>
      </c>
      <c r="T25">
        <f t="shared" si="9"/>
        <v>9.6665725446428539</v>
      </c>
      <c r="U25">
        <f t="shared" si="13"/>
        <v>217.65459073996297</v>
      </c>
      <c r="Y25">
        <f t="shared" si="19"/>
        <v>1.7278759594743862</v>
      </c>
      <c r="Z25">
        <f t="shared" ca="1" si="17"/>
        <v>1.6782937341532358</v>
      </c>
      <c r="AA25">
        <f t="shared" ca="1" si="18"/>
        <v>25.058108579630773</v>
      </c>
    </row>
    <row r="26" spans="3:27" x14ac:dyDescent="0.3">
      <c r="C26">
        <f t="shared" si="10"/>
        <v>0.80000000000000016</v>
      </c>
      <c r="D26">
        <f t="shared" si="20"/>
        <v>1.4864394693085781</v>
      </c>
      <c r="E26">
        <f t="shared" si="0"/>
        <v>3</v>
      </c>
      <c r="F26">
        <f t="shared" si="21"/>
        <v>3.9638385848228741</v>
      </c>
      <c r="G26">
        <f t="shared" si="1"/>
        <v>0.19819192924114371</v>
      </c>
      <c r="H26">
        <f t="shared" si="2"/>
        <v>0.24773991155142971</v>
      </c>
      <c r="I26">
        <f t="shared" si="11"/>
        <v>3.1723917721310713</v>
      </c>
      <c r="J26">
        <f t="shared" si="3"/>
        <v>21.070248914988213</v>
      </c>
      <c r="K26">
        <f t="shared" si="16"/>
        <v>0.49547982310285948</v>
      </c>
      <c r="L26">
        <f t="shared" si="16"/>
        <v>1.321279528274292</v>
      </c>
      <c r="M26">
        <f t="shared" si="4"/>
        <v>1.6515994103428646</v>
      </c>
      <c r="N26">
        <f t="shared" si="5"/>
        <v>6.6063976413714601E-2</v>
      </c>
      <c r="O26">
        <f t="shared" si="5"/>
        <v>8.2579970517143234E-2</v>
      </c>
      <c r="P26">
        <f t="shared" si="6"/>
        <v>4.5987532497956849</v>
      </c>
      <c r="Q26">
        <f t="shared" si="7"/>
        <v>23.709470947147391</v>
      </c>
      <c r="R26">
        <f t="shared" si="12"/>
        <v>0.80000000000000016</v>
      </c>
      <c r="S26">
        <f t="shared" si="8"/>
        <v>206.69914185603437</v>
      </c>
      <c r="T26">
        <f t="shared" si="9"/>
        <v>10.998411428571426</v>
      </c>
      <c r="U26">
        <f t="shared" si="13"/>
        <v>217.69755328460579</v>
      </c>
      <c r="Y26">
        <f t="shared" si="19"/>
        <v>1.8849555921538759</v>
      </c>
      <c r="Z26">
        <f t="shared" ca="1" si="17"/>
        <v>1.2205461461490863</v>
      </c>
      <c r="AA26">
        <f t="shared" ca="1" si="18"/>
        <v>24.948213106730819</v>
      </c>
    </row>
    <row r="27" spans="3:27" x14ac:dyDescent="0.3">
      <c r="C27">
        <f t="shared" si="10"/>
        <v>0.8500000000000002</v>
      </c>
      <c r="D27">
        <f t="shared" si="20"/>
        <v>1.6846313985497217</v>
      </c>
      <c r="E27">
        <f t="shared" si="0"/>
        <v>3</v>
      </c>
      <c r="F27">
        <f t="shared" si="21"/>
        <v>4.2115784963743037</v>
      </c>
      <c r="G27">
        <f t="shared" si="1"/>
        <v>0.21057892481871521</v>
      </c>
      <c r="H27">
        <f t="shared" si="2"/>
        <v>0.24773991155142971</v>
      </c>
      <c r="I27">
        <f t="shared" si="11"/>
        <v>3.3125346292739279</v>
      </c>
      <c r="J27">
        <f t="shared" si="3"/>
        <v>20.930106057845357</v>
      </c>
      <c r="K27">
        <f t="shared" si="16"/>
        <v>0.56154379951657407</v>
      </c>
      <c r="L27">
        <f t="shared" si="16"/>
        <v>1.4038594987914352</v>
      </c>
      <c r="M27">
        <f t="shared" si="4"/>
        <v>1.6515994103428646</v>
      </c>
      <c r="N27">
        <f t="shared" si="5"/>
        <v>7.0192974939571759E-2</v>
      </c>
      <c r="O27">
        <f t="shared" si="5"/>
        <v>8.2579970517143234E-2</v>
      </c>
      <c r="P27">
        <f t="shared" si="6"/>
        <v>4.9100152985930663</v>
      </c>
      <c r="Q27">
        <f t="shared" si="7"/>
        <v>23.469408227960539</v>
      </c>
      <c r="R27">
        <f t="shared" si="12"/>
        <v>0.8500000000000002</v>
      </c>
      <c r="S27">
        <f t="shared" si="8"/>
        <v>205.32434042746297</v>
      </c>
      <c r="T27">
        <f t="shared" si="9"/>
        <v>12.416175401785713</v>
      </c>
      <c r="U27">
        <f t="shared" si="13"/>
        <v>217.74051582924869</v>
      </c>
      <c r="Y27">
        <f t="shared" si="19"/>
        <v>2.0420352248333655</v>
      </c>
      <c r="Z27">
        <f t="shared" ca="1" si="17"/>
        <v>0.78562563005528818</v>
      </c>
      <c r="AA27">
        <f t="shared" ca="1" si="18"/>
        <v>24.768063130410461</v>
      </c>
    </row>
    <row r="28" spans="3:27" x14ac:dyDescent="0.3">
      <c r="C28">
        <f t="shared" si="10"/>
        <v>0.90000000000000024</v>
      </c>
      <c r="D28">
        <f t="shared" si="20"/>
        <v>1.895210323368437</v>
      </c>
      <c r="E28">
        <f t="shared" si="0"/>
        <v>3</v>
      </c>
      <c r="F28">
        <f t="shared" si="21"/>
        <v>4.4593184079257338</v>
      </c>
      <c r="G28">
        <f t="shared" si="1"/>
        <v>0.22296592039628671</v>
      </c>
      <c r="H28">
        <f t="shared" si="2"/>
        <v>0.24773991155142971</v>
      </c>
      <c r="I28">
        <f t="shared" si="11"/>
        <v>3.4614364149882135</v>
      </c>
      <c r="J28">
        <f t="shared" si="3"/>
        <v>20.78120427213107</v>
      </c>
      <c r="K28">
        <f t="shared" ref="K28:L43" si="22">K27+N27</f>
        <v>0.63173677445614584</v>
      </c>
      <c r="L28">
        <f t="shared" si="22"/>
        <v>1.4864394693085785</v>
      </c>
      <c r="M28">
        <f t="shared" si="4"/>
        <v>1.6515994103428646</v>
      </c>
      <c r="N28">
        <f t="shared" si="5"/>
        <v>7.4321973465428931E-2</v>
      </c>
      <c r="O28">
        <f t="shared" si="5"/>
        <v>8.2579970517143234E-2</v>
      </c>
      <c r="P28">
        <f t="shared" si="6"/>
        <v>5.2330781056764835</v>
      </c>
      <c r="Q28">
        <f t="shared" si="7"/>
        <v>23.202213507928242</v>
      </c>
      <c r="R28">
        <f t="shared" si="12"/>
        <v>0.90000000000000024</v>
      </c>
      <c r="S28">
        <f t="shared" si="8"/>
        <v>203.86361390960582</v>
      </c>
      <c r="T28">
        <f t="shared" si="9"/>
        <v>13.919864464285713</v>
      </c>
      <c r="U28">
        <f t="shared" si="13"/>
        <v>217.78347837389154</v>
      </c>
      <c r="Y28">
        <f t="shared" si="19"/>
        <v>2.1991148575128552</v>
      </c>
      <c r="Z28">
        <f t="shared" ca="1" si="17"/>
        <v>0.38424137239650902</v>
      </c>
      <c r="AA28">
        <f t="shared" ca="1" si="18"/>
        <v>24.522094540970201</v>
      </c>
    </row>
    <row r="29" spans="3:27" x14ac:dyDescent="0.3">
      <c r="C29">
        <f t="shared" si="10"/>
        <v>0.95000000000000029</v>
      </c>
      <c r="D29">
        <f t="shared" si="20"/>
        <v>2.1181762437647236</v>
      </c>
      <c r="E29">
        <f t="shared" si="0"/>
        <v>3</v>
      </c>
      <c r="F29">
        <f t="shared" si="21"/>
        <v>4.7070583194771638</v>
      </c>
      <c r="G29">
        <f t="shared" si="1"/>
        <v>0.23535291597385821</v>
      </c>
      <c r="H29">
        <f t="shared" si="2"/>
        <v>0.24773991155142971</v>
      </c>
      <c r="I29">
        <f t="shared" si="11"/>
        <v>3.619097129273928</v>
      </c>
      <c r="J29">
        <f t="shared" si="3"/>
        <v>20.623543557845359</v>
      </c>
      <c r="K29">
        <f t="shared" si="22"/>
        <v>0.70605874792157475</v>
      </c>
      <c r="L29">
        <f t="shared" si="22"/>
        <v>1.5690194398257218</v>
      </c>
      <c r="M29">
        <f t="shared" si="4"/>
        <v>1.6515994103428646</v>
      </c>
      <c r="N29">
        <f t="shared" si="5"/>
        <v>7.8450971991286089E-2</v>
      </c>
      <c r="O29">
        <f t="shared" si="5"/>
        <v>8.2579970517143234E-2</v>
      </c>
      <c r="P29">
        <f t="shared" si="6"/>
        <v>5.5656165917538143</v>
      </c>
      <c r="Q29">
        <f t="shared" si="7"/>
        <v>22.906318619516355</v>
      </c>
      <c r="R29">
        <f t="shared" si="12"/>
        <v>0.95000000000000029</v>
      </c>
      <c r="S29">
        <f t="shared" si="8"/>
        <v>202.31696230246297</v>
      </c>
      <c r="T29">
        <f t="shared" si="9"/>
        <v>15.50947861607143</v>
      </c>
      <c r="U29">
        <f t="shared" si="13"/>
        <v>217.82644091853439</v>
      </c>
      <c r="Y29">
        <f t="shared" si="19"/>
        <v>2.3561944901923448</v>
      </c>
      <c r="Z29">
        <f t="shared" ca="1" si="17"/>
        <v>2.6276785714285822E-2</v>
      </c>
      <c r="AA29">
        <f t="shared" ca="1" si="18"/>
        <v>24.216363901405</v>
      </c>
    </row>
    <row r="30" spans="3:27" x14ac:dyDescent="0.3">
      <c r="C30">
        <f t="shared" si="10"/>
        <v>1.0000000000000002</v>
      </c>
      <c r="D30">
        <f t="shared" si="20"/>
        <v>2.3535291597385819</v>
      </c>
      <c r="E30">
        <f t="shared" si="0"/>
        <v>3</v>
      </c>
      <c r="F30">
        <f t="shared" si="21"/>
        <v>4.9547982310285938</v>
      </c>
      <c r="G30">
        <f t="shared" si="1"/>
        <v>0.24773991155142971</v>
      </c>
      <c r="H30">
        <f t="shared" si="2"/>
        <v>0.24773991155142971</v>
      </c>
      <c r="I30">
        <f t="shared" si="11"/>
        <v>3.785516772131071</v>
      </c>
      <c r="J30">
        <f t="shared" si="3"/>
        <v>20.457123914988216</v>
      </c>
      <c r="K30">
        <f t="shared" si="22"/>
        <v>0.78450971991286078</v>
      </c>
      <c r="L30">
        <f t="shared" si="22"/>
        <v>1.6515994103428651</v>
      </c>
      <c r="M30">
        <f t="shared" si="4"/>
        <v>1.6515994103428646</v>
      </c>
      <c r="N30">
        <f t="shared" si="5"/>
        <v>8.2579970517143261E-2</v>
      </c>
      <c r="O30">
        <f t="shared" si="5"/>
        <v>8.2579970517143234E-2</v>
      </c>
      <c r="P30">
        <f t="shared" si="6"/>
        <v>5.9049516054879199</v>
      </c>
      <c r="Q30">
        <f t="shared" si="7"/>
        <v>22.580328094325104</v>
      </c>
      <c r="R30">
        <f t="shared" si="12"/>
        <v>1.0000000000000002</v>
      </c>
      <c r="S30">
        <f t="shared" si="8"/>
        <v>200.6843856060344</v>
      </c>
      <c r="T30">
        <f t="shared" si="9"/>
        <v>17.18501785714286</v>
      </c>
      <c r="U30">
        <f t="shared" si="13"/>
        <v>217.86940346317726</v>
      </c>
      <c r="Y30">
        <f t="shared" si="19"/>
        <v>2.5132741228718345</v>
      </c>
      <c r="Z30">
        <f t="shared" ca="1" si="17"/>
        <v>-0.2794538538509137</v>
      </c>
      <c r="AA30">
        <f t="shared" ca="1" si="18"/>
        <v>23.858399314722778</v>
      </c>
    </row>
    <row r="31" spans="3:27" x14ac:dyDescent="0.3">
      <c r="C31">
        <f t="shared" si="10"/>
        <v>1.0500000000000003</v>
      </c>
      <c r="D31">
        <f t="shared" si="20"/>
        <v>2.6012690712900115</v>
      </c>
      <c r="E31">
        <f t="shared" si="0"/>
        <v>3</v>
      </c>
      <c r="F31">
        <f t="shared" si="21"/>
        <v>5.2025381425800239</v>
      </c>
      <c r="G31">
        <f t="shared" si="1"/>
        <v>0.26012690712900122</v>
      </c>
      <c r="H31">
        <f t="shared" si="2"/>
        <v>0.24773991155142971</v>
      </c>
      <c r="I31">
        <f t="shared" si="11"/>
        <v>3.9606953435596424</v>
      </c>
      <c r="J31">
        <f t="shared" si="3"/>
        <v>20.281945343559642</v>
      </c>
      <c r="K31">
        <f t="shared" si="22"/>
        <v>0.86708969043000406</v>
      </c>
      <c r="L31">
        <f t="shared" si="22"/>
        <v>1.7341793808600083</v>
      </c>
      <c r="M31">
        <f t="shared" si="4"/>
        <v>1.6515994103428646</v>
      </c>
      <c r="N31">
        <f t="shared" si="5"/>
        <v>8.670896904300042E-2</v>
      </c>
      <c r="O31">
        <f t="shared" si="5"/>
        <v>8.2579970517143234E-2</v>
      </c>
      <c r="P31">
        <f t="shared" si="6"/>
        <v>6.2480425172896954</v>
      </c>
      <c r="Q31">
        <f t="shared" si="7"/>
        <v>22.223090084898921</v>
      </c>
      <c r="R31">
        <f t="shared" si="12"/>
        <v>1.0500000000000003</v>
      </c>
      <c r="S31">
        <f t="shared" si="8"/>
        <v>198.9658838203201</v>
      </c>
      <c r="T31">
        <f t="shared" si="9"/>
        <v>18.946482187500006</v>
      </c>
      <c r="U31">
        <f t="shared" si="13"/>
        <v>217.91236600782011</v>
      </c>
      <c r="Y31">
        <f t="shared" si="19"/>
        <v>2.6703537555513241</v>
      </c>
      <c r="Z31">
        <f t="shared" ca="1" si="17"/>
        <v>-0.52542244329117516</v>
      </c>
      <c r="AA31">
        <f t="shared" ca="1" si="18"/>
        <v>23.457015057063998</v>
      </c>
    </row>
    <row r="32" spans="3:27" x14ac:dyDescent="0.3">
      <c r="C32">
        <f t="shared" si="10"/>
        <v>1.1000000000000003</v>
      </c>
      <c r="D32">
        <f t="shared" si="20"/>
        <v>2.8613959784190128</v>
      </c>
      <c r="E32">
        <f t="shared" si="0"/>
        <v>3</v>
      </c>
      <c r="F32">
        <f t="shared" si="21"/>
        <v>5.4502780541314539</v>
      </c>
      <c r="G32">
        <f t="shared" si="1"/>
        <v>0.27251390270657272</v>
      </c>
      <c r="H32">
        <f t="shared" si="2"/>
        <v>0.24773991155142971</v>
      </c>
      <c r="I32">
        <f t="shared" si="11"/>
        <v>4.1446328435596431</v>
      </c>
      <c r="J32">
        <f t="shared" si="3"/>
        <v>20.098007843559643</v>
      </c>
      <c r="K32">
        <f t="shared" si="22"/>
        <v>0.95379865947300446</v>
      </c>
      <c r="L32">
        <f t="shared" si="22"/>
        <v>1.8167593513771516</v>
      </c>
      <c r="M32">
        <f t="shared" si="4"/>
        <v>1.6515994103428646</v>
      </c>
      <c r="N32">
        <f t="shared" si="5"/>
        <v>9.0837967568857592E-2</v>
      </c>
      <c r="O32">
        <f t="shared" si="5"/>
        <v>8.2579970517143234E-2</v>
      </c>
      <c r="P32">
        <f t="shared" si="6"/>
        <v>6.5914905837896045</v>
      </c>
      <c r="Q32">
        <f t="shared" si="7"/>
        <v>21.833774878353402</v>
      </c>
      <c r="R32">
        <f t="shared" si="12"/>
        <v>1.1000000000000003</v>
      </c>
      <c r="S32">
        <f t="shared" si="8"/>
        <v>197.16145694532011</v>
      </c>
      <c r="T32">
        <f t="shared" si="9"/>
        <v>20.793871607142865</v>
      </c>
      <c r="U32">
        <f t="shared" si="13"/>
        <v>217.95532855246299</v>
      </c>
      <c r="Y32">
        <f t="shared" si="19"/>
        <v>2.8274333882308138</v>
      </c>
      <c r="Z32">
        <f t="shared" ca="1" si="17"/>
        <v>-0.70557241961153228</v>
      </c>
      <c r="AA32">
        <f t="shared" ca="1" si="18"/>
        <v>23.022094540970201</v>
      </c>
    </row>
    <row r="33" spans="3:27" x14ac:dyDescent="0.3">
      <c r="C33">
        <f t="shared" si="10"/>
        <v>1.1500000000000004</v>
      </c>
      <c r="D33">
        <f t="shared" si="20"/>
        <v>3.1339098811255854</v>
      </c>
      <c r="E33">
        <f t="shared" si="0"/>
        <v>3</v>
      </c>
      <c r="F33">
        <f t="shared" si="21"/>
        <v>5.698017965682884</v>
      </c>
      <c r="G33">
        <f t="shared" si="1"/>
        <v>0.28490089828414422</v>
      </c>
      <c r="H33">
        <f t="shared" si="2"/>
        <v>0.24773991155142971</v>
      </c>
      <c r="I33">
        <f t="shared" si="11"/>
        <v>4.337329272131071</v>
      </c>
      <c r="J33">
        <f t="shared" si="3"/>
        <v>19.905311414988216</v>
      </c>
      <c r="K33">
        <f t="shared" si="22"/>
        <v>1.0446366270418621</v>
      </c>
      <c r="L33">
        <f t="shared" si="22"/>
        <v>1.8993393218942949</v>
      </c>
      <c r="M33">
        <f t="shared" si="4"/>
        <v>1.6515994103428646</v>
      </c>
      <c r="N33">
        <f t="shared" si="5"/>
        <v>9.496696609471475E-2</v>
      </c>
      <c r="O33">
        <f t="shared" si="5"/>
        <v>8.2579970517143234E-2</v>
      </c>
      <c r="P33">
        <f t="shared" si="6"/>
        <v>6.9315555819319252</v>
      </c>
      <c r="Q33">
        <f t="shared" si="7"/>
        <v>21.411959965094393</v>
      </c>
      <c r="R33">
        <f t="shared" si="12"/>
        <v>1.1500000000000004</v>
      </c>
      <c r="S33">
        <f t="shared" si="8"/>
        <v>195.2711049810344</v>
      </c>
      <c r="T33">
        <f t="shared" si="9"/>
        <v>22.727186116071437</v>
      </c>
      <c r="U33">
        <f t="shared" si="13"/>
        <v>217.99829109710583</v>
      </c>
      <c r="Y33">
        <f t="shared" si="19"/>
        <v>2.9845130209103035</v>
      </c>
      <c r="Z33">
        <f t="shared" ca="1" si="17"/>
        <v>-0.81546789251148466</v>
      </c>
      <c r="AA33">
        <f t="shared" ca="1" si="18"/>
        <v>22.564346952966051</v>
      </c>
    </row>
    <row r="34" spans="3:27" x14ac:dyDescent="0.3">
      <c r="C34">
        <f t="shared" si="10"/>
        <v>1.2000000000000004</v>
      </c>
      <c r="D34">
        <f>D33+G33</f>
        <v>3.4188107794097298</v>
      </c>
      <c r="E34">
        <f t="shared" si="0"/>
        <v>3</v>
      </c>
      <c r="F34">
        <f>F33+H33</f>
        <v>5.945757877234314</v>
      </c>
      <c r="G34">
        <f t="shared" si="1"/>
        <v>0.29728789386171572</v>
      </c>
      <c r="H34">
        <f t="shared" si="2"/>
        <v>0.24773991155142971</v>
      </c>
      <c r="I34">
        <f t="shared" si="11"/>
        <v>4.5387846292739287</v>
      </c>
      <c r="J34">
        <f t="shared" si="3"/>
        <v>19.703856057845357</v>
      </c>
      <c r="K34">
        <f t="shared" si="22"/>
        <v>1.1396035931365769</v>
      </c>
      <c r="L34">
        <f t="shared" si="22"/>
        <v>1.9819192924114382</v>
      </c>
      <c r="M34">
        <f t="shared" si="4"/>
        <v>1.6515994103428646</v>
      </c>
      <c r="N34">
        <f t="shared" si="5"/>
        <v>9.9095964620571908E-2</v>
      </c>
      <c r="O34">
        <f t="shared" si="5"/>
        <v>8.2579970517143234E-2</v>
      </c>
      <c r="P34">
        <f t="shared" si="6"/>
        <v>7.2641882914802745</v>
      </c>
      <c r="Q34">
        <f t="shared" si="7"/>
        <v>20.957720036924524</v>
      </c>
      <c r="R34">
        <f t="shared" si="12"/>
        <v>1.2000000000000004</v>
      </c>
      <c r="S34">
        <f t="shared" si="8"/>
        <v>193.29482792746296</v>
      </c>
      <c r="T34">
        <f t="shared" si="9"/>
        <v>24.746425714285728</v>
      </c>
      <c r="U34">
        <f t="shared" si="13"/>
        <v>218.04125364174868</v>
      </c>
      <c r="Y34">
        <f t="shared" si="19"/>
        <v>3.1415926535897931</v>
      </c>
      <c r="Z34">
        <f t="shared" ca="1" si="17"/>
        <v>-0.85240287072607179</v>
      </c>
      <c r="AA34">
        <f t="shared" ca="1" si="18"/>
        <v>22.095043557845358</v>
      </c>
    </row>
    <row r="35" spans="3:27" x14ac:dyDescent="0.3">
      <c r="C35">
        <f t="shared" si="10"/>
        <v>1.2500000000000004</v>
      </c>
      <c r="D35">
        <f t="shared" ref="D35:D37" si="23">D34+G34</f>
        <v>3.7160986732714454</v>
      </c>
      <c r="E35">
        <f t="shared" si="0"/>
        <v>3</v>
      </c>
      <c r="F35">
        <f t="shared" ref="F35:F37" si="24">F34+H34</f>
        <v>6.1934977887857441</v>
      </c>
      <c r="G35">
        <f t="shared" si="1"/>
        <v>0.30967488943928723</v>
      </c>
      <c r="H35">
        <f t="shared" si="2"/>
        <v>0.24773991155142971</v>
      </c>
      <c r="I35">
        <f t="shared" si="11"/>
        <v>4.7489989149882135</v>
      </c>
      <c r="J35">
        <f t="shared" si="3"/>
        <v>19.49364177213107</v>
      </c>
      <c r="K35">
        <f t="shared" si="22"/>
        <v>1.2386995577571489</v>
      </c>
      <c r="L35">
        <f t="shared" si="22"/>
        <v>2.0644992629285812</v>
      </c>
      <c r="M35">
        <f t="shared" si="4"/>
        <v>1.6515994103428646</v>
      </c>
      <c r="N35">
        <f t="shared" si="5"/>
        <v>0.10322496314642907</v>
      </c>
      <c r="O35">
        <f t="shared" si="5"/>
        <v>8.2579970517143234E-2</v>
      </c>
      <c r="P35">
        <f t="shared" si="6"/>
        <v>7.5850813780745518</v>
      </c>
      <c r="Q35">
        <f t="shared" si="7"/>
        <v>20.471719612885135</v>
      </c>
      <c r="R35">
        <f t="shared" si="12"/>
        <v>1.2500000000000004</v>
      </c>
      <c r="S35">
        <f t="shared" si="8"/>
        <v>191.2326257846058</v>
      </c>
      <c r="T35">
        <f t="shared" si="9"/>
        <v>26.851590401785728</v>
      </c>
      <c r="U35">
        <f t="shared" si="13"/>
        <v>218.08421618639153</v>
      </c>
      <c r="Y35">
        <f t="shared" si="19"/>
        <v>3.2986722862692828</v>
      </c>
      <c r="Z35">
        <f t="shared" ca="1" si="17"/>
        <v>-0.8154678925114851</v>
      </c>
      <c r="AA35">
        <f t="shared" ca="1" si="18"/>
        <v>21.625740162724664</v>
      </c>
    </row>
    <row r="36" spans="3:27" x14ac:dyDescent="0.3">
      <c r="C36">
        <f t="shared" si="10"/>
        <v>1.3000000000000005</v>
      </c>
      <c r="D36">
        <f t="shared" si="23"/>
        <v>4.0257735627107323</v>
      </c>
      <c r="E36">
        <f t="shared" si="0"/>
        <v>3</v>
      </c>
      <c r="F36">
        <f t="shared" si="24"/>
        <v>6.4412377003371741</v>
      </c>
      <c r="G36">
        <f t="shared" si="1"/>
        <v>0.32206188501685873</v>
      </c>
      <c r="H36">
        <f t="shared" si="2"/>
        <v>0.24773991155142971</v>
      </c>
      <c r="I36">
        <f t="shared" si="11"/>
        <v>4.9679721292739281</v>
      </c>
      <c r="J36">
        <f t="shared" si="3"/>
        <v>19.274668557845359</v>
      </c>
      <c r="K36">
        <f t="shared" si="22"/>
        <v>1.3419245209035779</v>
      </c>
      <c r="L36">
        <f t="shared" si="22"/>
        <v>2.1470792334457243</v>
      </c>
      <c r="M36">
        <f t="shared" si="4"/>
        <v>1.6515994103428646</v>
      </c>
      <c r="N36">
        <f t="shared" si="5"/>
        <v>0.10735396167228622</v>
      </c>
      <c r="O36">
        <f t="shared" si="5"/>
        <v>8.2579970517143234E-2</v>
      </c>
      <c r="P36">
        <f t="shared" si="6"/>
        <v>7.8897410638675209</v>
      </c>
      <c r="Q36">
        <f t="shared" si="7"/>
        <v>19.955305239815868</v>
      </c>
      <c r="R36">
        <f t="shared" si="12"/>
        <v>1.3000000000000005</v>
      </c>
      <c r="S36">
        <f t="shared" si="8"/>
        <v>189.08449855246297</v>
      </c>
      <c r="T36">
        <f t="shared" si="9"/>
        <v>29.042680178571448</v>
      </c>
      <c r="U36">
        <f t="shared" si="13"/>
        <v>218.12717873103443</v>
      </c>
      <c r="Y36">
        <f t="shared" si="19"/>
        <v>3.4557519189487724</v>
      </c>
      <c r="Z36">
        <f t="shared" ca="1" si="17"/>
        <v>-0.70557241961153272</v>
      </c>
      <c r="AA36">
        <f t="shared" ca="1" si="18"/>
        <v>21.167992574720515</v>
      </c>
    </row>
    <row r="37" spans="3:27" x14ac:dyDescent="0.3">
      <c r="C37">
        <f t="shared" si="10"/>
        <v>1.3500000000000005</v>
      </c>
      <c r="D37">
        <f t="shared" si="23"/>
        <v>4.3478354477275909</v>
      </c>
      <c r="E37">
        <f t="shared" si="0"/>
        <v>3</v>
      </c>
      <c r="F37">
        <f t="shared" si="24"/>
        <v>6.6889776118886042</v>
      </c>
      <c r="G37">
        <f t="shared" si="1"/>
        <v>0.33444888059443023</v>
      </c>
      <c r="H37">
        <f t="shared" si="2"/>
        <v>0.24773991155142971</v>
      </c>
      <c r="I37">
        <f t="shared" si="11"/>
        <v>5.1957042721310707</v>
      </c>
      <c r="J37">
        <f t="shared" si="3"/>
        <v>19.046936414988213</v>
      </c>
      <c r="K37">
        <f t="shared" si="22"/>
        <v>1.4492784825758642</v>
      </c>
      <c r="L37">
        <f t="shared" si="22"/>
        <v>2.2296592039628673</v>
      </c>
      <c r="M37">
        <f t="shared" si="4"/>
        <v>1.6515994103428646</v>
      </c>
      <c r="N37">
        <f t="shared" si="5"/>
        <v>0.11148296019814337</v>
      </c>
      <c r="O37">
        <f t="shared" si="5"/>
        <v>8.2579970517143234E-2</v>
      </c>
      <c r="P37">
        <f t="shared" si="6"/>
        <v>8.1735816355324324</v>
      </c>
      <c r="Q37">
        <f t="shared" si="7"/>
        <v>19.410593407966143</v>
      </c>
      <c r="R37">
        <f t="shared" si="12"/>
        <v>1.3500000000000005</v>
      </c>
      <c r="S37">
        <f t="shared" si="8"/>
        <v>186.85044623103437</v>
      </c>
      <c r="T37">
        <f t="shared" si="9"/>
        <v>31.319695044642877</v>
      </c>
      <c r="U37">
        <f t="shared" si="13"/>
        <v>218.17014127567725</v>
      </c>
      <c r="Y37">
        <f t="shared" si="19"/>
        <v>3.6128315516282621</v>
      </c>
      <c r="Z37">
        <f t="shared" ca="1" si="17"/>
        <v>-0.5254224432911756</v>
      </c>
      <c r="AA37">
        <f t="shared" ca="1" si="18"/>
        <v>20.733072058626718</v>
      </c>
    </row>
    <row r="38" spans="3:27" x14ac:dyDescent="0.3">
      <c r="C38">
        <f t="shared" si="10"/>
        <v>1.4000000000000006</v>
      </c>
      <c r="D38">
        <f>D37+G37</f>
        <v>4.6822843283220212</v>
      </c>
      <c r="E38">
        <f t="shared" si="0"/>
        <v>3</v>
      </c>
      <c r="F38">
        <f>F37+H37</f>
        <v>6.9367175234400342</v>
      </c>
      <c r="G38">
        <f t="shared" si="1"/>
        <v>0.34683587617200173</v>
      </c>
      <c r="H38">
        <f t="shared" si="2"/>
        <v>0.24773991155142971</v>
      </c>
      <c r="I38">
        <f t="shared" si="11"/>
        <v>5.4321953435596431</v>
      </c>
      <c r="J38">
        <f t="shared" si="3"/>
        <v>18.810445343559643</v>
      </c>
      <c r="K38">
        <f t="shared" si="22"/>
        <v>1.5607614427740075</v>
      </c>
      <c r="L38">
        <f t="shared" si="22"/>
        <v>2.3122391744800104</v>
      </c>
      <c r="M38">
        <f t="shared" si="4"/>
        <v>1.6515994103428646</v>
      </c>
      <c r="N38">
        <f t="shared" si="5"/>
        <v>0.11561195872400053</v>
      </c>
      <c r="O38">
        <f t="shared" si="5"/>
        <v>8.2579970517143234E-2</v>
      </c>
      <c r="P38">
        <f t="shared" si="6"/>
        <v>8.4320442964812035</v>
      </c>
      <c r="Q38">
        <f t="shared" si="7"/>
        <v>18.840549490373977</v>
      </c>
      <c r="R38">
        <f t="shared" si="12"/>
        <v>1.4000000000000006</v>
      </c>
      <c r="S38">
        <f t="shared" si="8"/>
        <v>184.5304688203201</v>
      </c>
      <c r="T38">
        <f t="shared" si="9"/>
        <v>33.682635000000019</v>
      </c>
      <c r="U38">
        <f t="shared" si="13"/>
        <v>218.2131038203201</v>
      </c>
      <c r="Y38">
        <f t="shared" si="19"/>
        <v>3.7699111843077517</v>
      </c>
      <c r="Z38">
        <f t="shared" ca="1" si="17"/>
        <v>-0.27945385385091459</v>
      </c>
      <c r="AA38">
        <f t="shared" ca="1" si="18"/>
        <v>20.331687800967938</v>
      </c>
    </row>
    <row r="39" spans="3:27" x14ac:dyDescent="0.3">
      <c r="C39">
        <f t="shared" si="10"/>
        <v>1.4500000000000006</v>
      </c>
      <c r="D39">
        <f t="shared" ref="D39:D41" si="25">D38+G38</f>
        <v>5.0291202044940233</v>
      </c>
      <c r="E39">
        <f t="shared" si="0"/>
        <v>3</v>
      </c>
      <c r="F39">
        <f t="shared" ref="F39:F41" si="26">F38+H38</f>
        <v>7.1844574349914643</v>
      </c>
      <c r="G39">
        <f t="shared" si="1"/>
        <v>0.35922287174957324</v>
      </c>
      <c r="H39">
        <f t="shared" si="2"/>
        <v>0.24773991155142971</v>
      </c>
      <c r="I39">
        <f t="shared" si="11"/>
        <v>5.6774453435596435</v>
      </c>
      <c r="J39">
        <f t="shared" si="3"/>
        <v>18.565195343559644</v>
      </c>
      <c r="K39">
        <f t="shared" si="22"/>
        <v>1.6763734014980081</v>
      </c>
      <c r="L39">
        <f t="shared" si="22"/>
        <v>2.3948191449971534</v>
      </c>
      <c r="M39">
        <f t="shared" si="4"/>
        <v>1.6515994103428646</v>
      </c>
      <c r="N39">
        <f t="shared" si="5"/>
        <v>0.11974095724985767</v>
      </c>
      <c r="O39">
        <f t="shared" si="5"/>
        <v>8.2579970517143234E-2</v>
      </c>
      <c r="P39">
        <f t="shared" si="6"/>
        <v>8.6607410903459829</v>
      </c>
      <c r="Q39">
        <f t="shared" si="7"/>
        <v>18.249052200020941</v>
      </c>
      <c r="R39">
        <f t="shared" si="12"/>
        <v>1.4500000000000006</v>
      </c>
      <c r="S39">
        <f t="shared" si="8"/>
        <v>182.12456632032013</v>
      </c>
      <c r="T39">
        <f t="shared" si="9"/>
        <v>36.131500044642877</v>
      </c>
      <c r="U39">
        <f t="shared" si="13"/>
        <v>218.256066364963</v>
      </c>
      <c r="Y39">
        <f t="shared" si="19"/>
        <v>3.9269908169872414</v>
      </c>
      <c r="Z39">
        <f t="shared" ca="1" si="17"/>
        <v>2.6276785714285378E-2</v>
      </c>
      <c r="AA39">
        <f t="shared" ca="1" si="18"/>
        <v>19.973723214285716</v>
      </c>
    </row>
    <row r="40" spans="3:27" x14ac:dyDescent="0.3">
      <c r="C40">
        <f t="shared" si="10"/>
        <v>1.5000000000000007</v>
      </c>
      <c r="D40">
        <f t="shared" si="25"/>
        <v>5.3883430762435962</v>
      </c>
      <c r="E40">
        <f t="shared" si="0"/>
        <v>3</v>
      </c>
      <c r="F40">
        <f t="shared" si="26"/>
        <v>7.4321973465428943</v>
      </c>
      <c r="G40">
        <f t="shared" si="1"/>
        <v>0.37160986732714474</v>
      </c>
      <c r="H40">
        <f t="shared" si="2"/>
        <v>0.24773991155142971</v>
      </c>
      <c r="I40">
        <f t="shared" si="11"/>
        <v>5.9314542721310719</v>
      </c>
      <c r="J40">
        <f t="shared" si="3"/>
        <v>18.311186414988214</v>
      </c>
      <c r="K40">
        <f t="shared" si="22"/>
        <v>1.7961143587478658</v>
      </c>
      <c r="L40">
        <f t="shared" si="22"/>
        <v>2.4773991155142965</v>
      </c>
      <c r="M40">
        <f t="shared" si="4"/>
        <v>1.6515994103428646</v>
      </c>
      <c r="N40">
        <f t="shared" si="5"/>
        <v>0.12386995577571483</v>
      </c>
      <c r="O40">
        <f t="shared" si="5"/>
        <v>8.2579970517143234E-2</v>
      </c>
      <c r="P40">
        <f t="shared" si="6"/>
        <v>8.8556235805929511</v>
      </c>
      <c r="Q40">
        <f t="shared" si="7"/>
        <v>17.640937315436727</v>
      </c>
      <c r="R40">
        <f t="shared" si="12"/>
        <v>1.5000000000000007</v>
      </c>
      <c r="S40">
        <f t="shared" si="8"/>
        <v>179.63273873103438</v>
      </c>
      <c r="T40">
        <f t="shared" si="9"/>
        <v>38.666290178571451</v>
      </c>
      <c r="U40">
        <f t="shared" si="13"/>
        <v>218.29902890960582</v>
      </c>
      <c r="Y40">
        <f t="shared" si="19"/>
        <v>4.0840704496667311</v>
      </c>
      <c r="Z40">
        <f t="shared" ca="1" si="17"/>
        <v>0.38424137239650857</v>
      </c>
      <c r="AA40">
        <f t="shared" ca="1" si="18"/>
        <v>19.667992574720515</v>
      </c>
    </row>
    <row r="41" spans="3:27" x14ac:dyDescent="0.3">
      <c r="C41">
        <f t="shared" si="10"/>
        <v>1.5500000000000007</v>
      </c>
      <c r="D41">
        <f t="shared" si="25"/>
        <v>5.7599529435707408</v>
      </c>
      <c r="E41">
        <f t="shared" si="0"/>
        <v>3</v>
      </c>
      <c r="F41">
        <f t="shared" si="26"/>
        <v>7.6799372580943244</v>
      </c>
      <c r="G41">
        <f t="shared" si="1"/>
        <v>0.38399686290471624</v>
      </c>
      <c r="H41">
        <f t="shared" si="2"/>
        <v>0.24773991155142971</v>
      </c>
      <c r="I41">
        <f t="shared" si="11"/>
        <v>6.1942221292739283</v>
      </c>
      <c r="J41">
        <f t="shared" si="3"/>
        <v>18.048418557845359</v>
      </c>
      <c r="K41">
        <f t="shared" si="22"/>
        <v>1.9199843145235806</v>
      </c>
      <c r="L41">
        <f t="shared" si="22"/>
        <v>2.5599790860314395</v>
      </c>
      <c r="M41">
        <f t="shared" si="4"/>
        <v>1.6515994103428646</v>
      </c>
      <c r="N41">
        <f t="shared" si="5"/>
        <v>0.12799895430157199</v>
      </c>
      <c r="O41">
        <f t="shared" si="5"/>
        <v>8.2579970517143234E-2</v>
      </c>
      <c r="P41">
        <f t="shared" si="6"/>
        <v>9.0131746503239789</v>
      </c>
      <c r="Q41">
        <f t="shared" si="7"/>
        <v>17.022013820879693</v>
      </c>
      <c r="R41">
        <f t="shared" si="12"/>
        <v>1.5500000000000007</v>
      </c>
      <c r="S41">
        <f t="shared" si="8"/>
        <v>177.05498605246299</v>
      </c>
      <c r="T41">
        <f t="shared" si="9"/>
        <v>41.287005401785741</v>
      </c>
      <c r="U41">
        <f t="shared" si="13"/>
        <v>218.34199145424873</v>
      </c>
      <c r="Y41">
        <f t="shared" si="19"/>
        <v>4.2411500823462207</v>
      </c>
      <c r="Z41">
        <f t="shared" ca="1" si="17"/>
        <v>0.78562563005528752</v>
      </c>
      <c r="AA41">
        <f t="shared" ca="1" si="18"/>
        <v>19.422023985280255</v>
      </c>
    </row>
    <row r="42" spans="3:27" x14ac:dyDescent="0.3">
      <c r="C42">
        <f t="shared" si="10"/>
        <v>1.6000000000000008</v>
      </c>
      <c r="D42">
        <f>D41+G41</f>
        <v>6.1439498064754572</v>
      </c>
      <c r="E42">
        <f t="shared" si="0"/>
        <v>3</v>
      </c>
      <c r="F42">
        <f>F41+H41</f>
        <v>7.9276771696457544</v>
      </c>
      <c r="G42">
        <f t="shared" si="1"/>
        <v>0.39638385848228774</v>
      </c>
      <c r="H42">
        <f t="shared" si="2"/>
        <v>0.24773991155142971</v>
      </c>
      <c r="I42">
        <f t="shared" si="11"/>
        <v>6.4657489149882146</v>
      </c>
      <c r="J42">
        <f t="shared" si="3"/>
        <v>17.776891772131073</v>
      </c>
      <c r="K42">
        <f t="shared" si="22"/>
        <v>2.0479832688251527</v>
      </c>
      <c r="L42">
        <f t="shared" si="22"/>
        <v>2.6425590565485826</v>
      </c>
      <c r="M42">
        <f t="shared" si="4"/>
        <v>1.6515994103428646</v>
      </c>
      <c r="N42">
        <f t="shared" si="5"/>
        <v>0.13212795282742915</v>
      </c>
      <c r="O42">
        <f t="shared" si="5"/>
        <v>8.2579970517143234E-2</v>
      </c>
      <c r="P42">
        <f t="shared" si="6"/>
        <v>9.1306201843844192</v>
      </c>
      <c r="Q42">
        <f t="shared" si="7"/>
        <v>16.399045221332813</v>
      </c>
      <c r="R42">
        <f t="shared" si="12"/>
        <v>1.6000000000000008</v>
      </c>
      <c r="S42">
        <f t="shared" si="8"/>
        <v>174.39130828460583</v>
      </c>
      <c r="T42">
        <f t="shared" si="9"/>
        <v>43.993645714285748</v>
      </c>
      <c r="U42">
        <f t="shared" si="13"/>
        <v>218.38495399889158</v>
      </c>
      <c r="Y42">
        <f>Y41+PI()/20</f>
        <v>4.3982297150257104</v>
      </c>
      <c r="Z42">
        <f t="shared" ca="1" si="17"/>
        <v>1.2205461461490854</v>
      </c>
      <c r="AA42">
        <f t="shared" ca="1" si="18"/>
        <v>19.241874008959897</v>
      </c>
    </row>
    <row r="43" spans="3:27" x14ac:dyDescent="0.3">
      <c r="C43">
        <f t="shared" si="10"/>
        <v>1.6500000000000008</v>
      </c>
      <c r="D43">
        <f t="shared" ref="D43" si="27">D42+G42</f>
        <v>6.5403336649577453</v>
      </c>
      <c r="E43">
        <f t="shared" si="0"/>
        <v>3</v>
      </c>
      <c r="F43">
        <f t="shared" ref="F43" si="28">F42+H42</f>
        <v>8.1754170811971836</v>
      </c>
      <c r="G43">
        <f t="shared" si="1"/>
        <v>0.40877085405985919</v>
      </c>
      <c r="H43">
        <f t="shared" si="2"/>
        <v>0.24773991155142971</v>
      </c>
      <c r="I43">
        <f t="shared" si="11"/>
        <v>6.7460346292739288</v>
      </c>
      <c r="J43">
        <f t="shared" si="3"/>
        <v>17.496606057845355</v>
      </c>
      <c r="K43">
        <f t="shared" si="22"/>
        <v>2.1801112216525818</v>
      </c>
      <c r="L43">
        <f t="shared" si="22"/>
        <v>2.7251390270657256</v>
      </c>
      <c r="M43">
        <f t="shared" si="4"/>
        <v>1.6515994103428646</v>
      </c>
      <c r="N43">
        <f t="shared" si="5"/>
        <v>0.13625695135328628</v>
      </c>
      <c r="O43">
        <f t="shared" si="5"/>
        <v>8.2579970517143234E-2</v>
      </c>
      <c r="P43">
        <f t="shared" si="6"/>
        <v>9.2061555289704966</v>
      </c>
      <c r="Q43">
        <f t="shared" si="7"/>
        <v>15.77968871595724</v>
      </c>
      <c r="R43">
        <f t="shared" si="12"/>
        <v>1.6500000000000008</v>
      </c>
      <c r="S43">
        <f t="shared" si="8"/>
        <v>171.64170542746294</v>
      </c>
      <c r="T43">
        <f t="shared" si="9"/>
        <v>46.786211116071449</v>
      </c>
      <c r="U43">
        <f t="shared" si="13"/>
        <v>218.42791654353439</v>
      </c>
      <c r="Y43">
        <f t="shared" si="19"/>
        <v>4.5553093477052</v>
      </c>
      <c r="Z43">
        <f t="shared" ca="1" si="17"/>
        <v>1.6782937341532351</v>
      </c>
      <c r="AA43">
        <f t="shared" ca="1" si="18"/>
        <v>19.131978536059947</v>
      </c>
    </row>
    <row r="44" spans="3:27" x14ac:dyDescent="0.3">
      <c r="C44">
        <f t="shared" ref="C44:C107" si="29">C43+dt</f>
        <v>1.7000000000000008</v>
      </c>
      <c r="D44">
        <f>D43+G43</f>
        <v>6.9491045190176042</v>
      </c>
      <c r="E44">
        <f t="shared" si="0"/>
        <v>3</v>
      </c>
      <c r="F44">
        <f>F43+H43</f>
        <v>8.4231569927486127</v>
      </c>
      <c r="G44">
        <f t="shared" si="1"/>
        <v>0.42115784963743064</v>
      </c>
      <c r="H44">
        <f t="shared" si="2"/>
        <v>0.24773991155142971</v>
      </c>
      <c r="I44">
        <f t="shared" ref="I44:I107" si="30">D44*COS(-alfa)-E44*SIN(-alfa)</f>
        <v>7.0350792721310729</v>
      </c>
      <c r="J44">
        <f t="shared" ref="J44:J107" si="31">D44*SIN(-alfa)+E44*COS(-alfa)+h</f>
        <v>17.207561414988213</v>
      </c>
      <c r="K44">
        <f>K43+N43</f>
        <v>2.3163681730058681</v>
      </c>
      <c r="L44">
        <f>L43+O43</f>
        <v>2.8077189975828687</v>
      </c>
      <c r="M44">
        <f t="shared" si="4"/>
        <v>1.6515994103428646</v>
      </c>
      <c r="N44">
        <f t="shared" ref="N44:N107" si="32">L44*dt</f>
        <v>0.14038594987914343</v>
      </c>
      <c r="O44">
        <f t="shared" ref="O44:O107" si="33">M44*dt</f>
        <v>8.2579970517143234E-2</v>
      </c>
      <c r="P44">
        <f t="shared" ref="P44:P107" si="34">_r*COS(PI()/2-K44)+I44</f>
        <v>9.239179531936097</v>
      </c>
      <c r="Q44">
        <f t="shared" ref="Q44:Q107" si="35">_r*SIN(PI()/2-K44)+J44</f>
        <v>15.172385244548066</v>
      </c>
      <c r="R44">
        <f t="shared" ref="R44:R107" si="36">C44</f>
        <v>1.7000000000000008</v>
      </c>
      <c r="S44">
        <f t="shared" ref="S44:S107" si="37">m*g*J44</f>
        <v>168.80617748103438</v>
      </c>
      <c r="T44">
        <f t="shared" ref="T44:T107" si="38">m*F44^2/2+Ik*L44^2/2</f>
        <v>49.664701607142874</v>
      </c>
      <c r="U44">
        <f t="shared" ref="U44:U107" si="39">S44+T44</f>
        <v>218.47087908817724</v>
      </c>
      <c r="Y44">
        <f t="shared" si="19"/>
        <v>4.7123889803846897</v>
      </c>
      <c r="Z44">
        <f t="shared" ca="1" si="17"/>
        <v>2.1475971292739278</v>
      </c>
      <c r="AA44">
        <f t="shared" ca="1" si="18"/>
        <v>19.095043557845358</v>
      </c>
    </row>
    <row r="45" spans="3:27" x14ac:dyDescent="0.3">
      <c r="C45">
        <f t="shared" si="29"/>
        <v>1.7500000000000009</v>
      </c>
      <c r="D45">
        <f t="shared" ref="D45:D55" si="40">D44+G44</f>
        <v>7.3702623686550348</v>
      </c>
      <c r="E45">
        <f t="shared" si="0"/>
        <v>3</v>
      </c>
      <c r="F45">
        <f t="shared" ref="F45:F55" si="41">F44+H44</f>
        <v>8.6708969043000419</v>
      </c>
      <c r="G45">
        <f t="shared" si="1"/>
        <v>0.43354484521500214</v>
      </c>
      <c r="H45">
        <f t="shared" si="2"/>
        <v>0.24773991155142971</v>
      </c>
      <c r="I45">
        <f t="shared" si="30"/>
        <v>7.3328828435596431</v>
      </c>
      <c r="J45">
        <f t="shared" si="31"/>
        <v>16.909757843559643</v>
      </c>
      <c r="K45">
        <f t="shared" ref="K45:K55" si="42">K44+N44</f>
        <v>2.4567541228850116</v>
      </c>
      <c r="L45">
        <f t="shared" ref="L45:L55" si="43">L44+O44</f>
        <v>2.8902989681000117</v>
      </c>
      <c r="M45">
        <f t="shared" si="4"/>
        <v>1.6515994103428646</v>
      </c>
      <c r="N45">
        <f t="shared" si="32"/>
        <v>0.14451494840500059</v>
      </c>
      <c r="O45">
        <f t="shared" si="33"/>
        <v>8.2579970517143234E-2</v>
      </c>
      <c r="P45">
        <f t="shared" si="34"/>
        <v>9.2305267186743265</v>
      </c>
      <c r="Q45">
        <f t="shared" si="35"/>
        <v>14.586194260775706</v>
      </c>
      <c r="R45">
        <f t="shared" si="36"/>
        <v>1.7500000000000009</v>
      </c>
      <c r="S45">
        <f t="shared" si="37"/>
        <v>165.8847244453201</v>
      </c>
      <c r="T45">
        <f t="shared" si="38"/>
        <v>52.629117187500015</v>
      </c>
      <c r="U45">
        <f t="shared" si="39"/>
        <v>218.51384163282012</v>
      </c>
      <c r="Y45">
        <f t="shared" si="19"/>
        <v>4.8694686130641793</v>
      </c>
      <c r="Z45">
        <f t="shared" ca="1" si="17"/>
        <v>2.6169005243946204</v>
      </c>
      <c r="AA45">
        <f t="shared" ca="1" si="18"/>
        <v>19.131978536059943</v>
      </c>
    </row>
    <row r="46" spans="3:27" x14ac:dyDescent="0.3">
      <c r="C46">
        <f t="shared" si="29"/>
        <v>1.8000000000000009</v>
      </c>
      <c r="D46">
        <f t="shared" si="40"/>
        <v>7.8038072138700372</v>
      </c>
      <c r="E46">
        <f t="shared" si="0"/>
        <v>3</v>
      </c>
      <c r="F46">
        <f t="shared" si="41"/>
        <v>8.9186368158514711</v>
      </c>
      <c r="G46">
        <f t="shared" si="1"/>
        <v>0.44593184079257359</v>
      </c>
      <c r="H46">
        <f t="shared" si="2"/>
        <v>0.24773991155142971</v>
      </c>
      <c r="I46">
        <f t="shared" si="30"/>
        <v>7.639445343559645</v>
      </c>
      <c r="J46">
        <f t="shared" si="31"/>
        <v>16.603195343559641</v>
      </c>
      <c r="K46">
        <f t="shared" si="42"/>
        <v>2.6012690712900124</v>
      </c>
      <c r="L46">
        <f t="shared" si="43"/>
        <v>2.9728789386171548</v>
      </c>
      <c r="M46">
        <f t="shared" si="4"/>
        <v>1.6515994103428646</v>
      </c>
      <c r="N46">
        <f t="shared" si="32"/>
        <v>0.14864394693085775</v>
      </c>
      <c r="O46">
        <f t="shared" si="33"/>
        <v>8.2579970517143234E-2</v>
      </c>
      <c r="P46">
        <f t="shared" si="34"/>
        <v>9.182685855798125</v>
      </c>
      <c r="Q46">
        <f t="shared" si="35"/>
        <v>14.030568530089425</v>
      </c>
      <c r="R46">
        <f t="shared" si="36"/>
        <v>1.8000000000000009</v>
      </c>
      <c r="S46">
        <f t="shared" si="37"/>
        <v>162.87734632032007</v>
      </c>
      <c r="T46">
        <f t="shared" si="38"/>
        <v>55.679457857142864</v>
      </c>
      <c r="U46">
        <f t="shared" si="39"/>
        <v>218.55680417746294</v>
      </c>
      <c r="Y46">
        <f t="shared" si="19"/>
        <v>5.026548245743669</v>
      </c>
      <c r="Z46">
        <f t="shared" ca="1" si="17"/>
        <v>3.0746481123987701</v>
      </c>
      <c r="AA46">
        <f t="shared" ca="1" si="18"/>
        <v>19.241874008959897</v>
      </c>
    </row>
    <row r="47" spans="3:27" x14ac:dyDescent="0.3">
      <c r="C47">
        <f t="shared" si="29"/>
        <v>1.850000000000001</v>
      </c>
      <c r="D47">
        <f t="shared" si="40"/>
        <v>8.2497390546626104</v>
      </c>
      <c r="E47">
        <f t="shared" si="0"/>
        <v>3</v>
      </c>
      <c r="F47">
        <f t="shared" si="41"/>
        <v>9.1663767274029002</v>
      </c>
      <c r="G47">
        <f t="shared" si="1"/>
        <v>0.45831883637014503</v>
      </c>
      <c r="H47">
        <f t="shared" si="2"/>
        <v>0.24773991155142971</v>
      </c>
      <c r="I47">
        <f t="shared" si="30"/>
        <v>7.9547667721310731</v>
      </c>
      <c r="J47">
        <f t="shared" si="31"/>
        <v>16.287873914988214</v>
      </c>
      <c r="K47">
        <f t="shared" si="42"/>
        <v>2.74991301822087</v>
      </c>
      <c r="L47">
        <f t="shared" si="43"/>
        <v>3.0554589091342979</v>
      </c>
      <c r="M47">
        <f t="shared" si="4"/>
        <v>1.6515994103428646</v>
      </c>
      <c r="N47">
        <f t="shared" si="32"/>
        <v>0.15277294545671491</v>
      </c>
      <c r="O47">
        <f t="shared" si="33"/>
        <v>8.2579970517143234E-2</v>
      </c>
      <c r="P47">
        <f t="shared" si="34"/>
        <v>9.0999909363524338</v>
      </c>
      <c r="Q47">
        <f t="shared" si="35"/>
        <v>13.515066382236711</v>
      </c>
      <c r="R47">
        <f t="shared" si="36"/>
        <v>1.850000000000001</v>
      </c>
      <c r="S47">
        <f t="shared" si="37"/>
        <v>159.7840431060344</v>
      </c>
      <c r="T47">
        <f t="shared" si="38"/>
        <v>58.815723616071423</v>
      </c>
      <c r="U47">
        <f t="shared" si="39"/>
        <v>218.59976672210581</v>
      </c>
      <c r="Y47">
        <f t="shared" si="19"/>
        <v>5.1836278784231586</v>
      </c>
      <c r="Z47">
        <f t="shared" ca="1" si="17"/>
        <v>3.509568628492568</v>
      </c>
      <c r="AA47">
        <f t="shared" ca="1" si="18"/>
        <v>19.422023985280255</v>
      </c>
    </row>
    <row r="48" spans="3:27" x14ac:dyDescent="0.3">
      <c r="C48">
        <f t="shared" si="29"/>
        <v>1.900000000000001</v>
      </c>
      <c r="D48">
        <f t="shared" si="40"/>
        <v>8.7080578910327553</v>
      </c>
      <c r="E48">
        <f t="shared" si="0"/>
        <v>3</v>
      </c>
      <c r="F48">
        <f t="shared" si="41"/>
        <v>9.4141166389543294</v>
      </c>
      <c r="G48">
        <f t="shared" si="1"/>
        <v>0.47070583194771648</v>
      </c>
      <c r="H48">
        <f t="shared" si="2"/>
        <v>0.24773991155142971</v>
      </c>
      <c r="I48">
        <f t="shared" si="30"/>
        <v>8.2788471292739292</v>
      </c>
      <c r="J48">
        <f t="shared" si="31"/>
        <v>15.963793557845356</v>
      </c>
      <c r="K48">
        <f t="shared" si="42"/>
        <v>2.9026859636775848</v>
      </c>
      <c r="L48">
        <f t="shared" si="43"/>
        <v>3.1380388796514409</v>
      </c>
      <c r="M48">
        <f t="shared" si="4"/>
        <v>1.6515994103428646</v>
      </c>
      <c r="N48">
        <f t="shared" si="32"/>
        <v>0.15690194398257207</v>
      </c>
      <c r="O48">
        <f t="shared" si="33"/>
        <v>8.2579970517143234E-2</v>
      </c>
      <c r="P48">
        <f t="shared" si="34"/>
        <v>8.9887686621718625</v>
      </c>
      <c r="Q48">
        <f t="shared" si="35"/>
        <v>13.049001727006001</v>
      </c>
      <c r="R48">
        <f t="shared" si="36"/>
        <v>1.900000000000001</v>
      </c>
      <c r="S48">
        <f t="shared" si="37"/>
        <v>156.60481480246295</v>
      </c>
      <c r="T48">
        <f t="shared" si="38"/>
        <v>62.037914464285713</v>
      </c>
      <c r="U48">
        <f t="shared" si="39"/>
        <v>218.64272926674866</v>
      </c>
      <c r="Y48">
        <f t="shared" si="19"/>
        <v>5.3407075111026483</v>
      </c>
      <c r="Z48">
        <f t="shared" ca="1" si="17"/>
        <v>3.910952886151347</v>
      </c>
      <c r="AA48">
        <f t="shared" ref="AA48:AA111" ca="1" si="44">_r*SIN(Y48)+y_sm</f>
        <v>19.667992574720515</v>
      </c>
    </row>
    <row r="49" spans="3:27" x14ac:dyDescent="0.3">
      <c r="C49">
        <f t="shared" si="29"/>
        <v>1.9500000000000011</v>
      </c>
      <c r="D49">
        <f t="shared" si="40"/>
        <v>9.1787637229804719</v>
      </c>
      <c r="E49">
        <f t="shared" si="0"/>
        <v>3</v>
      </c>
      <c r="F49">
        <f t="shared" si="41"/>
        <v>9.6618565505057585</v>
      </c>
      <c r="G49">
        <f t="shared" si="1"/>
        <v>0.48309282752528793</v>
      </c>
      <c r="H49">
        <f t="shared" si="2"/>
        <v>0.24773991155142971</v>
      </c>
      <c r="I49">
        <f t="shared" si="30"/>
        <v>8.6116864149882151</v>
      </c>
      <c r="J49">
        <f t="shared" si="31"/>
        <v>15.630954272131071</v>
      </c>
      <c r="K49">
        <f t="shared" si="42"/>
        <v>3.0595879076601569</v>
      </c>
      <c r="L49">
        <f t="shared" si="43"/>
        <v>3.220618850168584</v>
      </c>
      <c r="M49">
        <f t="shared" si="4"/>
        <v>1.6515994103428646</v>
      </c>
      <c r="N49">
        <f t="shared" si="32"/>
        <v>0.1610309425084292</v>
      </c>
      <c r="O49">
        <f t="shared" si="33"/>
        <v>8.2579970517143234E-2</v>
      </c>
      <c r="P49">
        <f t="shared" si="34"/>
        <v>8.8574250136038497</v>
      </c>
      <c r="Q49">
        <f t="shared" si="35"/>
        <v>12.641035788100039</v>
      </c>
      <c r="R49">
        <f t="shared" si="36"/>
        <v>1.9500000000000011</v>
      </c>
      <c r="S49">
        <f t="shared" si="37"/>
        <v>153.33966140960581</v>
      </c>
      <c r="T49">
        <f t="shared" si="38"/>
        <v>65.346030401785697</v>
      </c>
      <c r="U49">
        <f t="shared" si="39"/>
        <v>218.68569181139151</v>
      </c>
      <c r="Y49">
        <f t="shared" si="19"/>
        <v>5.497787143782138</v>
      </c>
      <c r="Z49">
        <f t="shared" ca="1" si="17"/>
        <v>4.2689174728335697</v>
      </c>
      <c r="AA49">
        <f t="shared" ca="1" si="44"/>
        <v>19.973723214285716</v>
      </c>
    </row>
    <row r="50" spans="3:27" x14ac:dyDescent="0.3">
      <c r="C50">
        <f t="shared" si="29"/>
        <v>2.0000000000000009</v>
      </c>
      <c r="D50">
        <f t="shared" si="40"/>
        <v>9.6618565505057603</v>
      </c>
      <c r="E50">
        <f t="shared" si="0"/>
        <v>3</v>
      </c>
      <c r="F50">
        <f t="shared" si="41"/>
        <v>9.9095964620571877</v>
      </c>
      <c r="G50">
        <f t="shared" si="1"/>
        <v>0.49547982310285943</v>
      </c>
      <c r="H50">
        <f t="shared" si="2"/>
        <v>0.24773991155142971</v>
      </c>
      <c r="I50">
        <f t="shared" si="30"/>
        <v>8.9532846292739308</v>
      </c>
      <c r="J50">
        <f t="shared" si="31"/>
        <v>15.289356057845357</v>
      </c>
      <c r="K50">
        <f t="shared" si="42"/>
        <v>3.2206188501685862</v>
      </c>
      <c r="L50">
        <f t="shared" si="43"/>
        <v>3.303198820685727</v>
      </c>
      <c r="M50">
        <f t="shared" si="4"/>
        <v>1.6515994103428646</v>
      </c>
      <c r="N50">
        <f t="shared" si="32"/>
        <v>0.16515994103428636</v>
      </c>
      <c r="O50">
        <f t="shared" si="33"/>
        <v>8.2579970517143234E-2</v>
      </c>
      <c r="P50">
        <f t="shared" si="34"/>
        <v>8.7164527273155716</v>
      </c>
      <c r="Q50">
        <f t="shared" si="35"/>
        <v>12.298718893257384</v>
      </c>
      <c r="R50">
        <f t="shared" si="36"/>
        <v>2.0000000000000009</v>
      </c>
      <c r="S50">
        <f t="shared" si="37"/>
        <v>149.98858292746294</v>
      </c>
      <c r="T50">
        <f t="shared" si="38"/>
        <v>68.740071428571412</v>
      </c>
      <c r="U50">
        <f t="shared" si="39"/>
        <v>218.72865435603435</v>
      </c>
      <c r="Y50">
        <f t="shared" si="19"/>
        <v>5.6548667764616276</v>
      </c>
      <c r="Z50">
        <f t="shared" ca="1" si="17"/>
        <v>4.5746481123987701</v>
      </c>
      <c r="AA50">
        <f t="shared" ca="1" si="44"/>
        <v>20.331687800967938</v>
      </c>
    </row>
    <row r="51" spans="3:27" x14ac:dyDescent="0.3">
      <c r="C51">
        <f t="shared" si="29"/>
        <v>2.0500000000000007</v>
      </c>
      <c r="D51">
        <f t="shared" si="40"/>
        <v>10.15733637360862</v>
      </c>
      <c r="E51">
        <f t="shared" si="0"/>
        <v>3</v>
      </c>
      <c r="F51">
        <f t="shared" si="41"/>
        <v>10.157336373608617</v>
      </c>
      <c r="G51">
        <f t="shared" si="1"/>
        <v>0.50786681868043082</v>
      </c>
      <c r="H51">
        <f t="shared" si="2"/>
        <v>0.24773991155142971</v>
      </c>
      <c r="I51">
        <f t="shared" si="30"/>
        <v>9.3036417721310745</v>
      </c>
      <c r="J51">
        <f t="shared" si="31"/>
        <v>14.938998914988213</v>
      </c>
      <c r="K51">
        <f t="shared" si="42"/>
        <v>3.3857787912028727</v>
      </c>
      <c r="L51">
        <f t="shared" si="43"/>
        <v>3.3857787912028701</v>
      </c>
      <c r="M51">
        <f t="shared" si="4"/>
        <v>1.6515994103428646</v>
      </c>
      <c r="N51">
        <f t="shared" si="32"/>
        <v>0.16928893956014351</v>
      </c>
      <c r="O51">
        <f t="shared" si="33"/>
        <v>8.2579970517143234E-2</v>
      </c>
      <c r="P51">
        <f t="shared" si="34"/>
        <v>8.5783417133344546</v>
      </c>
      <c r="Q51">
        <f t="shared" si="35"/>
        <v>12.027995681614946</v>
      </c>
      <c r="R51">
        <f t="shared" si="36"/>
        <v>2.0500000000000007</v>
      </c>
      <c r="S51">
        <f t="shared" si="37"/>
        <v>146.55157935603438</v>
      </c>
      <c r="T51">
        <f t="shared" si="38"/>
        <v>72.220037544642821</v>
      </c>
      <c r="U51">
        <f t="shared" si="39"/>
        <v>218.7716169006772</v>
      </c>
      <c r="Y51">
        <f t="shared" si="19"/>
        <v>5.8119464091411173</v>
      </c>
      <c r="Z51">
        <f t="shared" ca="1" si="17"/>
        <v>4.8206167018390316</v>
      </c>
      <c r="AA51">
        <f t="shared" ca="1" si="44"/>
        <v>20.733072058626718</v>
      </c>
    </row>
    <row r="52" spans="3:27" x14ac:dyDescent="0.3">
      <c r="C52">
        <f t="shared" si="29"/>
        <v>2.1000000000000005</v>
      </c>
      <c r="D52">
        <f t="shared" si="40"/>
        <v>10.66520319228905</v>
      </c>
      <c r="E52">
        <f t="shared" si="0"/>
        <v>3</v>
      </c>
      <c r="F52">
        <f t="shared" si="41"/>
        <v>10.405076285160046</v>
      </c>
      <c r="G52">
        <f t="shared" si="1"/>
        <v>0.52025381425800232</v>
      </c>
      <c r="H52">
        <f t="shared" si="2"/>
        <v>0.24773991155142971</v>
      </c>
      <c r="I52">
        <f t="shared" si="30"/>
        <v>9.6627578435596444</v>
      </c>
      <c r="J52">
        <f t="shared" si="31"/>
        <v>14.579882843559641</v>
      </c>
      <c r="K52">
        <f t="shared" si="42"/>
        <v>3.5550677307630161</v>
      </c>
      <c r="L52">
        <f t="shared" si="43"/>
        <v>3.4683587617200131</v>
      </c>
      <c r="M52">
        <f t="shared" si="4"/>
        <v>1.6515994103428646</v>
      </c>
      <c r="N52">
        <f t="shared" si="32"/>
        <v>0.17341793808600067</v>
      </c>
      <c r="O52">
        <f t="shared" si="33"/>
        <v>8.2579970517143234E-2</v>
      </c>
      <c r="P52">
        <f t="shared" si="34"/>
        <v>8.4573759024393311</v>
      </c>
      <c r="Q52">
        <f t="shared" si="35"/>
        <v>11.832692574207876</v>
      </c>
      <c r="R52">
        <f t="shared" si="36"/>
        <v>2.1000000000000005</v>
      </c>
      <c r="S52">
        <f t="shared" si="37"/>
        <v>143.0286506953201</v>
      </c>
      <c r="T52">
        <f t="shared" si="38"/>
        <v>75.785928749999968</v>
      </c>
      <c r="U52">
        <f t="shared" si="39"/>
        <v>218.81457944532008</v>
      </c>
      <c r="Y52">
        <f t="shared" si="19"/>
        <v>5.9690260418206069</v>
      </c>
      <c r="Z52">
        <f t="shared" ca="1" si="17"/>
        <v>5.0007666781593887</v>
      </c>
      <c r="AA52">
        <f t="shared" ca="1" si="44"/>
        <v>21.167992574720515</v>
      </c>
    </row>
    <row r="53" spans="3:27" x14ac:dyDescent="0.3">
      <c r="C53">
        <f t="shared" si="29"/>
        <v>2.1500000000000004</v>
      </c>
      <c r="D53">
        <f t="shared" si="40"/>
        <v>11.185457006547052</v>
      </c>
      <c r="E53">
        <f t="shared" si="0"/>
        <v>3</v>
      </c>
      <c r="F53">
        <f t="shared" si="41"/>
        <v>10.652816196711475</v>
      </c>
      <c r="G53">
        <f t="shared" si="1"/>
        <v>0.53264080983557383</v>
      </c>
      <c r="H53">
        <f t="shared" si="2"/>
        <v>0.24773991155142971</v>
      </c>
      <c r="I53">
        <f t="shared" si="30"/>
        <v>10.030632843559644</v>
      </c>
      <c r="J53">
        <f t="shared" si="31"/>
        <v>14.212007843559643</v>
      </c>
      <c r="K53">
        <f t="shared" si="42"/>
        <v>3.7284856688490167</v>
      </c>
      <c r="L53">
        <f t="shared" si="43"/>
        <v>3.5509387322371562</v>
      </c>
      <c r="M53">
        <f t="shared" si="4"/>
        <v>1.6515994103428646</v>
      </c>
      <c r="N53">
        <f t="shared" si="32"/>
        <v>0.17754693661185783</v>
      </c>
      <c r="O53">
        <f t="shared" si="33"/>
        <v>8.2579970517143234E-2</v>
      </c>
      <c r="P53">
        <f t="shared" si="34"/>
        <v>8.3693029785100617</v>
      </c>
      <c r="Q53">
        <f t="shared" si="35"/>
        <v>11.714012031014246</v>
      </c>
      <c r="R53">
        <f t="shared" si="36"/>
        <v>2.1500000000000004</v>
      </c>
      <c r="S53">
        <f t="shared" si="37"/>
        <v>139.41979694532012</v>
      </c>
      <c r="T53">
        <f t="shared" si="38"/>
        <v>79.43774504464281</v>
      </c>
      <c r="U53">
        <f t="shared" si="39"/>
        <v>218.85754198996293</v>
      </c>
      <c r="Y53">
        <f t="shared" si="19"/>
        <v>6.1261056745000966</v>
      </c>
      <c r="Z53">
        <f t="shared" ca="1" si="17"/>
        <v>5.1106621510593406</v>
      </c>
      <c r="AA53">
        <f t="shared" ca="1" si="44"/>
        <v>21.625740162724664</v>
      </c>
    </row>
    <row r="54" spans="3:27" x14ac:dyDescent="0.3">
      <c r="C54">
        <f t="shared" si="29"/>
        <v>2.2000000000000002</v>
      </c>
      <c r="D54">
        <f t="shared" si="40"/>
        <v>11.718097816382626</v>
      </c>
      <c r="E54">
        <f t="shared" si="0"/>
        <v>3</v>
      </c>
      <c r="F54">
        <f t="shared" si="41"/>
        <v>10.900556108262904</v>
      </c>
      <c r="G54">
        <f t="shared" si="1"/>
        <v>0.54502780541314522</v>
      </c>
      <c r="H54">
        <f t="shared" si="2"/>
        <v>0.24773991155142971</v>
      </c>
      <c r="I54">
        <f t="shared" si="30"/>
        <v>10.407266772131072</v>
      </c>
      <c r="J54">
        <f t="shared" si="31"/>
        <v>13.835373914988214</v>
      </c>
      <c r="K54">
        <f t="shared" si="42"/>
        <v>3.9060326054608745</v>
      </c>
      <c r="L54">
        <f t="shared" si="43"/>
        <v>3.6335187027542992</v>
      </c>
      <c r="M54">
        <f t="shared" si="4"/>
        <v>1.6515994103428646</v>
      </c>
      <c r="N54">
        <f t="shared" si="32"/>
        <v>0.18167593513771496</v>
      </c>
      <c r="O54">
        <f t="shared" si="33"/>
        <v>8.2579970517143234E-2</v>
      </c>
      <c r="P54">
        <f t="shared" si="34"/>
        <v>8.3308681287214554</v>
      </c>
      <c r="Q54">
        <f t="shared" si="35"/>
        <v>11.670063619985047</v>
      </c>
      <c r="R54">
        <f t="shared" si="36"/>
        <v>2.2000000000000002</v>
      </c>
      <c r="S54">
        <f t="shared" si="37"/>
        <v>135.72501810603438</v>
      </c>
      <c r="T54">
        <f t="shared" si="38"/>
        <v>83.175486428571375</v>
      </c>
      <c r="U54">
        <f t="shared" si="39"/>
        <v>218.90050453460577</v>
      </c>
      <c r="Y54">
        <f t="shared" si="19"/>
        <v>6.2831853071795862</v>
      </c>
      <c r="Z54">
        <f t="shared" ca="1" si="17"/>
        <v>5.1475971292739278</v>
      </c>
      <c r="AA54">
        <f t="shared" ca="1" si="44"/>
        <v>22.095043557845358</v>
      </c>
    </row>
    <row r="55" spans="3:27" x14ac:dyDescent="0.3">
      <c r="C55">
        <f t="shared" si="29"/>
        <v>2.25</v>
      </c>
      <c r="D55">
        <f t="shared" si="40"/>
        <v>12.263125621795771</v>
      </c>
      <c r="E55">
        <f t="shared" si="0"/>
        <v>3</v>
      </c>
      <c r="F55">
        <f t="shared" si="41"/>
        <v>11.148296019814333</v>
      </c>
      <c r="G55">
        <f t="shared" si="1"/>
        <v>0.55741480099071672</v>
      </c>
      <c r="H55">
        <f t="shared" si="2"/>
        <v>0.24773991155142971</v>
      </c>
      <c r="I55">
        <f t="shared" si="30"/>
        <v>10.792659629273929</v>
      </c>
      <c r="J55">
        <f t="shared" si="31"/>
        <v>13.449981057845356</v>
      </c>
      <c r="K55">
        <f t="shared" si="42"/>
        <v>4.0877085405985891</v>
      </c>
      <c r="L55">
        <f t="shared" si="43"/>
        <v>3.7160986732714423</v>
      </c>
      <c r="M55">
        <f t="shared" si="4"/>
        <v>1.6515994103428646</v>
      </c>
      <c r="N55">
        <f t="shared" si="32"/>
        <v>0.18580493366357212</v>
      </c>
      <c r="O55">
        <f t="shared" si="33"/>
        <v>8.2579970517143234E-2</v>
      </c>
      <c r="P55">
        <f t="shared" si="34"/>
        <v>8.3592094735605293</v>
      </c>
      <c r="Q55">
        <f t="shared" si="35"/>
        <v>11.695466783278624</v>
      </c>
      <c r="R55">
        <f t="shared" si="36"/>
        <v>2.25</v>
      </c>
      <c r="S55">
        <f t="shared" si="37"/>
        <v>131.94431417746296</v>
      </c>
      <c r="T55">
        <f t="shared" si="38"/>
        <v>86.999152901785649</v>
      </c>
      <c r="U55">
        <f t="shared" si="39"/>
        <v>218.94346707924859</v>
      </c>
      <c r="Y55">
        <f t="shared" si="19"/>
        <v>6.4402649398590759</v>
      </c>
      <c r="Z55">
        <f t="shared" ca="1" si="17"/>
        <v>5.1106621510593415</v>
      </c>
      <c r="AA55">
        <f t="shared" ca="1" si="44"/>
        <v>22.564346952966051</v>
      </c>
    </row>
    <row r="56" spans="3:27" x14ac:dyDescent="0.3">
      <c r="C56">
        <f t="shared" si="29"/>
        <v>2.2999999999999998</v>
      </c>
      <c r="D56">
        <f>D55+G55</f>
        <v>12.820540422786488</v>
      </c>
      <c r="E56">
        <f t="shared" si="0"/>
        <v>3</v>
      </c>
      <c r="F56">
        <f>F55+H55</f>
        <v>11.396035931365763</v>
      </c>
      <c r="G56">
        <f t="shared" si="1"/>
        <v>0.56980179656828811</v>
      </c>
      <c r="H56">
        <f t="shared" si="2"/>
        <v>0.24773991155142971</v>
      </c>
      <c r="I56">
        <f t="shared" si="30"/>
        <v>11.186811414988215</v>
      </c>
      <c r="J56">
        <f t="shared" si="31"/>
        <v>13.055829272131071</v>
      </c>
      <c r="K56">
        <f>K55+N55</f>
        <v>4.2735134742621614</v>
      </c>
      <c r="L56">
        <f>L55+O55</f>
        <v>3.7986786437885853</v>
      </c>
      <c r="M56">
        <f t="shared" si="4"/>
        <v>1.6515994103428646</v>
      </c>
      <c r="N56">
        <f t="shared" si="32"/>
        <v>0.18993393218942928</v>
      </c>
      <c r="O56">
        <f t="shared" si="33"/>
        <v>8.2579970517143234E-2</v>
      </c>
      <c r="P56">
        <f t="shared" si="34"/>
        <v>8.4711212427384162</v>
      </c>
      <c r="Q56">
        <f t="shared" si="35"/>
        <v>11.781063847299562</v>
      </c>
      <c r="R56">
        <f t="shared" si="36"/>
        <v>2.2999999999999998</v>
      </c>
      <c r="S56">
        <f t="shared" si="37"/>
        <v>128.07768515960581</v>
      </c>
      <c r="T56">
        <f t="shared" si="38"/>
        <v>90.908744464285633</v>
      </c>
      <c r="U56">
        <f t="shared" si="39"/>
        <v>218.98642962389144</v>
      </c>
      <c r="Y56">
        <f t="shared" si="19"/>
        <v>6.5973445725385655</v>
      </c>
      <c r="Z56">
        <f t="shared" ca="1" si="17"/>
        <v>5.0007666781593887</v>
      </c>
      <c r="AA56">
        <f t="shared" ca="1" si="44"/>
        <v>23.022094540970201</v>
      </c>
    </row>
    <row r="57" spans="3:27" x14ac:dyDescent="0.3">
      <c r="C57">
        <f t="shared" si="29"/>
        <v>2.3499999999999996</v>
      </c>
      <c r="D57">
        <f t="shared" ref="D57:D68" si="45">D56+G56</f>
        <v>13.390342219354777</v>
      </c>
      <c r="E57">
        <f t="shared" si="0"/>
        <v>3</v>
      </c>
      <c r="F57">
        <f t="shared" ref="F57:F68" si="46">F56+H56</f>
        <v>11.643775842917192</v>
      </c>
      <c r="G57">
        <f t="shared" si="1"/>
        <v>0.58218879214585961</v>
      </c>
      <c r="H57">
        <f t="shared" si="2"/>
        <v>0.24773991155142971</v>
      </c>
      <c r="I57">
        <f t="shared" si="30"/>
        <v>11.58972212927393</v>
      </c>
      <c r="J57">
        <f t="shared" si="31"/>
        <v>12.652918557845357</v>
      </c>
      <c r="K57">
        <f t="shared" ref="K57:K120" si="47">K56+N56</f>
        <v>4.463447406451591</v>
      </c>
      <c r="L57">
        <f t="shared" ref="L57:L120" si="48">L56+O56</f>
        <v>3.8812586143057284</v>
      </c>
      <c r="M57">
        <f t="shared" si="4"/>
        <v>1.6515994103428646</v>
      </c>
      <c r="N57">
        <f t="shared" si="32"/>
        <v>0.19406293071528644</v>
      </c>
      <c r="O57">
        <f t="shared" si="33"/>
        <v>8.2579970517143234E-2</v>
      </c>
      <c r="P57">
        <f t="shared" si="34"/>
        <v>8.6822009160490161</v>
      </c>
      <c r="Q57">
        <f t="shared" si="35"/>
        <v>11.913783661735639</v>
      </c>
      <c r="R57">
        <f t="shared" si="36"/>
        <v>2.3499999999999996</v>
      </c>
      <c r="S57">
        <f t="shared" si="37"/>
        <v>124.12513105246296</v>
      </c>
      <c r="T57">
        <f t="shared" si="38"/>
        <v>94.904261116071353</v>
      </c>
      <c r="U57">
        <f t="shared" si="39"/>
        <v>219.02939216853432</v>
      </c>
      <c r="Y57">
        <f t="shared" si="19"/>
        <v>6.7544242052180552</v>
      </c>
      <c r="Z57">
        <f t="shared" ca="1" si="17"/>
        <v>4.8206167018390325</v>
      </c>
      <c r="AA57">
        <f t="shared" ca="1" si="44"/>
        <v>23.457015057063998</v>
      </c>
    </row>
    <row r="58" spans="3:27" x14ac:dyDescent="0.3">
      <c r="C58">
        <f t="shared" si="29"/>
        <v>2.3999999999999995</v>
      </c>
      <c r="D58">
        <f t="shared" si="45"/>
        <v>13.972531011500637</v>
      </c>
      <c r="E58">
        <f t="shared" si="0"/>
        <v>3</v>
      </c>
      <c r="F58">
        <f t="shared" si="46"/>
        <v>11.891515754468621</v>
      </c>
      <c r="G58">
        <f t="shared" si="1"/>
        <v>0.59457578772343112</v>
      </c>
      <c r="H58">
        <f t="shared" si="2"/>
        <v>0.24773991155142971</v>
      </c>
      <c r="I58">
        <f t="shared" si="30"/>
        <v>12.001391772131074</v>
      </c>
      <c r="J58">
        <f t="shared" si="31"/>
        <v>12.241248914988212</v>
      </c>
      <c r="K58">
        <f t="shared" si="47"/>
        <v>4.6575103371668778</v>
      </c>
      <c r="L58">
        <f t="shared" si="48"/>
        <v>3.9638385848228714</v>
      </c>
      <c r="M58">
        <f t="shared" si="4"/>
        <v>1.6515994103428646</v>
      </c>
      <c r="N58">
        <f t="shared" si="32"/>
        <v>0.19819192924114359</v>
      </c>
      <c r="O58">
        <f t="shared" si="33"/>
        <v>8.2579970517143234E-2</v>
      </c>
      <c r="P58">
        <f t="shared" si="34"/>
        <v>9.0059081367009064</v>
      </c>
      <c r="Q58">
        <f t="shared" si="35"/>
        <v>12.076695610949482</v>
      </c>
      <c r="R58">
        <f t="shared" si="36"/>
        <v>2.3999999999999995</v>
      </c>
      <c r="S58">
        <f t="shared" si="37"/>
        <v>120.08665185603436</v>
      </c>
      <c r="T58">
        <f t="shared" si="38"/>
        <v>98.985702857142769</v>
      </c>
      <c r="U58">
        <f t="shared" si="39"/>
        <v>219.07235471317713</v>
      </c>
      <c r="Y58">
        <f t="shared" si="19"/>
        <v>6.9115038378975449</v>
      </c>
      <c r="Z58">
        <f t="shared" ca="1" si="17"/>
        <v>4.574648112398771</v>
      </c>
      <c r="AA58">
        <f t="shared" ca="1" si="44"/>
        <v>23.858399314722778</v>
      </c>
    </row>
    <row r="59" spans="3:27" x14ac:dyDescent="0.3">
      <c r="C59">
        <f t="shared" si="29"/>
        <v>2.4499999999999993</v>
      </c>
      <c r="D59">
        <f t="shared" si="45"/>
        <v>14.567106799224067</v>
      </c>
      <c r="E59">
        <f t="shared" si="0"/>
        <v>3</v>
      </c>
      <c r="F59">
        <f t="shared" si="46"/>
        <v>12.13925566602005</v>
      </c>
      <c r="G59">
        <f t="shared" si="1"/>
        <v>0.60696278330100251</v>
      </c>
      <c r="H59">
        <f t="shared" si="2"/>
        <v>0.24773991155142971</v>
      </c>
      <c r="I59">
        <f t="shared" si="30"/>
        <v>12.421820343559643</v>
      </c>
      <c r="J59">
        <f t="shared" si="31"/>
        <v>11.820820343559642</v>
      </c>
      <c r="K59">
        <f t="shared" si="47"/>
        <v>4.8557022664080218</v>
      </c>
      <c r="L59">
        <f t="shared" si="48"/>
        <v>4.0464185553400149</v>
      </c>
      <c r="M59">
        <f t="shared" si="4"/>
        <v>1.6515994103428646</v>
      </c>
      <c r="N59">
        <f t="shared" si="32"/>
        <v>0.20232092776700075</v>
      </c>
      <c r="O59">
        <f t="shared" si="33"/>
        <v>8.2579970517143234E-2</v>
      </c>
      <c r="P59">
        <f t="shared" si="34"/>
        <v>9.4525756968084487</v>
      </c>
      <c r="Q59">
        <f t="shared" si="35"/>
        <v>12.249289978118933</v>
      </c>
      <c r="R59">
        <f t="shared" si="36"/>
        <v>2.4499999999999993</v>
      </c>
      <c r="S59">
        <f t="shared" si="37"/>
        <v>115.9622475703201</v>
      </c>
      <c r="T59">
        <f t="shared" si="38"/>
        <v>103.15306968749991</v>
      </c>
      <c r="U59">
        <f t="shared" si="39"/>
        <v>219.11531725782001</v>
      </c>
      <c r="Y59">
        <f t="shared" si="19"/>
        <v>7.0685834705770345</v>
      </c>
      <c r="Z59">
        <f t="shared" ca="1" si="17"/>
        <v>4.2689174728335715</v>
      </c>
      <c r="AA59">
        <f t="shared" ca="1" si="44"/>
        <v>24.216363901405</v>
      </c>
    </row>
    <row r="60" spans="3:27" x14ac:dyDescent="0.3">
      <c r="C60">
        <f t="shared" si="29"/>
        <v>2.4999999999999991</v>
      </c>
      <c r="D60">
        <f t="shared" si="45"/>
        <v>15.174069582525069</v>
      </c>
      <c r="E60">
        <f t="shared" si="0"/>
        <v>3</v>
      </c>
      <c r="F60">
        <f t="shared" si="46"/>
        <v>12.386995577571479</v>
      </c>
      <c r="G60">
        <f t="shared" si="1"/>
        <v>0.61934977887857401</v>
      </c>
      <c r="H60">
        <f t="shared" si="2"/>
        <v>0.24773991155142971</v>
      </c>
      <c r="I60">
        <f t="shared" si="30"/>
        <v>12.851007843559643</v>
      </c>
      <c r="J60">
        <f t="shared" si="31"/>
        <v>11.391632843559645</v>
      </c>
      <c r="K60">
        <f t="shared" si="47"/>
        <v>5.0580231941750222</v>
      </c>
      <c r="L60">
        <f t="shared" si="48"/>
        <v>4.128998525857158</v>
      </c>
      <c r="M60">
        <f t="shared" si="4"/>
        <v>1.6515994103428646</v>
      </c>
      <c r="N60">
        <f t="shared" si="32"/>
        <v>0.20644992629285791</v>
      </c>
      <c r="O60">
        <f t="shared" si="33"/>
        <v>8.2579970517143234E-2</v>
      </c>
      <c r="P60">
        <f t="shared" si="34"/>
        <v>10.028425520475734</v>
      </c>
      <c r="Q60">
        <f t="shared" si="35"/>
        <v>12.408013200224532</v>
      </c>
      <c r="R60">
        <f t="shared" si="36"/>
        <v>2.4999999999999991</v>
      </c>
      <c r="S60">
        <f t="shared" si="37"/>
        <v>111.75191819532012</v>
      </c>
      <c r="T60">
        <f t="shared" si="38"/>
        <v>107.40636160714276</v>
      </c>
      <c r="U60">
        <f t="shared" si="39"/>
        <v>219.15827980246286</v>
      </c>
      <c r="Y60">
        <f t="shared" si="19"/>
        <v>7.2256631032565242</v>
      </c>
      <c r="Z60">
        <f t="shared" ca="1" si="17"/>
        <v>3.9109528861513483</v>
      </c>
      <c r="AA60">
        <f t="shared" ca="1" si="44"/>
        <v>24.522094540970201</v>
      </c>
    </row>
    <row r="61" spans="3:27" x14ac:dyDescent="0.3">
      <c r="C61">
        <f t="shared" si="29"/>
        <v>2.5499999999999989</v>
      </c>
      <c r="D61">
        <f t="shared" si="45"/>
        <v>15.793419361403643</v>
      </c>
      <c r="E61">
        <f t="shared" si="0"/>
        <v>3</v>
      </c>
      <c r="F61">
        <f t="shared" si="46"/>
        <v>12.634735489122908</v>
      </c>
      <c r="G61">
        <f t="shared" si="1"/>
        <v>0.63173677445614551</v>
      </c>
      <c r="H61">
        <f t="shared" si="2"/>
        <v>0.24773991155142971</v>
      </c>
      <c r="I61">
        <f t="shared" si="30"/>
        <v>13.288954272131072</v>
      </c>
      <c r="J61">
        <f t="shared" si="31"/>
        <v>10.953686414988216</v>
      </c>
      <c r="K61">
        <f t="shared" si="47"/>
        <v>5.2644731204678799</v>
      </c>
      <c r="L61">
        <f t="shared" si="48"/>
        <v>4.211578496374301</v>
      </c>
      <c r="M61">
        <f t="shared" si="4"/>
        <v>1.6515994103428646</v>
      </c>
      <c r="N61">
        <f t="shared" si="32"/>
        <v>0.21057892481871507</v>
      </c>
      <c r="O61">
        <f t="shared" si="33"/>
        <v>8.2579970517143234E-2</v>
      </c>
      <c r="P61">
        <f t="shared" si="34"/>
        <v>10.7346543183883</v>
      </c>
      <c r="Q61">
        <f t="shared" si="35"/>
        <v>12.527075033959916</v>
      </c>
      <c r="R61">
        <f t="shared" si="36"/>
        <v>2.5499999999999989</v>
      </c>
      <c r="S61">
        <f t="shared" si="37"/>
        <v>107.45566373103441</v>
      </c>
      <c r="T61">
        <f t="shared" si="38"/>
        <v>111.7455786160713</v>
      </c>
      <c r="U61">
        <f t="shared" si="39"/>
        <v>219.2012423471057</v>
      </c>
      <c r="Y61">
        <f t="shared" si="19"/>
        <v>7.3827427359360138</v>
      </c>
      <c r="Z61">
        <f t="shared" ca="1" si="17"/>
        <v>3.5095686284925693</v>
      </c>
      <c r="AA61">
        <f t="shared" ca="1" si="44"/>
        <v>24.768063130410461</v>
      </c>
    </row>
    <row r="62" spans="3:27" x14ac:dyDescent="0.3">
      <c r="C62">
        <f t="shared" si="29"/>
        <v>2.5999999999999988</v>
      </c>
      <c r="D62">
        <f t="shared" si="45"/>
        <v>16.425156135859787</v>
      </c>
      <c r="E62">
        <f t="shared" si="0"/>
        <v>3</v>
      </c>
      <c r="F62">
        <f t="shared" si="46"/>
        <v>12.882475400674338</v>
      </c>
      <c r="G62">
        <f t="shared" si="1"/>
        <v>0.6441237700337169</v>
      </c>
      <c r="H62">
        <f t="shared" si="2"/>
        <v>0.24773991155142971</v>
      </c>
      <c r="I62">
        <f t="shared" si="30"/>
        <v>13.735659629273927</v>
      </c>
      <c r="J62">
        <f t="shared" si="31"/>
        <v>10.506981057845358</v>
      </c>
      <c r="K62">
        <f t="shared" si="47"/>
        <v>5.4750520452865947</v>
      </c>
      <c r="L62">
        <f t="shared" si="48"/>
        <v>4.2941584668914441</v>
      </c>
      <c r="M62">
        <f t="shared" si="4"/>
        <v>1.6515994103428646</v>
      </c>
      <c r="N62">
        <f t="shared" si="32"/>
        <v>0.21470792334457223</v>
      </c>
      <c r="O62">
        <f t="shared" si="33"/>
        <v>8.2579970517143234E-2</v>
      </c>
      <c r="P62">
        <f t="shared" si="34"/>
        <v>11.566663228815733</v>
      </c>
      <c r="Q62">
        <f t="shared" si="35"/>
        <v>12.579528913698002</v>
      </c>
      <c r="R62">
        <f t="shared" si="36"/>
        <v>2.5999999999999988</v>
      </c>
      <c r="S62">
        <f t="shared" si="37"/>
        <v>103.07348417746297</v>
      </c>
      <c r="T62">
        <f t="shared" si="38"/>
        <v>116.17072071428558</v>
      </c>
      <c r="U62">
        <f t="shared" si="39"/>
        <v>219.24420489174855</v>
      </c>
      <c r="Y62">
        <f t="shared" si="19"/>
        <v>7.5398223686155035</v>
      </c>
      <c r="Z62">
        <f t="shared" ca="1" si="17"/>
        <v>3.0746481123987714</v>
      </c>
      <c r="AA62">
        <f t="shared" ca="1" si="44"/>
        <v>24.948213106730819</v>
      </c>
    </row>
    <row r="63" spans="3:27" x14ac:dyDescent="0.3">
      <c r="C63">
        <f t="shared" si="29"/>
        <v>2.6499999999999986</v>
      </c>
      <c r="D63">
        <f t="shared" si="45"/>
        <v>17.069279905893502</v>
      </c>
      <c r="E63">
        <f t="shared" si="0"/>
        <v>3</v>
      </c>
      <c r="F63">
        <f t="shared" si="46"/>
        <v>13.130215312225767</v>
      </c>
      <c r="G63">
        <f t="shared" si="1"/>
        <v>0.6565107656112884</v>
      </c>
      <c r="H63">
        <f t="shared" si="2"/>
        <v>0.24773991155142971</v>
      </c>
      <c r="I63">
        <f t="shared" si="30"/>
        <v>14.191123914988212</v>
      </c>
      <c r="J63">
        <f t="shared" si="31"/>
        <v>10.051516772131073</v>
      </c>
      <c r="K63">
        <f t="shared" si="47"/>
        <v>5.6897599686311668</v>
      </c>
      <c r="L63">
        <f t="shared" si="48"/>
        <v>4.3767384374085871</v>
      </c>
      <c r="M63">
        <f t="shared" si="4"/>
        <v>1.6515994103428646</v>
      </c>
      <c r="N63">
        <f t="shared" si="32"/>
        <v>0.21883692187042936</v>
      </c>
      <c r="O63">
        <f t="shared" si="33"/>
        <v>8.2579970517143234E-2</v>
      </c>
      <c r="P63">
        <f t="shared" si="34"/>
        <v>12.513511895148259</v>
      </c>
      <c r="Q63">
        <f t="shared" si="35"/>
        <v>12.538607021978978</v>
      </c>
      <c r="R63">
        <f t="shared" si="36"/>
        <v>2.6499999999999986</v>
      </c>
      <c r="S63">
        <f t="shared" si="37"/>
        <v>98.605379534605831</v>
      </c>
      <c r="T63">
        <f t="shared" si="38"/>
        <v>120.68178790178555</v>
      </c>
      <c r="U63">
        <f t="shared" si="39"/>
        <v>219.28716743639137</v>
      </c>
      <c r="Y63">
        <f t="shared" si="19"/>
        <v>7.6969020012949931</v>
      </c>
      <c r="Z63">
        <f t="shared" ca="1" si="17"/>
        <v>2.6169005243946217</v>
      </c>
      <c r="AA63">
        <f t="shared" ca="1" si="44"/>
        <v>25.058108579630769</v>
      </c>
    </row>
    <row r="64" spans="3:27" x14ac:dyDescent="0.3">
      <c r="C64">
        <f t="shared" si="29"/>
        <v>2.6999999999999984</v>
      </c>
      <c r="D64">
        <f t="shared" si="45"/>
        <v>17.725790671504789</v>
      </c>
      <c r="E64">
        <f t="shared" si="0"/>
        <v>3</v>
      </c>
      <c r="F64">
        <f t="shared" si="46"/>
        <v>13.377955223777196</v>
      </c>
      <c r="G64">
        <f t="shared" si="1"/>
        <v>0.6688977611888598</v>
      </c>
      <c r="H64">
        <f t="shared" si="2"/>
        <v>0.24773991155142971</v>
      </c>
      <c r="I64">
        <f t="shared" si="30"/>
        <v>14.655347129273926</v>
      </c>
      <c r="J64">
        <f t="shared" si="31"/>
        <v>9.58729355784536</v>
      </c>
      <c r="K64">
        <f t="shared" si="47"/>
        <v>5.9085968905015962</v>
      </c>
      <c r="L64">
        <f t="shared" si="48"/>
        <v>4.4593184079257302</v>
      </c>
      <c r="M64">
        <f t="shared" si="4"/>
        <v>1.6515994103428646</v>
      </c>
      <c r="N64">
        <f t="shared" si="32"/>
        <v>0.22296592039628652</v>
      </c>
      <c r="O64">
        <f t="shared" si="33"/>
        <v>8.2579970517143234E-2</v>
      </c>
      <c r="P64">
        <f t="shared" si="34"/>
        <v>13.557678579308195</v>
      </c>
      <c r="Q64">
        <f t="shared" si="35"/>
        <v>12.379268442119237</v>
      </c>
      <c r="R64">
        <f t="shared" si="36"/>
        <v>2.6999999999999984</v>
      </c>
      <c r="S64">
        <f t="shared" si="37"/>
        <v>94.05134980246298</v>
      </c>
      <c r="T64">
        <f t="shared" si="38"/>
        <v>125.27878017857127</v>
      </c>
      <c r="U64">
        <f t="shared" si="39"/>
        <v>219.33012998103425</v>
      </c>
      <c r="Y64">
        <f t="shared" si="19"/>
        <v>7.8539816339744828</v>
      </c>
      <c r="Z64">
        <f t="shared" ca="1" si="17"/>
        <v>2.1475971292739291</v>
      </c>
      <c r="AA64">
        <f t="shared" ca="1" si="44"/>
        <v>25.095043557845358</v>
      </c>
    </row>
    <row r="65" spans="3:27" x14ac:dyDescent="0.3">
      <c r="C65">
        <f t="shared" si="29"/>
        <v>2.7499999999999982</v>
      </c>
      <c r="D65">
        <f t="shared" si="45"/>
        <v>18.394688432693648</v>
      </c>
      <c r="E65">
        <f t="shared" si="0"/>
        <v>3</v>
      </c>
      <c r="F65">
        <f t="shared" si="46"/>
        <v>13.625695135328625</v>
      </c>
      <c r="G65">
        <f t="shared" si="1"/>
        <v>0.6812847567664313</v>
      </c>
      <c r="H65">
        <f t="shared" si="2"/>
        <v>0.24773991155142971</v>
      </c>
      <c r="I65">
        <f t="shared" si="30"/>
        <v>15.128329272131067</v>
      </c>
      <c r="J65">
        <f t="shared" si="31"/>
        <v>9.1143114149882187</v>
      </c>
      <c r="K65">
        <f t="shared" si="47"/>
        <v>6.1315628108978828</v>
      </c>
      <c r="L65">
        <f t="shared" si="48"/>
        <v>4.5418983784428733</v>
      </c>
      <c r="M65">
        <f t="shared" si="4"/>
        <v>1.6515994103428646</v>
      </c>
      <c r="N65">
        <f t="shared" si="32"/>
        <v>0.22709491892214367</v>
      </c>
      <c r="O65">
        <f t="shared" si="33"/>
        <v>8.2579970517143234E-2</v>
      </c>
      <c r="P65">
        <f t="shared" si="34"/>
        <v>14.675202634722066</v>
      </c>
      <c r="Q65">
        <f t="shared" si="35"/>
        <v>12.079893356272326</v>
      </c>
      <c r="R65">
        <f t="shared" si="36"/>
        <v>2.7499999999999982</v>
      </c>
      <c r="S65">
        <f t="shared" si="37"/>
        <v>89.411394981034434</v>
      </c>
      <c r="T65">
        <f t="shared" si="38"/>
        <v>129.96169754464267</v>
      </c>
      <c r="U65">
        <f t="shared" si="39"/>
        <v>219.37309252567712</v>
      </c>
      <c r="Y65">
        <f t="shared" si="19"/>
        <v>8.0110612666539716</v>
      </c>
      <c r="Z65">
        <f t="shared" ca="1" si="17"/>
        <v>1.6782937341532391</v>
      </c>
      <c r="AA65">
        <f t="shared" ca="1" si="44"/>
        <v>25.058108579630773</v>
      </c>
    </row>
    <row r="66" spans="3:27" x14ac:dyDescent="0.3">
      <c r="C66">
        <f t="shared" si="29"/>
        <v>2.799999999999998</v>
      </c>
      <c r="D66">
        <f t="shared" si="45"/>
        <v>19.075973189460079</v>
      </c>
      <c r="E66">
        <f t="shared" si="0"/>
        <v>3</v>
      </c>
      <c r="F66">
        <f t="shared" si="46"/>
        <v>13.873435046880054</v>
      </c>
      <c r="G66">
        <f t="shared" si="1"/>
        <v>0.6936717523440028</v>
      </c>
      <c r="H66">
        <f t="shared" si="2"/>
        <v>0.24773991155142971</v>
      </c>
      <c r="I66">
        <f t="shared" si="30"/>
        <v>15.610070343559638</v>
      </c>
      <c r="J66">
        <f t="shared" si="31"/>
        <v>8.6325703435596495</v>
      </c>
      <c r="K66">
        <f t="shared" si="47"/>
        <v>6.3586577298200266</v>
      </c>
      <c r="L66">
        <f t="shared" si="48"/>
        <v>4.6244783489600163</v>
      </c>
      <c r="M66">
        <f t="shared" si="4"/>
        <v>1.6515994103428646</v>
      </c>
      <c r="N66">
        <f t="shared" si="32"/>
        <v>0.23122391744800083</v>
      </c>
      <c r="O66">
        <f t="shared" si="33"/>
        <v>8.2579970517143234E-2</v>
      </c>
      <c r="P66">
        <f t="shared" si="34"/>
        <v>15.836272723964132</v>
      </c>
      <c r="Q66">
        <f t="shared" si="35"/>
        <v>11.624030268596142</v>
      </c>
      <c r="R66">
        <f t="shared" si="36"/>
        <v>2.799999999999998</v>
      </c>
      <c r="S66">
        <f t="shared" si="37"/>
        <v>84.685515070320164</v>
      </c>
      <c r="T66">
        <f t="shared" si="38"/>
        <v>134.73053999999979</v>
      </c>
      <c r="U66">
        <f t="shared" si="39"/>
        <v>219.41605507031994</v>
      </c>
      <c r="Y66">
        <f t="shared" si="19"/>
        <v>8.1681408993334621</v>
      </c>
      <c r="Z66">
        <f t="shared" ca="1" si="17"/>
        <v>1.2205461461490867</v>
      </c>
      <c r="AA66">
        <f t="shared" ca="1" si="44"/>
        <v>24.948213106730819</v>
      </c>
    </row>
    <row r="67" spans="3:27" x14ac:dyDescent="0.3">
      <c r="C67">
        <f t="shared" si="29"/>
        <v>2.8499999999999979</v>
      </c>
      <c r="D67">
        <f t="shared" si="45"/>
        <v>19.769644941804081</v>
      </c>
      <c r="E67">
        <f t="shared" si="0"/>
        <v>3</v>
      </c>
      <c r="F67">
        <f t="shared" si="46"/>
        <v>14.121174958431483</v>
      </c>
      <c r="G67">
        <f t="shared" si="1"/>
        <v>0.70605874792157419</v>
      </c>
      <c r="H67">
        <f t="shared" si="2"/>
        <v>0.24773991155142971</v>
      </c>
      <c r="I67">
        <f t="shared" si="30"/>
        <v>16.100570343559639</v>
      </c>
      <c r="J67">
        <f t="shared" si="31"/>
        <v>8.1420703435596486</v>
      </c>
      <c r="K67">
        <f t="shared" si="47"/>
        <v>6.5898816472680277</v>
      </c>
      <c r="L67">
        <f t="shared" si="48"/>
        <v>4.7070583194771594</v>
      </c>
      <c r="M67">
        <f t="shared" si="4"/>
        <v>1.6515994103428646</v>
      </c>
      <c r="N67">
        <f t="shared" si="32"/>
        <v>0.23535291597385799</v>
      </c>
      <c r="O67">
        <f t="shared" si="33"/>
        <v>8.2579970517143234E-2</v>
      </c>
      <c r="P67">
        <f t="shared" si="34"/>
        <v>17.006302717159535</v>
      </c>
      <c r="Q67">
        <f t="shared" si="35"/>
        <v>11.002078886800927</v>
      </c>
      <c r="R67">
        <f t="shared" si="36"/>
        <v>2.8499999999999979</v>
      </c>
      <c r="S67">
        <f t="shared" si="37"/>
        <v>79.873710070320158</v>
      </c>
      <c r="T67">
        <f t="shared" si="38"/>
        <v>139.58530754464266</v>
      </c>
      <c r="U67">
        <f t="shared" si="39"/>
        <v>219.45901761496282</v>
      </c>
      <c r="Y67">
        <f t="shared" si="19"/>
        <v>8.3252205320129526</v>
      </c>
      <c r="Z67">
        <f t="shared" ca="1" si="17"/>
        <v>0.78562563005528618</v>
      </c>
      <c r="AA67">
        <f t="shared" ca="1" si="44"/>
        <v>24.768063130410461</v>
      </c>
    </row>
    <row r="68" spans="3:27" x14ac:dyDescent="0.3">
      <c r="C68">
        <f t="shared" si="29"/>
        <v>2.8999999999999977</v>
      </c>
      <c r="D68">
        <f t="shared" si="45"/>
        <v>20.475703689725655</v>
      </c>
      <c r="E68">
        <f t="shared" si="0"/>
        <v>3</v>
      </c>
      <c r="F68">
        <f t="shared" si="46"/>
        <v>14.368914869982913</v>
      </c>
      <c r="G68">
        <f t="shared" si="1"/>
        <v>0.71844574349914569</v>
      </c>
      <c r="H68">
        <f t="shared" si="2"/>
        <v>0.24773991155142971</v>
      </c>
      <c r="I68">
        <f t="shared" si="30"/>
        <v>16.599829272131068</v>
      </c>
      <c r="J68">
        <f t="shared" si="31"/>
        <v>7.6428114149882198</v>
      </c>
      <c r="K68">
        <f t="shared" si="47"/>
        <v>6.825234563241886</v>
      </c>
      <c r="L68">
        <f t="shared" si="48"/>
        <v>4.7896382899943024</v>
      </c>
      <c r="M68">
        <f t="shared" si="4"/>
        <v>1.6515994103428646</v>
      </c>
      <c r="N68">
        <f t="shared" si="32"/>
        <v>0.23948191449971512</v>
      </c>
      <c r="O68">
        <f t="shared" si="33"/>
        <v>8.2579970517143234E-2</v>
      </c>
      <c r="P68">
        <f t="shared" si="34"/>
        <v>18.147506998912942</v>
      </c>
      <c r="Q68">
        <f t="shared" si="35"/>
        <v>10.212771269543012</v>
      </c>
      <c r="R68">
        <f t="shared" si="36"/>
        <v>2.8999999999999977</v>
      </c>
      <c r="S68">
        <f t="shared" si="37"/>
        <v>74.975979981034442</v>
      </c>
      <c r="T68">
        <f t="shared" si="38"/>
        <v>144.52600017857122</v>
      </c>
      <c r="U68">
        <f t="shared" si="39"/>
        <v>219.50198015960567</v>
      </c>
      <c r="Y68">
        <f t="shared" si="19"/>
        <v>8.4823001646924432</v>
      </c>
      <c r="Z68">
        <f t="shared" ca="1" si="17"/>
        <v>0.38424137239650547</v>
      </c>
      <c r="AA68">
        <f t="shared" ca="1" si="44"/>
        <v>24.522094540970198</v>
      </c>
    </row>
    <row r="69" spans="3:27" x14ac:dyDescent="0.3">
      <c r="C69">
        <f t="shared" si="29"/>
        <v>2.9499999999999975</v>
      </c>
      <c r="D69">
        <f>D68+G68</f>
        <v>21.194149433224801</v>
      </c>
      <c r="E69">
        <f t="shared" si="0"/>
        <v>3</v>
      </c>
      <c r="F69">
        <f>F68+H68</f>
        <v>14.616654781534342</v>
      </c>
      <c r="G69">
        <f t="shared" si="1"/>
        <v>0.73083273907671709</v>
      </c>
      <c r="H69">
        <f t="shared" si="2"/>
        <v>0.24773991155142971</v>
      </c>
      <c r="I69">
        <f t="shared" si="30"/>
        <v>17.107847129273924</v>
      </c>
      <c r="J69">
        <f t="shared" si="31"/>
        <v>7.134793557845363</v>
      </c>
      <c r="K69">
        <f t="shared" si="47"/>
        <v>7.0647164777416016</v>
      </c>
      <c r="L69">
        <f t="shared" si="48"/>
        <v>4.8722182605114455</v>
      </c>
      <c r="M69">
        <f t="shared" si="4"/>
        <v>1.6515994103428646</v>
      </c>
      <c r="N69">
        <f t="shared" si="32"/>
        <v>0.24361091302557228</v>
      </c>
      <c r="O69">
        <f t="shared" si="33"/>
        <v>8.2579970517143234E-2</v>
      </c>
      <c r="P69">
        <f t="shared" si="34"/>
        <v>19.220948502003978</v>
      </c>
      <c r="Q69">
        <f t="shared" si="35"/>
        <v>9.2643011508269826</v>
      </c>
      <c r="R69">
        <f t="shared" si="36"/>
        <v>2.9499999999999975</v>
      </c>
      <c r="S69">
        <f t="shared" si="37"/>
        <v>69.992324802463017</v>
      </c>
      <c r="T69">
        <f t="shared" si="38"/>
        <v>149.55261790178548</v>
      </c>
      <c r="U69">
        <f t="shared" si="39"/>
        <v>219.54494270424851</v>
      </c>
      <c r="Y69">
        <f t="shared" si="19"/>
        <v>8.6393797973719337</v>
      </c>
      <c r="Z69">
        <f t="shared" ca="1" si="17"/>
        <v>2.6276785714280937E-2</v>
      </c>
      <c r="AA69">
        <f t="shared" ca="1" si="44"/>
        <v>24.216363901404996</v>
      </c>
    </row>
    <row r="70" spans="3:27" x14ac:dyDescent="0.3">
      <c r="C70">
        <f t="shared" si="29"/>
        <v>2.9999999999999973</v>
      </c>
      <c r="D70">
        <f t="shared" ref="D70:D133" si="49">D69+G69</f>
        <v>21.924982172301519</v>
      </c>
      <c r="E70">
        <f t="shared" si="0"/>
        <v>3</v>
      </c>
      <c r="F70">
        <f t="shared" ref="F70:F133" si="50">F69+H69</f>
        <v>14.864394693085771</v>
      </c>
      <c r="G70">
        <f t="shared" si="1"/>
        <v>0.74321973465428859</v>
      </c>
      <c r="H70">
        <f t="shared" si="2"/>
        <v>0.24773991155142971</v>
      </c>
      <c r="I70">
        <f t="shared" si="30"/>
        <v>17.624623914988209</v>
      </c>
      <c r="J70">
        <f t="shared" si="31"/>
        <v>6.6180167721310781</v>
      </c>
      <c r="K70">
        <f t="shared" si="47"/>
        <v>7.3083273907671735</v>
      </c>
      <c r="L70">
        <f t="shared" si="48"/>
        <v>4.9547982310285885</v>
      </c>
      <c r="M70">
        <f t="shared" si="4"/>
        <v>1.6515994103428646</v>
      </c>
      <c r="N70">
        <f t="shared" si="32"/>
        <v>0.24773991155142944</v>
      </c>
      <c r="O70">
        <f t="shared" si="33"/>
        <v>8.2579970517143234E-2</v>
      </c>
      <c r="P70">
        <f t="shared" si="34"/>
        <v>20.188987723824077</v>
      </c>
      <c r="Q70">
        <f t="shared" si="35"/>
        <v>8.1749490943380518</v>
      </c>
      <c r="R70">
        <f t="shared" si="36"/>
        <v>2.9999999999999973</v>
      </c>
      <c r="S70">
        <f t="shared" si="37"/>
        <v>64.922744534605883</v>
      </c>
      <c r="T70">
        <f t="shared" si="38"/>
        <v>154.66516071428546</v>
      </c>
      <c r="U70">
        <f t="shared" si="39"/>
        <v>219.58790524889133</v>
      </c>
      <c r="Y70">
        <f t="shared" si="19"/>
        <v>8.7964594300514243</v>
      </c>
      <c r="Z70">
        <f t="shared" ca="1" si="17"/>
        <v>-0.27945385385091992</v>
      </c>
      <c r="AA70">
        <f t="shared" ca="1" si="44"/>
        <v>23.858399314722771</v>
      </c>
    </row>
    <row r="71" spans="3:27" x14ac:dyDescent="0.3">
      <c r="C71">
        <f t="shared" si="29"/>
        <v>3.0499999999999972</v>
      </c>
      <c r="D71">
        <f t="shared" si="49"/>
        <v>22.668201906955808</v>
      </c>
      <c r="E71">
        <f t="shared" si="0"/>
        <v>3</v>
      </c>
      <c r="F71">
        <f t="shared" si="50"/>
        <v>15.1121346046372</v>
      </c>
      <c r="G71">
        <f t="shared" si="1"/>
        <v>0.75560673023186009</v>
      </c>
      <c r="H71">
        <f t="shared" si="2"/>
        <v>0.24773991155142971</v>
      </c>
      <c r="I71">
        <f t="shared" si="30"/>
        <v>18.150159629273922</v>
      </c>
      <c r="J71">
        <f t="shared" si="31"/>
        <v>6.0924810578453652</v>
      </c>
      <c r="K71">
        <f t="shared" si="47"/>
        <v>7.5560673023186027</v>
      </c>
      <c r="L71">
        <f t="shared" si="48"/>
        <v>5.0373782015457316</v>
      </c>
      <c r="M71">
        <f t="shared" si="4"/>
        <v>1.6515994103428646</v>
      </c>
      <c r="N71">
        <f t="shared" si="32"/>
        <v>0.25186891007728657</v>
      </c>
      <c r="O71">
        <f t="shared" si="33"/>
        <v>8.2579970517143234E-2</v>
      </c>
      <c r="P71">
        <f t="shared" si="34"/>
        <v>21.018011933144244</v>
      </c>
      <c r="Q71">
        <f t="shared" si="35"/>
        <v>6.973062208668896</v>
      </c>
      <c r="R71">
        <f t="shared" si="36"/>
        <v>3.0499999999999972</v>
      </c>
      <c r="S71">
        <f t="shared" si="37"/>
        <v>59.767239177463033</v>
      </c>
      <c r="T71">
        <f t="shared" si="38"/>
        <v>159.86362861607117</v>
      </c>
      <c r="U71">
        <f t="shared" si="39"/>
        <v>219.63086779353421</v>
      </c>
      <c r="Y71">
        <f t="shared" si="19"/>
        <v>8.9535390627309148</v>
      </c>
      <c r="Z71">
        <f t="shared" ca="1" si="17"/>
        <v>-0.52542244329118093</v>
      </c>
      <c r="AA71">
        <f t="shared" ca="1" si="44"/>
        <v>23.457015057063987</v>
      </c>
    </row>
    <row r="72" spans="3:27" x14ac:dyDescent="0.3">
      <c r="C72">
        <f t="shared" si="29"/>
        <v>3.099999999999997</v>
      </c>
      <c r="D72">
        <f t="shared" si="49"/>
        <v>23.423808637187669</v>
      </c>
      <c r="E72">
        <f t="shared" si="0"/>
        <v>3</v>
      </c>
      <c r="F72">
        <f t="shared" si="50"/>
        <v>15.359874516188629</v>
      </c>
      <c r="G72">
        <f t="shared" si="1"/>
        <v>0.76799372580943148</v>
      </c>
      <c r="H72">
        <f t="shared" si="2"/>
        <v>0.24773991155142971</v>
      </c>
      <c r="I72">
        <f t="shared" si="30"/>
        <v>18.684454272131067</v>
      </c>
      <c r="J72">
        <f t="shared" si="31"/>
        <v>5.5581864149882207</v>
      </c>
      <c r="K72">
        <f t="shared" si="47"/>
        <v>7.8079362123958891</v>
      </c>
      <c r="L72">
        <f t="shared" si="48"/>
        <v>5.1199581720628746</v>
      </c>
      <c r="M72">
        <f t="shared" si="4"/>
        <v>1.6515994103428646</v>
      </c>
      <c r="N72">
        <f t="shared" si="32"/>
        <v>0.25599790860314375</v>
      </c>
      <c r="O72">
        <f t="shared" si="33"/>
        <v>8.2579970517143234E-2</v>
      </c>
      <c r="P72">
        <f t="shared" si="34"/>
        <v>21.681274562714684</v>
      </c>
      <c r="Q72">
        <f t="shared" si="35"/>
        <v>5.6962738725877955</v>
      </c>
      <c r="R72">
        <f t="shared" si="36"/>
        <v>3.099999999999997</v>
      </c>
      <c r="S72">
        <f t="shared" si="37"/>
        <v>54.525808731034445</v>
      </c>
      <c r="T72">
        <f t="shared" si="38"/>
        <v>165.1480216071426</v>
      </c>
      <c r="U72">
        <f t="shared" si="39"/>
        <v>219.67383033817703</v>
      </c>
      <c r="Y72">
        <f t="shared" si="19"/>
        <v>9.1106186954104054</v>
      </c>
      <c r="Z72">
        <f t="shared" ca="1" si="17"/>
        <v>-0.70557241961153716</v>
      </c>
      <c r="AA72">
        <f t="shared" ca="1" si="44"/>
        <v>23.022094540970187</v>
      </c>
    </row>
    <row r="73" spans="3:27" x14ac:dyDescent="0.3">
      <c r="C73">
        <f t="shared" si="29"/>
        <v>3.1499999999999968</v>
      </c>
      <c r="D73">
        <f t="shared" si="49"/>
        <v>24.191802362997102</v>
      </c>
      <c r="E73">
        <f t="shared" si="0"/>
        <v>3</v>
      </c>
      <c r="F73">
        <f t="shared" si="50"/>
        <v>15.607614427740058</v>
      </c>
      <c r="G73">
        <f t="shared" si="1"/>
        <v>0.78038072138700298</v>
      </c>
      <c r="H73">
        <f t="shared" si="2"/>
        <v>0.24773991155142971</v>
      </c>
      <c r="I73">
        <f t="shared" si="30"/>
        <v>19.227507843559639</v>
      </c>
      <c r="J73">
        <f t="shared" si="31"/>
        <v>5.0151328435596483</v>
      </c>
      <c r="K73">
        <f t="shared" si="47"/>
        <v>8.0639341209990327</v>
      </c>
      <c r="L73">
        <f t="shared" si="48"/>
        <v>5.2025381425800177</v>
      </c>
      <c r="M73">
        <f t="shared" si="4"/>
        <v>1.6515994103428646</v>
      </c>
      <c r="N73">
        <f t="shared" si="32"/>
        <v>0.26012690712900088</v>
      </c>
      <c r="O73">
        <f t="shared" si="33"/>
        <v>8.2579970517143234E-2</v>
      </c>
      <c r="P73">
        <f t="shared" si="34"/>
        <v>22.161630298070552</v>
      </c>
      <c r="Q73">
        <f t="shared" si="35"/>
        <v>4.3898925522037118</v>
      </c>
      <c r="R73">
        <f t="shared" si="36"/>
        <v>3.1499999999999968</v>
      </c>
      <c r="S73">
        <f t="shared" si="37"/>
        <v>49.198453195320155</v>
      </c>
      <c r="T73">
        <f t="shared" si="38"/>
        <v>170.51833968749972</v>
      </c>
      <c r="U73">
        <f t="shared" si="39"/>
        <v>219.71679288281987</v>
      </c>
      <c r="Y73">
        <f t="shared" si="19"/>
        <v>9.2676983280898959</v>
      </c>
      <c r="Z73">
        <f t="shared" ca="1" si="17"/>
        <v>-0.81546789251148777</v>
      </c>
      <c r="AA73">
        <f t="shared" ca="1" si="44"/>
        <v>22.564346952966034</v>
      </c>
    </row>
    <row r="74" spans="3:27" x14ac:dyDescent="0.3">
      <c r="C74">
        <f t="shared" si="29"/>
        <v>3.1999999999999966</v>
      </c>
      <c r="D74">
        <f t="shared" si="49"/>
        <v>24.972183084384106</v>
      </c>
      <c r="E74">
        <f t="shared" ref="E74" si="51">_r</f>
        <v>3</v>
      </c>
      <c r="F74">
        <f t="shared" si="50"/>
        <v>15.855354339291488</v>
      </c>
      <c r="G74">
        <f t="shared" ref="G74" si="52">F74*dt</f>
        <v>0.79276771696457438</v>
      </c>
      <c r="H74">
        <f t="shared" ref="H74" si="53">asmk*dt</f>
        <v>0.24773991155142971</v>
      </c>
      <c r="I74">
        <f t="shared" si="30"/>
        <v>19.77932034355964</v>
      </c>
      <c r="J74">
        <f t="shared" si="31"/>
        <v>4.4633203435596478</v>
      </c>
      <c r="K74">
        <f t="shared" si="47"/>
        <v>8.3240610281280336</v>
      </c>
      <c r="L74">
        <f t="shared" si="48"/>
        <v>5.2851181130971607</v>
      </c>
      <c r="M74">
        <f t="shared" ref="M74" si="54">asmk/_r</f>
        <v>1.6515994103428646</v>
      </c>
      <c r="N74">
        <f t="shared" si="32"/>
        <v>0.26425590565485807</v>
      </c>
      <c r="O74">
        <f t="shared" si="33"/>
        <v>8.2579970517143234E-2</v>
      </c>
      <c r="P74">
        <f t="shared" si="34"/>
        <v>22.453917330145984</v>
      </c>
      <c r="Q74">
        <f t="shared" si="35"/>
        <v>3.1044491357760511</v>
      </c>
      <c r="R74">
        <f t="shared" si="36"/>
        <v>3.1999999999999966</v>
      </c>
      <c r="S74">
        <f t="shared" si="37"/>
        <v>43.78517257032015</v>
      </c>
      <c r="T74">
        <f t="shared" si="38"/>
        <v>175.97458285714254</v>
      </c>
      <c r="U74">
        <f t="shared" si="39"/>
        <v>219.75975542746269</v>
      </c>
      <c r="Y74">
        <f t="shared" si="19"/>
        <v>9.4247779607693865</v>
      </c>
      <c r="Z74">
        <f t="shared" ca="1" si="17"/>
        <v>-0.85240287072607179</v>
      </c>
      <c r="AA74">
        <f t="shared" ca="1" si="44"/>
        <v>22.095043557845337</v>
      </c>
    </row>
    <row r="75" spans="3:27" x14ac:dyDescent="0.3">
      <c r="C75">
        <f t="shared" si="29"/>
        <v>3.2499999999999964</v>
      </c>
      <c r="D75">
        <f t="shared" si="49"/>
        <v>25.764950801348682</v>
      </c>
      <c r="E75">
        <f t="shared" si="0"/>
        <v>3</v>
      </c>
      <c r="F75">
        <f t="shared" si="50"/>
        <v>16.103094250842918</v>
      </c>
      <c r="G75">
        <f t="shared" si="1"/>
        <v>0.80515471254214599</v>
      </c>
      <c r="H75">
        <f t="shared" si="2"/>
        <v>0.24773991155142971</v>
      </c>
      <c r="I75">
        <f t="shared" si="30"/>
        <v>20.339891772131068</v>
      </c>
      <c r="J75">
        <f t="shared" si="31"/>
        <v>3.9027489149882193</v>
      </c>
      <c r="K75">
        <f t="shared" si="47"/>
        <v>8.5883169337828917</v>
      </c>
      <c r="L75">
        <f t="shared" si="48"/>
        <v>5.3676980836143038</v>
      </c>
      <c r="M75">
        <f t="shared" si="4"/>
        <v>1.6515994103428646</v>
      </c>
      <c r="N75">
        <f t="shared" si="32"/>
        <v>0.2683849041807152</v>
      </c>
      <c r="O75">
        <f t="shared" si="33"/>
        <v>8.2579970517143234E-2</v>
      </c>
      <c r="P75">
        <f t="shared" si="34"/>
        <v>22.56672075883154</v>
      </c>
      <c r="Q75">
        <f t="shared" si="35"/>
        <v>1.8924671775219126</v>
      </c>
      <c r="R75">
        <f t="shared" si="36"/>
        <v>3.2499999999999964</v>
      </c>
      <c r="S75">
        <f t="shared" si="37"/>
        <v>38.285966856034435</v>
      </c>
      <c r="T75">
        <f t="shared" si="38"/>
        <v>181.51675111607113</v>
      </c>
      <c r="U75">
        <f t="shared" si="39"/>
        <v>219.80271797210557</v>
      </c>
      <c r="Y75">
        <f t="shared" si="19"/>
        <v>9.581857593448877</v>
      </c>
      <c r="Z75">
        <f t="shared" ca="1" si="17"/>
        <v>-0.81546789251148155</v>
      </c>
      <c r="AA75">
        <f t="shared" ca="1" si="44"/>
        <v>21.625740162724643</v>
      </c>
    </row>
    <row r="76" spans="3:27" x14ac:dyDescent="0.3">
      <c r="C76">
        <f t="shared" si="29"/>
        <v>3.2999999999999963</v>
      </c>
      <c r="D76">
        <f t="shared" si="49"/>
        <v>26.570105513890827</v>
      </c>
      <c r="E76">
        <f t="shared" ref="E76:E139" si="55">_r</f>
        <v>3</v>
      </c>
      <c r="F76">
        <f t="shared" si="50"/>
        <v>16.350834162394349</v>
      </c>
      <c r="G76">
        <f t="shared" ref="G76:G139" si="56">F76*dt</f>
        <v>0.81754170811971749</v>
      </c>
      <c r="H76">
        <f t="shared" ref="H76:H139" si="57">asmk*dt</f>
        <v>0.24773991155142971</v>
      </c>
      <c r="I76">
        <f t="shared" si="30"/>
        <v>20.909222129273925</v>
      </c>
      <c r="J76">
        <f t="shared" si="31"/>
        <v>3.3334185578453628</v>
      </c>
      <c r="K76">
        <f t="shared" si="47"/>
        <v>8.8567018379636071</v>
      </c>
      <c r="L76">
        <f t="shared" si="48"/>
        <v>5.4502780541314468</v>
      </c>
      <c r="M76">
        <f t="shared" ref="M76:M139" si="58">asmk/_r</f>
        <v>1.6515994103428646</v>
      </c>
      <c r="N76">
        <f t="shared" si="32"/>
        <v>0.27251390270657233</v>
      </c>
      <c r="O76">
        <f t="shared" si="33"/>
        <v>8.2579970517143234E-2</v>
      </c>
      <c r="P76">
        <f t="shared" si="34"/>
        <v>22.523256140203593</v>
      </c>
      <c r="Q76">
        <f t="shared" si="35"/>
        <v>0.8046057510994209</v>
      </c>
      <c r="R76">
        <f t="shared" si="36"/>
        <v>3.2999999999999963</v>
      </c>
      <c r="S76">
        <f t="shared" si="37"/>
        <v>32.700836052463011</v>
      </c>
      <c r="T76">
        <f t="shared" si="38"/>
        <v>187.14484446428543</v>
      </c>
      <c r="U76">
        <f t="shared" si="39"/>
        <v>219.84568051674844</v>
      </c>
      <c r="Y76">
        <f t="shared" si="19"/>
        <v>9.7389372261283675</v>
      </c>
      <c r="Z76">
        <f t="shared" ca="1" si="17"/>
        <v>-0.70557241961152473</v>
      </c>
      <c r="AA76">
        <f t="shared" ca="1" si="44"/>
        <v>21.16799257472049</v>
      </c>
    </row>
    <row r="77" spans="3:27" x14ac:dyDescent="0.3">
      <c r="C77">
        <f t="shared" si="29"/>
        <v>3.3499999999999961</v>
      </c>
      <c r="D77">
        <f t="shared" si="49"/>
        <v>27.387647222010543</v>
      </c>
      <c r="E77">
        <f t="shared" si="55"/>
        <v>3</v>
      </c>
      <c r="F77">
        <f t="shared" si="50"/>
        <v>16.59857407394578</v>
      </c>
      <c r="G77">
        <f t="shared" si="56"/>
        <v>0.82992870369728911</v>
      </c>
      <c r="H77">
        <f t="shared" si="57"/>
        <v>0.24773991155142971</v>
      </c>
      <c r="I77">
        <f t="shared" si="30"/>
        <v>21.487311414988209</v>
      </c>
      <c r="J77">
        <f t="shared" si="31"/>
        <v>2.7553292721310783</v>
      </c>
      <c r="K77">
        <f t="shared" si="47"/>
        <v>9.1292157406701797</v>
      </c>
      <c r="L77">
        <f t="shared" si="48"/>
        <v>5.5328580246485899</v>
      </c>
      <c r="M77">
        <f t="shared" si="58"/>
        <v>1.6515994103428646</v>
      </c>
      <c r="N77">
        <f t="shared" si="32"/>
        <v>0.27664290123242952</v>
      </c>
      <c r="O77">
        <f t="shared" si="33"/>
        <v>8.2579970517143234E-2</v>
      </c>
      <c r="P77">
        <f t="shared" si="34"/>
        <v>22.361144627609669</v>
      </c>
      <c r="Q77">
        <f t="shared" si="35"/>
        <v>-0.11458632184022566</v>
      </c>
      <c r="R77">
        <f t="shared" si="36"/>
        <v>3.3499999999999961</v>
      </c>
      <c r="S77">
        <f t="shared" si="37"/>
        <v>27.029780159605878</v>
      </c>
      <c r="T77">
        <f t="shared" si="38"/>
        <v>192.85886290178544</v>
      </c>
      <c r="U77">
        <f t="shared" si="39"/>
        <v>219.88864306139132</v>
      </c>
      <c r="Y77">
        <f t="shared" si="19"/>
        <v>9.8960168588078581</v>
      </c>
      <c r="Z77">
        <f t="shared" ca="1" si="17"/>
        <v>-0.52542244329116228</v>
      </c>
      <c r="AA77">
        <f t="shared" ca="1" si="44"/>
        <v>20.733072058626693</v>
      </c>
    </row>
    <row r="78" spans="3:27" x14ac:dyDescent="0.3">
      <c r="C78">
        <f t="shared" si="29"/>
        <v>3.3999999999999959</v>
      </c>
      <c r="D78">
        <f t="shared" si="49"/>
        <v>28.21757592570783</v>
      </c>
      <c r="E78">
        <f t="shared" si="55"/>
        <v>3</v>
      </c>
      <c r="F78">
        <f t="shared" si="50"/>
        <v>16.846313985497211</v>
      </c>
      <c r="G78">
        <f t="shared" si="56"/>
        <v>0.84231569927486061</v>
      </c>
      <c r="H78">
        <f t="shared" si="57"/>
        <v>0.24773991155142971</v>
      </c>
      <c r="I78">
        <f t="shared" si="30"/>
        <v>22.074159629273922</v>
      </c>
      <c r="J78">
        <f t="shared" si="31"/>
        <v>2.1684810578453657</v>
      </c>
      <c r="K78">
        <f t="shared" si="47"/>
        <v>9.4058586419026096</v>
      </c>
      <c r="L78">
        <f t="shared" si="48"/>
        <v>5.6154379951657329</v>
      </c>
      <c r="M78">
        <f t="shared" si="58"/>
        <v>1.6515994103428646</v>
      </c>
      <c r="N78">
        <f t="shared" si="32"/>
        <v>0.28077189975828665</v>
      </c>
      <c r="O78">
        <f t="shared" si="33"/>
        <v>8.2579970517143234E-2</v>
      </c>
      <c r="P78">
        <f t="shared" si="34"/>
        <v>22.13091419993841</v>
      </c>
      <c r="Q78">
        <f t="shared" si="35"/>
        <v>-0.83098204723005598</v>
      </c>
      <c r="R78">
        <f t="shared" si="36"/>
        <v>3.3999999999999959</v>
      </c>
      <c r="S78">
        <f t="shared" si="37"/>
        <v>21.272799177463039</v>
      </c>
      <c r="T78">
        <f t="shared" si="38"/>
        <v>198.65880642857118</v>
      </c>
      <c r="U78">
        <f t="shared" si="39"/>
        <v>219.93160560603422</v>
      </c>
      <c r="Y78">
        <f t="shared" si="19"/>
        <v>10.053096491487349</v>
      </c>
      <c r="Z78">
        <f t="shared" ref="Z78:Z141" ca="1" si="59">_r*COS(Y78)+x_sm</f>
        <v>-0.27945385385089594</v>
      </c>
      <c r="AA78">
        <f t="shared" ca="1" si="44"/>
        <v>20.331687800967913</v>
      </c>
    </row>
    <row r="79" spans="3:27" x14ac:dyDescent="0.3">
      <c r="C79">
        <f t="shared" si="29"/>
        <v>3.4499999999999957</v>
      </c>
      <c r="D79">
        <f t="shared" si="49"/>
        <v>29.05989162498269</v>
      </c>
      <c r="E79">
        <f t="shared" si="55"/>
        <v>3</v>
      </c>
      <c r="F79">
        <f t="shared" si="50"/>
        <v>17.094053897048642</v>
      </c>
      <c r="G79">
        <f t="shared" si="56"/>
        <v>0.85470269485243211</v>
      </c>
      <c r="H79">
        <f t="shared" si="57"/>
        <v>0.24773991155142971</v>
      </c>
      <c r="I79">
        <f t="shared" si="30"/>
        <v>22.669766772131062</v>
      </c>
      <c r="J79">
        <f t="shared" si="31"/>
        <v>1.5728739149882252</v>
      </c>
      <c r="K79">
        <f t="shared" si="47"/>
        <v>9.6866305416608967</v>
      </c>
      <c r="L79">
        <f t="shared" si="48"/>
        <v>5.698017965682876</v>
      </c>
      <c r="M79">
        <f t="shared" si="58"/>
        <v>1.6515994103428646</v>
      </c>
      <c r="N79">
        <f t="shared" si="32"/>
        <v>0.28490089828414383</v>
      </c>
      <c r="O79">
        <f t="shared" si="33"/>
        <v>8.2579970517143234E-2</v>
      </c>
      <c r="P79">
        <f t="shared" si="34"/>
        <v>21.893155496176973</v>
      </c>
      <c r="Q79">
        <f t="shared" si="35"/>
        <v>-1.3248622576232432</v>
      </c>
      <c r="R79">
        <f t="shared" si="36"/>
        <v>3.4499999999999957</v>
      </c>
      <c r="S79">
        <f t="shared" si="37"/>
        <v>15.429893106034489</v>
      </c>
      <c r="T79">
        <f t="shared" si="38"/>
        <v>204.54467504464262</v>
      </c>
      <c r="U79">
        <f t="shared" si="39"/>
        <v>219.9745681506771</v>
      </c>
      <c r="Y79">
        <f t="shared" si="19"/>
        <v>10.210176124166839</v>
      </c>
      <c r="Z79">
        <f t="shared" ca="1" si="59"/>
        <v>2.6276785714309359E-2</v>
      </c>
      <c r="AA79">
        <f t="shared" ca="1" si="44"/>
        <v>19.973723214285691</v>
      </c>
    </row>
    <row r="80" spans="3:27" x14ac:dyDescent="0.3">
      <c r="C80">
        <f t="shared" si="29"/>
        <v>3.4999999999999956</v>
      </c>
      <c r="D80">
        <f t="shared" si="49"/>
        <v>29.914594319835121</v>
      </c>
      <c r="E80">
        <f t="shared" si="55"/>
        <v>3</v>
      </c>
      <c r="F80">
        <f t="shared" si="50"/>
        <v>17.341793808600073</v>
      </c>
      <c r="G80">
        <f t="shared" si="56"/>
        <v>0.86708969043000372</v>
      </c>
      <c r="H80">
        <f t="shared" si="57"/>
        <v>0.24773991155142971</v>
      </c>
      <c r="I80">
        <f t="shared" si="30"/>
        <v>23.274132843559634</v>
      </c>
      <c r="J80">
        <f t="shared" si="31"/>
        <v>0.96850784355965303</v>
      </c>
      <c r="K80">
        <f t="shared" si="47"/>
        <v>9.971531439945041</v>
      </c>
      <c r="L80">
        <f t="shared" si="48"/>
        <v>5.780597936200019</v>
      </c>
      <c r="M80">
        <f t="shared" si="58"/>
        <v>1.6515994103428646</v>
      </c>
      <c r="N80">
        <f t="shared" si="32"/>
        <v>0.28902989681000096</v>
      </c>
      <c r="O80">
        <f t="shared" si="33"/>
        <v>8.2579970517143234E-2</v>
      </c>
      <c r="P80">
        <f t="shared" si="34"/>
        <v>21.714382621621638</v>
      </c>
      <c r="Q80">
        <f t="shared" si="35"/>
        <v>-1.5941429803264997</v>
      </c>
      <c r="R80">
        <f t="shared" si="36"/>
        <v>3.4999999999999956</v>
      </c>
      <c r="S80">
        <f t="shared" si="37"/>
        <v>9.5010619453201972</v>
      </c>
      <c r="T80">
        <f t="shared" si="38"/>
        <v>210.51646874999977</v>
      </c>
      <c r="U80">
        <f t="shared" si="39"/>
        <v>220.01753069531998</v>
      </c>
      <c r="Y80">
        <f t="shared" ref="Y80:Y143" si="60">Y79+PI()/20</f>
        <v>10.36725575684633</v>
      </c>
      <c r="Z80">
        <f t="shared" ca="1" si="59"/>
        <v>0.38424137239653811</v>
      </c>
      <c r="AA80">
        <f t="shared" ca="1" si="44"/>
        <v>19.667992574720493</v>
      </c>
    </row>
    <row r="81" spans="3:27" x14ac:dyDescent="0.3">
      <c r="C81">
        <f t="shared" si="29"/>
        <v>3.5499999999999954</v>
      </c>
      <c r="D81">
        <f t="shared" si="49"/>
        <v>30.781684010265124</v>
      </c>
      <c r="E81">
        <f t="shared" si="55"/>
        <v>3</v>
      </c>
      <c r="F81">
        <f t="shared" si="50"/>
        <v>17.589533720151504</v>
      </c>
      <c r="G81">
        <f t="shared" si="56"/>
        <v>0.87947668600757523</v>
      </c>
      <c r="H81">
        <f t="shared" si="57"/>
        <v>0.24773991155142971</v>
      </c>
      <c r="I81">
        <f t="shared" si="30"/>
        <v>23.887257843559635</v>
      </c>
      <c r="J81">
        <f t="shared" si="31"/>
        <v>0.35538284355965288</v>
      </c>
      <c r="K81">
        <f t="shared" si="47"/>
        <v>10.260561336755043</v>
      </c>
      <c r="L81">
        <f t="shared" si="48"/>
        <v>5.8631779067171621</v>
      </c>
      <c r="M81">
        <f t="shared" si="58"/>
        <v>1.6515994103428646</v>
      </c>
      <c r="N81">
        <f t="shared" si="32"/>
        <v>0.29315889533585809</v>
      </c>
      <c r="O81">
        <f t="shared" si="33"/>
        <v>8.2579970517143234E-2</v>
      </c>
      <c r="P81">
        <f t="shared" si="34"/>
        <v>21.661791637478267</v>
      </c>
      <c r="Q81">
        <f t="shared" si="35"/>
        <v>-1.6564074451110611</v>
      </c>
      <c r="R81">
        <f t="shared" si="36"/>
        <v>3.5499999999999954</v>
      </c>
      <c r="S81">
        <f t="shared" si="37"/>
        <v>3.486305695320195</v>
      </c>
      <c r="T81">
        <f t="shared" si="38"/>
        <v>216.57418754464265</v>
      </c>
      <c r="U81">
        <f t="shared" si="39"/>
        <v>220.06049323996285</v>
      </c>
      <c r="Y81">
        <f t="shared" si="60"/>
        <v>10.52433538952582</v>
      </c>
      <c r="Z81">
        <f t="shared" ca="1" si="59"/>
        <v>0.78562563005532215</v>
      </c>
      <c r="AA81">
        <f t="shared" ca="1" si="44"/>
        <v>19.422023985280237</v>
      </c>
    </row>
    <row r="82" spans="3:27" x14ac:dyDescent="0.3">
      <c r="C82">
        <f t="shared" si="29"/>
        <v>3.5999999999999952</v>
      </c>
      <c r="D82">
        <f t="shared" si="49"/>
        <v>31.661160696272699</v>
      </c>
      <c r="E82">
        <f t="shared" si="55"/>
        <v>3</v>
      </c>
      <c r="F82">
        <f t="shared" si="50"/>
        <v>17.837273631702935</v>
      </c>
      <c r="G82">
        <f t="shared" si="56"/>
        <v>0.89186368158514684</v>
      </c>
      <c r="H82">
        <f t="shared" si="57"/>
        <v>0.24773991155142971</v>
      </c>
      <c r="I82">
        <f t="shared" si="30"/>
        <v>24.509141772131063</v>
      </c>
      <c r="J82">
        <f t="shared" si="31"/>
        <v>-0.26650108501177527</v>
      </c>
      <c r="K82">
        <f t="shared" si="47"/>
        <v>10.553720232090901</v>
      </c>
      <c r="L82">
        <f t="shared" si="48"/>
        <v>5.9457578772343052</v>
      </c>
      <c r="M82">
        <f t="shared" si="58"/>
        <v>1.6515994103428646</v>
      </c>
      <c r="N82">
        <f t="shared" si="32"/>
        <v>0.29728789386171528</v>
      </c>
      <c r="O82">
        <f t="shared" si="33"/>
        <v>8.2579970517143234E-2</v>
      </c>
      <c r="P82">
        <f t="shared" si="34"/>
        <v>21.797260592457313</v>
      </c>
      <c r="Q82">
        <f t="shared" si="35"/>
        <v>-1.5493496603827357</v>
      </c>
      <c r="R82">
        <f t="shared" si="36"/>
        <v>3.5999999999999952</v>
      </c>
      <c r="S82">
        <f t="shared" si="37"/>
        <v>-2.6143756439655155</v>
      </c>
      <c r="T82">
        <f t="shared" si="38"/>
        <v>222.71783142857123</v>
      </c>
      <c r="U82">
        <f t="shared" si="39"/>
        <v>220.10345578460573</v>
      </c>
      <c r="Y82">
        <f t="shared" si="60"/>
        <v>10.681415022205311</v>
      </c>
      <c r="Z82">
        <f t="shared" ca="1" si="59"/>
        <v>1.2205461461491254</v>
      </c>
      <c r="AA82">
        <f t="shared" ca="1" si="44"/>
        <v>19.241874008959883</v>
      </c>
    </row>
    <row r="83" spans="3:27" x14ac:dyDescent="0.3">
      <c r="C83">
        <f t="shared" si="29"/>
        <v>3.649999999999995</v>
      </c>
      <c r="D83">
        <f t="shared" si="49"/>
        <v>32.553024377857845</v>
      </c>
      <c r="E83">
        <f t="shared" si="55"/>
        <v>3</v>
      </c>
      <c r="F83">
        <f t="shared" si="50"/>
        <v>18.085013543254366</v>
      </c>
      <c r="G83">
        <f t="shared" si="56"/>
        <v>0.90425067716271834</v>
      </c>
      <c r="H83">
        <f t="shared" si="57"/>
        <v>0.24773991155142971</v>
      </c>
      <c r="I83">
        <f t="shared" si="30"/>
        <v>25.139784629273919</v>
      </c>
      <c r="J83">
        <f t="shared" si="31"/>
        <v>-0.89714394215463145</v>
      </c>
      <c r="K83">
        <f t="shared" si="47"/>
        <v>10.851008125952617</v>
      </c>
      <c r="L83">
        <f t="shared" si="48"/>
        <v>6.0283378477514482</v>
      </c>
      <c r="M83">
        <f t="shared" si="58"/>
        <v>1.6515994103428646</v>
      </c>
      <c r="N83">
        <f t="shared" si="32"/>
        <v>0.30141689238757241</v>
      </c>
      <c r="O83">
        <f t="shared" si="33"/>
        <v>8.2579970517143234E-2</v>
      </c>
      <c r="P83">
        <f t="shared" si="34"/>
        <v>22.17107913193502</v>
      </c>
      <c r="Q83">
        <f t="shared" si="35"/>
        <v>-1.3293333335906112</v>
      </c>
      <c r="R83">
        <f t="shared" si="36"/>
        <v>3.649999999999995</v>
      </c>
      <c r="S83">
        <f t="shared" si="37"/>
        <v>-8.8009820725369341</v>
      </c>
      <c r="T83">
        <f t="shared" si="38"/>
        <v>228.9474004017855</v>
      </c>
      <c r="U83">
        <f t="shared" si="39"/>
        <v>220.14641832924858</v>
      </c>
      <c r="Y83">
        <f t="shared" si="60"/>
        <v>10.838494654884801</v>
      </c>
      <c r="Z83">
        <f t="shared" ca="1" si="59"/>
        <v>1.6782937341532791</v>
      </c>
      <c r="AA83">
        <f t="shared" ca="1" si="44"/>
        <v>19.13197853605994</v>
      </c>
    </row>
    <row r="84" spans="3:27" x14ac:dyDescent="0.3">
      <c r="C84">
        <f t="shared" si="29"/>
        <v>3.6999999999999948</v>
      </c>
      <c r="D84">
        <f t="shared" si="49"/>
        <v>33.457275055020567</v>
      </c>
      <c r="E84">
        <f t="shared" si="55"/>
        <v>3</v>
      </c>
      <c r="F84">
        <f t="shared" si="50"/>
        <v>18.332753454805797</v>
      </c>
      <c r="G84">
        <f t="shared" si="56"/>
        <v>0.91663767274028984</v>
      </c>
      <c r="H84">
        <f t="shared" si="57"/>
        <v>0.24773991155142971</v>
      </c>
      <c r="I84">
        <f t="shared" si="30"/>
        <v>25.779186414988207</v>
      </c>
      <c r="J84">
        <f t="shared" si="31"/>
        <v>-1.5365457278689192</v>
      </c>
      <c r="K84">
        <f t="shared" si="47"/>
        <v>11.152425018340189</v>
      </c>
      <c r="L84">
        <f t="shared" si="48"/>
        <v>6.1109178182685913</v>
      </c>
      <c r="M84">
        <f t="shared" si="58"/>
        <v>1.6515994103428646</v>
      </c>
      <c r="N84">
        <f t="shared" si="32"/>
        <v>0.3055458909134296</v>
      </c>
      <c r="O84">
        <f t="shared" si="33"/>
        <v>8.2579970517143234E-2</v>
      </c>
      <c r="P84">
        <f t="shared" si="34"/>
        <v>22.816014046389732</v>
      </c>
      <c r="Q84">
        <f t="shared" si="35"/>
        <v>-1.0679205962610421</v>
      </c>
      <c r="R84">
        <f t="shared" si="36"/>
        <v>3.6999999999999948</v>
      </c>
      <c r="S84">
        <f t="shared" si="37"/>
        <v>-15.073513590394098</v>
      </c>
      <c r="T84">
        <f t="shared" si="38"/>
        <v>235.26289446428552</v>
      </c>
      <c r="U84">
        <f t="shared" si="39"/>
        <v>220.18938087389142</v>
      </c>
      <c r="Y84">
        <f t="shared" si="60"/>
        <v>10.995574287564292</v>
      </c>
      <c r="Z84">
        <f t="shared" ca="1" si="59"/>
        <v>2.1475971292739748</v>
      </c>
      <c r="AA84">
        <f t="shared" ca="1" si="44"/>
        <v>19.095043557845358</v>
      </c>
    </row>
    <row r="85" spans="3:27" x14ac:dyDescent="0.3">
      <c r="C85">
        <f t="shared" si="29"/>
        <v>3.7499999999999947</v>
      </c>
      <c r="D85">
        <f t="shared" si="49"/>
        <v>34.373912727760853</v>
      </c>
      <c r="E85">
        <f t="shared" si="55"/>
        <v>3</v>
      </c>
      <c r="F85">
        <f t="shared" si="50"/>
        <v>18.580493366357228</v>
      </c>
      <c r="G85">
        <f t="shared" si="56"/>
        <v>0.92902466831786146</v>
      </c>
      <c r="H85">
        <f t="shared" si="57"/>
        <v>0.24773991155142971</v>
      </c>
      <c r="I85">
        <f t="shared" si="30"/>
        <v>26.427347129273919</v>
      </c>
      <c r="J85">
        <f t="shared" si="31"/>
        <v>-2.1847064421546314</v>
      </c>
      <c r="K85">
        <f t="shared" si="47"/>
        <v>11.457970909253618</v>
      </c>
      <c r="L85">
        <f t="shared" si="48"/>
        <v>6.1934977887857343</v>
      </c>
      <c r="M85">
        <f t="shared" si="58"/>
        <v>1.6515994103428646</v>
      </c>
      <c r="N85">
        <f t="shared" si="32"/>
        <v>0.30967488943928673</v>
      </c>
      <c r="O85">
        <f t="shared" si="33"/>
        <v>8.2579970517143234E-2</v>
      </c>
      <c r="P85">
        <f t="shared" si="34"/>
        <v>23.74238928073779</v>
      </c>
      <c r="Q85">
        <f t="shared" si="35"/>
        <v>-0.84642345579328504</v>
      </c>
      <c r="R85">
        <f t="shared" si="36"/>
        <v>3.7499999999999947</v>
      </c>
      <c r="S85">
        <f t="shared" si="37"/>
        <v>-21.431970197536934</v>
      </c>
      <c r="T85">
        <f t="shared" si="38"/>
        <v>241.66431361607127</v>
      </c>
      <c r="U85">
        <f t="shared" si="39"/>
        <v>220.23234341853433</v>
      </c>
      <c r="Y85">
        <f t="shared" si="60"/>
        <v>11.152653920243782</v>
      </c>
      <c r="Z85">
        <f t="shared" ca="1" si="59"/>
        <v>2.6169005243946697</v>
      </c>
      <c r="AA85">
        <f t="shared" ca="1" si="44"/>
        <v>19.131978536059954</v>
      </c>
    </row>
    <row r="86" spans="3:27" x14ac:dyDescent="0.3">
      <c r="C86">
        <f t="shared" si="29"/>
        <v>3.7999999999999945</v>
      </c>
      <c r="D86">
        <f t="shared" si="49"/>
        <v>35.302937396078711</v>
      </c>
      <c r="E86">
        <f t="shared" si="55"/>
        <v>3</v>
      </c>
      <c r="F86">
        <f t="shared" si="50"/>
        <v>18.828233277908659</v>
      </c>
      <c r="G86">
        <f t="shared" si="56"/>
        <v>0.94141166389543296</v>
      </c>
      <c r="H86">
        <f t="shared" si="57"/>
        <v>0.24773991155142971</v>
      </c>
      <c r="I86">
        <f t="shared" si="30"/>
        <v>27.084266772131059</v>
      </c>
      <c r="J86">
        <f t="shared" si="31"/>
        <v>-2.8416260850117716</v>
      </c>
      <c r="K86">
        <f t="shared" si="47"/>
        <v>11.767645798692904</v>
      </c>
      <c r="L86">
        <f t="shared" si="48"/>
        <v>6.2760777593028774</v>
      </c>
      <c r="M86">
        <f t="shared" si="58"/>
        <v>1.6515994103428646</v>
      </c>
      <c r="N86">
        <f t="shared" si="32"/>
        <v>0.31380388796514391</v>
      </c>
      <c r="O86">
        <f t="shared" si="33"/>
        <v>8.2579970517143234E-2</v>
      </c>
      <c r="P86">
        <f t="shared" si="34"/>
        <v>24.934865536886633</v>
      </c>
      <c r="Q86">
        <f t="shared" si="35"/>
        <v>-0.74876337333435838</v>
      </c>
      <c r="R86">
        <f t="shared" si="36"/>
        <v>3.7999999999999945</v>
      </c>
      <c r="S86">
        <f t="shared" si="37"/>
        <v>-27.876351893965481</v>
      </c>
      <c r="T86">
        <f t="shared" si="38"/>
        <v>248.15165785714274</v>
      </c>
      <c r="U86">
        <f t="shared" si="39"/>
        <v>220.27530596317726</v>
      </c>
      <c r="Y86">
        <f t="shared" si="60"/>
        <v>11.309733552923273</v>
      </c>
      <c r="Z86">
        <f t="shared" ca="1" si="59"/>
        <v>3.0746481123988199</v>
      </c>
      <c r="AA86">
        <f t="shared" ca="1" si="44"/>
        <v>19.241874008959915</v>
      </c>
    </row>
    <row r="87" spans="3:27" x14ac:dyDescent="0.3">
      <c r="C87">
        <f t="shared" si="29"/>
        <v>3.8499999999999943</v>
      </c>
      <c r="D87">
        <f t="shared" si="49"/>
        <v>36.244349059974141</v>
      </c>
      <c r="E87">
        <f t="shared" si="55"/>
        <v>3</v>
      </c>
      <c r="F87">
        <f t="shared" si="50"/>
        <v>19.07597318946009</v>
      </c>
      <c r="G87">
        <f t="shared" si="56"/>
        <v>0.95379865947300457</v>
      </c>
      <c r="H87">
        <f t="shared" si="57"/>
        <v>0.24773991155142971</v>
      </c>
      <c r="I87">
        <f t="shared" si="30"/>
        <v>27.749945343559627</v>
      </c>
      <c r="J87">
        <f t="shared" si="31"/>
        <v>-3.5073046564403398</v>
      </c>
      <c r="K87">
        <f t="shared" si="47"/>
        <v>12.081449686658047</v>
      </c>
      <c r="L87">
        <f t="shared" si="48"/>
        <v>6.3586577298200204</v>
      </c>
      <c r="M87">
        <f t="shared" si="58"/>
        <v>1.6515994103428646</v>
      </c>
      <c r="N87">
        <f t="shared" si="32"/>
        <v>0.31793288649100104</v>
      </c>
      <c r="O87">
        <f t="shared" si="33"/>
        <v>8.2579970517143234E-2</v>
      </c>
      <c r="P87">
        <f t="shared" si="34"/>
        <v>26.35153012943174</v>
      </c>
      <c r="Q87">
        <f t="shared" si="35"/>
        <v>-0.85316922491171265</v>
      </c>
      <c r="R87">
        <f t="shared" si="36"/>
        <v>3.8499999999999943</v>
      </c>
      <c r="S87">
        <f t="shared" si="37"/>
        <v>-34.406658679679737</v>
      </c>
      <c r="T87">
        <f t="shared" si="38"/>
        <v>254.72492718749987</v>
      </c>
      <c r="U87">
        <f t="shared" si="39"/>
        <v>220.31826850782014</v>
      </c>
      <c r="Y87">
        <f t="shared" si="60"/>
        <v>11.466813185602764</v>
      </c>
      <c r="Z87">
        <f t="shared" ca="1" si="59"/>
        <v>3.5095686284926173</v>
      </c>
      <c r="AA87">
        <f t="shared" ca="1" si="44"/>
        <v>19.42202398528028</v>
      </c>
    </row>
    <row r="88" spans="3:27" x14ac:dyDescent="0.3">
      <c r="C88">
        <f t="shared" si="29"/>
        <v>3.8999999999999941</v>
      </c>
      <c r="D88">
        <f t="shared" si="49"/>
        <v>37.198147719447142</v>
      </c>
      <c r="E88">
        <f t="shared" si="55"/>
        <v>3</v>
      </c>
      <c r="F88">
        <f t="shared" si="50"/>
        <v>19.323713101011521</v>
      </c>
      <c r="G88">
        <f t="shared" si="56"/>
        <v>0.96618565505057608</v>
      </c>
      <c r="H88">
        <f t="shared" si="57"/>
        <v>0.24773991155142971</v>
      </c>
      <c r="I88">
        <f t="shared" si="30"/>
        <v>28.424382843559627</v>
      </c>
      <c r="J88">
        <f t="shared" si="31"/>
        <v>-4.1817421564403396</v>
      </c>
      <c r="K88">
        <f t="shared" si="47"/>
        <v>12.399382573149047</v>
      </c>
      <c r="L88">
        <f t="shared" si="48"/>
        <v>6.4412377003371635</v>
      </c>
      <c r="M88">
        <f t="shared" si="58"/>
        <v>1.6515994103428646</v>
      </c>
      <c r="N88">
        <f t="shared" si="32"/>
        <v>0.32206188501685817</v>
      </c>
      <c r="O88">
        <f t="shared" si="33"/>
        <v>8.2579970517143234E-2</v>
      </c>
      <c r="P88">
        <f t="shared" si="34"/>
        <v>27.92574370720429</v>
      </c>
      <c r="Q88">
        <f t="shared" si="35"/>
        <v>-1.2234725589061997</v>
      </c>
      <c r="R88">
        <f t="shared" si="36"/>
        <v>3.8999999999999941</v>
      </c>
      <c r="S88">
        <f t="shared" si="37"/>
        <v>-41.022890554679734</v>
      </c>
      <c r="T88">
        <f t="shared" si="38"/>
        <v>261.38412160714273</v>
      </c>
      <c r="U88">
        <f t="shared" si="39"/>
        <v>220.36123105246298</v>
      </c>
      <c r="Y88">
        <f t="shared" si="60"/>
        <v>11.623892818282254</v>
      </c>
      <c r="Z88">
        <f t="shared" ca="1" si="59"/>
        <v>3.910952886151394</v>
      </c>
      <c r="AA88">
        <f t="shared" ca="1" si="44"/>
        <v>19.66799257472055</v>
      </c>
    </row>
    <row r="89" spans="3:27" x14ac:dyDescent="0.3">
      <c r="C89">
        <f t="shared" si="29"/>
        <v>3.949999999999994</v>
      </c>
      <c r="D89">
        <f t="shared" si="49"/>
        <v>38.164333374497716</v>
      </c>
      <c r="E89">
        <f t="shared" si="55"/>
        <v>3</v>
      </c>
      <c r="F89">
        <f t="shared" si="50"/>
        <v>19.571453012562952</v>
      </c>
      <c r="G89">
        <f t="shared" si="56"/>
        <v>0.97857265062814758</v>
      </c>
      <c r="H89">
        <f t="shared" si="57"/>
        <v>0.24773991155142971</v>
      </c>
      <c r="I89">
        <f t="shared" si="30"/>
        <v>29.107579272131051</v>
      </c>
      <c r="J89">
        <f t="shared" si="31"/>
        <v>-4.8649385850117639</v>
      </c>
      <c r="K89">
        <f t="shared" si="47"/>
        <v>12.721444458165905</v>
      </c>
      <c r="L89">
        <f t="shared" si="48"/>
        <v>6.5238176708543065</v>
      </c>
      <c r="M89">
        <f t="shared" si="58"/>
        <v>1.6515994103428646</v>
      </c>
      <c r="N89">
        <f t="shared" si="32"/>
        <v>0.32619088354271536</v>
      </c>
      <c r="O89">
        <f t="shared" si="33"/>
        <v>8.2579970517143234E-2</v>
      </c>
      <c r="P89">
        <f t="shared" si="34"/>
        <v>29.570938444339134</v>
      </c>
      <c r="Q89">
        <f t="shared" si="35"/>
        <v>-1.9009382008129632</v>
      </c>
      <c r="R89">
        <f t="shared" si="36"/>
        <v>3.949999999999994</v>
      </c>
      <c r="S89">
        <f t="shared" si="37"/>
        <v>-47.725047518965404</v>
      </c>
      <c r="T89">
        <f t="shared" si="38"/>
        <v>268.12924111607134</v>
      </c>
      <c r="U89">
        <f t="shared" si="39"/>
        <v>220.40419359710594</v>
      </c>
      <c r="Y89">
        <f t="shared" si="60"/>
        <v>11.780972450961745</v>
      </c>
      <c r="Z89">
        <f t="shared" ca="1" si="59"/>
        <v>4.2689174728336132</v>
      </c>
      <c r="AA89">
        <f t="shared" ca="1" si="44"/>
        <v>19.973723214285759</v>
      </c>
    </row>
    <row r="90" spans="3:27" x14ac:dyDescent="0.3">
      <c r="C90">
        <f t="shared" si="29"/>
        <v>3.9999999999999938</v>
      </c>
      <c r="D90">
        <f t="shared" si="49"/>
        <v>39.14290602512586</v>
      </c>
      <c r="E90">
        <f t="shared" si="55"/>
        <v>3</v>
      </c>
      <c r="F90">
        <f t="shared" si="50"/>
        <v>19.819192924114382</v>
      </c>
      <c r="G90">
        <f t="shared" si="56"/>
        <v>0.99095964620571919</v>
      </c>
      <c r="H90">
        <f t="shared" si="57"/>
        <v>0.24773991155142971</v>
      </c>
      <c r="I90">
        <f t="shared" si="30"/>
        <v>29.799534629273907</v>
      </c>
      <c r="J90">
        <f t="shared" si="31"/>
        <v>-5.5568939421546197</v>
      </c>
      <c r="K90">
        <f t="shared" si="47"/>
        <v>13.04763534170862</v>
      </c>
      <c r="L90">
        <f t="shared" si="48"/>
        <v>6.6063976413714496</v>
      </c>
      <c r="M90">
        <f t="shared" si="58"/>
        <v>1.6515994103428646</v>
      </c>
      <c r="N90">
        <f t="shared" si="32"/>
        <v>0.33031988206857249</v>
      </c>
      <c r="O90">
        <f t="shared" si="33"/>
        <v>8.2579970517143234E-2</v>
      </c>
      <c r="P90">
        <f t="shared" si="34"/>
        <v>31.188236467266183</v>
      </c>
      <c r="Q90">
        <f t="shared" si="35"/>
        <v>-2.8976633757770296</v>
      </c>
      <c r="R90">
        <f t="shared" si="36"/>
        <v>3.9999999999999938</v>
      </c>
      <c r="S90">
        <f t="shared" si="37"/>
        <v>-54.513129572536819</v>
      </c>
      <c r="T90">
        <f t="shared" si="38"/>
        <v>274.96028571428565</v>
      </c>
      <c r="U90">
        <f t="shared" si="39"/>
        <v>220.44715614174882</v>
      </c>
      <c r="Y90">
        <f t="shared" si="60"/>
        <v>11.938052083641235</v>
      </c>
      <c r="Z90">
        <f t="shared" ca="1" si="59"/>
        <v>4.5746481123988065</v>
      </c>
      <c r="AA90">
        <f t="shared" ca="1" si="44"/>
        <v>20.331687800967988</v>
      </c>
    </row>
    <row r="91" spans="3:27" x14ac:dyDescent="0.3">
      <c r="C91">
        <f t="shared" si="29"/>
        <v>4.0499999999999936</v>
      </c>
      <c r="D91">
        <f t="shared" si="49"/>
        <v>40.133865671331577</v>
      </c>
      <c r="E91">
        <f t="shared" si="55"/>
        <v>3</v>
      </c>
      <c r="F91">
        <f t="shared" si="50"/>
        <v>20.066932835665813</v>
      </c>
      <c r="G91">
        <f t="shared" si="56"/>
        <v>1.0033466417832908</v>
      </c>
      <c r="H91">
        <f t="shared" si="57"/>
        <v>0.24773991155142971</v>
      </c>
      <c r="I91">
        <f t="shared" si="30"/>
        <v>30.500248914988191</v>
      </c>
      <c r="J91">
        <f t="shared" si="31"/>
        <v>-6.2576082278689036</v>
      </c>
      <c r="K91">
        <f t="shared" si="47"/>
        <v>13.377955223777192</v>
      </c>
      <c r="L91">
        <f t="shared" si="48"/>
        <v>6.6889776118885926</v>
      </c>
      <c r="M91">
        <f t="shared" si="58"/>
        <v>1.6515994103428646</v>
      </c>
      <c r="N91">
        <f t="shared" si="32"/>
        <v>0.33444888059442968</v>
      </c>
      <c r="O91">
        <f t="shared" si="33"/>
        <v>8.2579970517143234E-2</v>
      </c>
      <c r="P91">
        <f t="shared" si="34"/>
        <v>32.676385465845627</v>
      </c>
      <c r="Q91">
        <f t="shared" si="35"/>
        <v>-4.1925586613881576</v>
      </c>
      <c r="R91">
        <f t="shared" si="36"/>
        <v>4.0499999999999936</v>
      </c>
      <c r="S91">
        <f t="shared" si="37"/>
        <v>-61.38713671539395</v>
      </c>
      <c r="T91">
        <f t="shared" si="38"/>
        <v>281.87725540178565</v>
      </c>
      <c r="U91">
        <f t="shared" si="39"/>
        <v>220.4901186863917</v>
      </c>
      <c r="Y91">
        <f t="shared" si="60"/>
        <v>12.095131716320726</v>
      </c>
      <c r="Z91">
        <f t="shared" ca="1" si="59"/>
        <v>4.8206167018390609</v>
      </c>
      <c r="AA91">
        <f t="shared" ca="1" si="44"/>
        <v>20.733072058626774</v>
      </c>
    </row>
    <row r="92" spans="3:27" x14ac:dyDescent="0.3">
      <c r="C92">
        <f t="shared" si="29"/>
        <v>4.0999999999999934</v>
      </c>
      <c r="D92">
        <f t="shared" si="49"/>
        <v>41.137212313114865</v>
      </c>
      <c r="E92">
        <f t="shared" si="55"/>
        <v>3</v>
      </c>
      <c r="F92">
        <f t="shared" si="50"/>
        <v>20.314672747217244</v>
      </c>
      <c r="G92">
        <f t="shared" si="56"/>
        <v>1.0157336373608623</v>
      </c>
      <c r="H92">
        <f t="shared" si="57"/>
        <v>0.24773991155142971</v>
      </c>
      <c r="I92">
        <f t="shared" si="30"/>
        <v>31.209722129273906</v>
      </c>
      <c r="J92">
        <f t="shared" si="31"/>
        <v>-6.9670814421546154</v>
      </c>
      <c r="K92">
        <f t="shared" si="47"/>
        <v>13.712404104371622</v>
      </c>
      <c r="L92">
        <f t="shared" si="48"/>
        <v>6.7715575824057357</v>
      </c>
      <c r="M92">
        <f t="shared" si="58"/>
        <v>1.6515994103428646</v>
      </c>
      <c r="N92">
        <f t="shared" si="32"/>
        <v>0.33857787912028681</v>
      </c>
      <c r="O92">
        <f t="shared" si="33"/>
        <v>8.2579970517143234E-2</v>
      </c>
      <c r="P92">
        <f t="shared" si="34"/>
        <v>33.943131613239082</v>
      </c>
      <c r="Q92">
        <f t="shared" si="35"/>
        <v>-5.7307673263372649</v>
      </c>
      <c r="R92">
        <f t="shared" si="36"/>
        <v>4.0999999999999934</v>
      </c>
      <c r="S92">
        <f t="shared" si="37"/>
        <v>-68.347068947536783</v>
      </c>
      <c r="T92">
        <f t="shared" si="38"/>
        <v>288.8801501785714</v>
      </c>
      <c r="U92">
        <f t="shared" si="39"/>
        <v>220.5330812310346</v>
      </c>
      <c r="Y92">
        <f t="shared" si="60"/>
        <v>12.252211349000216</v>
      </c>
      <c r="Z92">
        <f t="shared" ca="1" si="59"/>
        <v>5.00076667815941</v>
      </c>
      <c r="AA92">
        <f t="shared" ca="1" si="44"/>
        <v>21.167992574720579</v>
      </c>
    </row>
    <row r="93" spans="3:27" x14ac:dyDescent="0.3">
      <c r="C93">
        <f t="shared" si="29"/>
        <v>4.1499999999999932</v>
      </c>
      <c r="D93">
        <f t="shared" si="49"/>
        <v>42.152945950475726</v>
      </c>
      <c r="E93">
        <f t="shared" si="55"/>
        <v>3</v>
      </c>
      <c r="F93">
        <f t="shared" si="50"/>
        <v>20.562412658768675</v>
      </c>
      <c r="G93">
        <f t="shared" si="56"/>
        <v>1.0281206329384338</v>
      </c>
      <c r="H93">
        <f t="shared" si="57"/>
        <v>0.24773991155142971</v>
      </c>
      <c r="I93">
        <f t="shared" si="30"/>
        <v>31.927954272131046</v>
      </c>
      <c r="J93">
        <f t="shared" si="31"/>
        <v>-7.6853135850117589</v>
      </c>
      <c r="K93">
        <f t="shared" si="47"/>
        <v>14.050981983491909</v>
      </c>
      <c r="L93">
        <f t="shared" si="48"/>
        <v>6.8541375529228787</v>
      </c>
      <c r="M93">
        <f t="shared" si="58"/>
        <v>1.6515994103428646</v>
      </c>
      <c r="N93">
        <f t="shared" si="32"/>
        <v>0.34270687764614394</v>
      </c>
      <c r="O93">
        <f t="shared" si="33"/>
        <v>8.2579970517143234E-2</v>
      </c>
      <c r="P93">
        <f t="shared" si="34"/>
        <v>34.916819396646609</v>
      </c>
      <c r="Q93">
        <f t="shared" si="35"/>
        <v>-7.4270786775058966</v>
      </c>
      <c r="R93">
        <f t="shared" si="36"/>
        <v>4.1499999999999932</v>
      </c>
      <c r="S93">
        <f t="shared" si="37"/>
        <v>-75.392926268965354</v>
      </c>
      <c r="T93">
        <f t="shared" si="38"/>
        <v>295.9689700446429</v>
      </c>
      <c r="U93">
        <f t="shared" si="39"/>
        <v>220.57604377567753</v>
      </c>
      <c r="Y93">
        <f t="shared" si="60"/>
        <v>12.409290981679707</v>
      </c>
      <c r="Z93">
        <f t="shared" ca="1" si="59"/>
        <v>5.1106621510593531</v>
      </c>
      <c r="AA93">
        <f t="shared" ca="1" si="44"/>
        <v>21.625740162724735</v>
      </c>
    </row>
    <row r="94" spans="3:27" x14ac:dyDescent="0.3">
      <c r="C94">
        <f t="shared" si="29"/>
        <v>4.1999999999999931</v>
      </c>
      <c r="D94">
        <f t="shared" si="49"/>
        <v>43.181066583414157</v>
      </c>
      <c r="E94">
        <f t="shared" si="55"/>
        <v>3</v>
      </c>
      <c r="F94">
        <f t="shared" si="50"/>
        <v>20.810152570320106</v>
      </c>
      <c r="G94">
        <f t="shared" si="56"/>
        <v>1.0405076285160053</v>
      </c>
      <c r="H94">
        <f t="shared" si="57"/>
        <v>0.24773991155142971</v>
      </c>
      <c r="I94">
        <f t="shared" si="30"/>
        <v>32.654945343559618</v>
      </c>
      <c r="J94">
        <f t="shared" si="31"/>
        <v>-8.4123046564403303</v>
      </c>
      <c r="K94">
        <f t="shared" si="47"/>
        <v>14.393688861138052</v>
      </c>
      <c r="L94">
        <f t="shared" si="48"/>
        <v>6.9367175234400218</v>
      </c>
      <c r="M94">
        <f t="shared" si="58"/>
        <v>1.6515994103428646</v>
      </c>
      <c r="N94">
        <f t="shared" si="32"/>
        <v>0.34683587617200112</v>
      </c>
      <c r="O94">
        <f t="shared" si="33"/>
        <v>8.2579970517143234E-2</v>
      </c>
      <c r="P94">
        <f t="shared" si="34"/>
        <v>35.556780177074501</v>
      </c>
      <c r="Q94">
        <f t="shared" si="35"/>
        <v>-9.1734581225689649</v>
      </c>
      <c r="R94">
        <f t="shared" si="36"/>
        <v>4.1999999999999931</v>
      </c>
      <c r="S94">
        <f t="shared" si="37"/>
        <v>-82.524708679679648</v>
      </c>
      <c r="T94">
        <f t="shared" si="38"/>
        <v>303.14371500000004</v>
      </c>
      <c r="U94">
        <f t="shared" si="39"/>
        <v>220.61900632032041</v>
      </c>
      <c r="Y94">
        <f t="shared" si="60"/>
        <v>12.566370614359197</v>
      </c>
      <c r="Z94">
        <f t="shared" ca="1" si="59"/>
        <v>5.1475971292739278</v>
      </c>
      <c r="AA94">
        <f t="shared" ca="1" si="44"/>
        <v>22.095043557845433</v>
      </c>
    </row>
    <row r="95" spans="3:27" x14ac:dyDescent="0.3">
      <c r="C95">
        <f t="shared" si="29"/>
        <v>4.2499999999999929</v>
      </c>
      <c r="D95">
        <f t="shared" si="49"/>
        <v>44.221574211930161</v>
      </c>
      <c r="E95">
        <f t="shared" si="55"/>
        <v>3</v>
      </c>
      <c r="F95">
        <f t="shared" si="50"/>
        <v>21.057892481871537</v>
      </c>
      <c r="G95">
        <f t="shared" si="56"/>
        <v>1.0528946240935768</v>
      </c>
      <c r="H95">
        <f t="shared" si="57"/>
        <v>0.24773991155142971</v>
      </c>
      <c r="I95">
        <f t="shared" si="30"/>
        <v>33.390695343559621</v>
      </c>
      <c r="J95">
        <f t="shared" si="31"/>
        <v>-9.1480546564403298</v>
      </c>
      <c r="K95">
        <f t="shared" si="47"/>
        <v>14.740524737310054</v>
      </c>
      <c r="L95">
        <f t="shared" si="48"/>
        <v>7.0192974939571648</v>
      </c>
      <c r="M95">
        <f t="shared" si="58"/>
        <v>1.6515994103428646</v>
      </c>
      <c r="N95">
        <f t="shared" si="32"/>
        <v>0.35096487469785825</v>
      </c>
      <c r="O95">
        <f t="shared" si="33"/>
        <v>8.2579970517143234E-2</v>
      </c>
      <c r="P95">
        <f t="shared" si="34"/>
        <v>35.86100037777517</v>
      </c>
      <c r="Q95">
        <f t="shared" si="35"/>
        <v>-10.850286437934644</v>
      </c>
      <c r="R95">
        <f t="shared" si="36"/>
        <v>4.2499999999999929</v>
      </c>
      <c r="S95">
        <f t="shared" si="37"/>
        <v>-89.742416179679637</v>
      </c>
      <c r="T95">
        <f t="shared" si="38"/>
        <v>310.40438504464294</v>
      </c>
      <c r="U95">
        <f t="shared" si="39"/>
        <v>220.66196886496328</v>
      </c>
      <c r="Y95">
        <f t="shared" si="60"/>
        <v>12.723450247038688</v>
      </c>
      <c r="Z95">
        <f t="shared" ca="1" si="59"/>
        <v>5.11066215105933</v>
      </c>
      <c r="AA95">
        <f t="shared" ca="1" si="44"/>
        <v>22.564346952966126</v>
      </c>
    </row>
    <row r="96" spans="3:27" x14ac:dyDescent="0.3">
      <c r="C96">
        <f t="shared" si="29"/>
        <v>4.2999999999999927</v>
      </c>
      <c r="D96">
        <f t="shared" si="49"/>
        <v>45.274468836023736</v>
      </c>
      <c r="E96">
        <f t="shared" si="55"/>
        <v>3</v>
      </c>
      <c r="F96">
        <f t="shared" si="50"/>
        <v>21.305632393422968</v>
      </c>
      <c r="G96">
        <f t="shared" si="56"/>
        <v>1.0652816196711485</v>
      </c>
      <c r="H96">
        <f t="shared" si="57"/>
        <v>0.24773991155142971</v>
      </c>
      <c r="I96">
        <f t="shared" si="30"/>
        <v>34.135204272131048</v>
      </c>
      <c r="J96">
        <f t="shared" si="31"/>
        <v>-9.8925635850117537</v>
      </c>
      <c r="K96">
        <f t="shared" si="47"/>
        <v>15.091489612007912</v>
      </c>
      <c r="L96">
        <f t="shared" si="48"/>
        <v>7.1018774644743079</v>
      </c>
      <c r="M96">
        <f t="shared" si="58"/>
        <v>1.6515994103428646</v>
      </c>
      <c r="N96">
        <f t="shared" si="32"/>
        <v>0.35509387322371544</v>
      </c>
      <c r="O96">
        <f t="shared" si="33"/>
        <v>8.2579970517143234E-2</v>
      </c>
      <c r="P96">
        <f t="shared" si="34"/>
        <v>35.869688887369982</v>
      </c>
      <c r="Q96">
        <f t="shared" si="35"/>
        <v>-12.340330550942015</v>
      </c>
      <c r="R96">
        <f t="shared" si="36"/>
        <v>4.2999999999999927</v>
      </c>
      <c r="S96">
        <f t="shared" si="37"/>
        <v>-97.046048768965306</v>
      </c>
      <c r="T96">
        <f t="shared" si="38"/>
        <v>317.75098017857152</v>
      </c>
      <c r="U96">
        <f t="shared" si="39"/>
        <v>220.70493140960622</v>
      </c>
      <c r="Y96">
        <f t="shared" si="60"/>
        <v>12.880529879718178</v>
      </c>
      <c r="Z96">
        <f t="shared" ca="1" si="59"/>
        <v>5.0007666781593647</v>
      </c>
      <c r="AA96">
        <f t="shared" ca="1" si="44"/>
        <v>23.022094540970276</v>
      </c>
    </row>
    <row r="97" spans="3:27" x14ac:dyDescent="0.3">
      <c r="C97">
        <f t="shared" si="29"/>
        <v>4.3499999999999925</v>
      </c>
      <c r="D97">
        <f t="shared" si="49"/>
        <v>46.339750455694883</v>
      </c>
      <c r="E97">
        <f t="shared" si="55"/>
        <v>3</v>
      </c>
      <c r="F97">
        <f t="shared" si="50"/>
        <v>21.553372304974399</v>
      </c>
      <c r="G97">
        <f t="shared" si="56"/>
        <v>1.07766861524872</v>
      </c>
      <c r="H97">
        <f t="shared" si="57"/>
        <v>0.24773991155142971</v>
      </c>
      <c r="I97">
        <f t="shared" si="30"/>
        <v>34.888472129273907</v>
      </c>
      <c r="J97">
        <f t="shared" si="31"/>
        <v>-10.645831442154613</v>
      </c>
      <c r="K97">
        <f t="shared" si="47"/>
        <v>15.446583485231628</v>
      </c>
      <c r="L97">
        <f t="shared" si="48"/>
        <v>7.184457434991451</v>
      </c>
      <c r="M97">
        <f t="shared" si="58"/>
        <v>1.6515994103428646</v>
      </c>
      <c r="N97">
        <f t="shared" si="32"/>
        <v>0.35922287174957257</v>
      </c>
      <c r="O97">
        <f t="shared" si="33"/>
        <v>8.2579970517143234E-2</v>
      </c>
      <c r="P97">
        <f t="shared" si="34"/>
        <v>35.663713274106271</v>
      </c>
      <c r="Q97">
        <f t="shared" si="35"/>
        <v>-13.543934471268486</v>
      </c>
      <c r="R97">
        <f t="shared" si="36"/>
        <v>4.3499999999999925</v>
      </c>
      <c r="S97">
        <f t="shared" si="37"/>
        <v>-104.43560644753676</v>
      </c>
      <c r="T97">
        <f t="shared" si="38"/>
        <v>325.18350040178581</v>
      </c>
      <c r="U97">
        <f t="shared" si="39"/>
        <v>220.74789395424904</v>
      </c>
      <c r="Y97">
        <f t="shared" si="60"/>
        <v>13.037609512397669</v>
      </c>
      <c r="Z97">
        <f t="shared" ca="1" si="59"/>
        <v>4.8206167018389952</v>
      </c>
      <c r="AA97">
        <f t="shared" ca="1" si="44"/>
        <v>23.457015057064069</v>
      </c>
    </row>
    <row r="98" spans="3:27" x14ac:dyDescent="0.3">
      <c r="C98">
        <f t="shared" si="29"/>
        <v>4.3999999999999924</v>
      </c>
      <c r="D98">
        <f t="shared" si="49"/>
        <v>47.417419070943602</v>
      </c>
      <c r="E98">
        <f t="shared" si="55"/>
        <v>3</v>
      </c>
      <c r="F98">
        <f t="shared" si="50"/>
        <v>21.80111221652583</v>
      </c>
      <c r="G98">
        <f t="shared" si="56"/>
        <v>1.0900556108262915</v>
      </c>
      <c r="H98">
        <f t="shared" si="57"/>
        <v>0.24773991155142971</v>
      </c>
      <c r="I98">
        <f t="shared" si="30"/>
        <v>35.650498914988191</v>
      </c>
      <c r="J98">
        <f t="shared" si="31"/>
        <v>-11.407858227868896</v>
      </c>
      <c r="K98">
        <f t="shared" si="47"/>
        <v>15.805806356981201</v>
      </c>
      <c r="L98">
        <f t="shared" si="48"/>
        <v>7.267037405508594</v>
      </c>
      <c r="M98">
        <f t="shared" si="58"/>
        <v>1.6515994103428646</v>
      </c>
      <c r="N98">
        <f t="shared" si="32"/>
        <v>0.3633518702754297</v>
      </c>
      <c r="O98">
        <f t="shared" si="33"/>
        <v>8.2579970517143234E-2</v>
      </c>
      <c r="P98">
        <f t="shared" si="34"/>
        <v>35.357437762923681</v>
      </c>
      <c r="Q98">
        <f t="shared" si="35"/>
        <v>-14.393509775044256</v>
      </c>
      <c r="R98">
        <f t="shared" si="36"/>
        <v>4.3999999999999924</v>
      </c>
      <c r="S98">
        <f t="shared" si="37"/>
        <v>-111.91108921539387</v>
      </c>
      <c r="T98">
        <f t="shared" si="38"/>
        <v>332.70194571428584</v>
      </c>
      <c r="U98">
        <f t="shared" si="39"/>
        <v>220.79085649889197</v>
      </c>
      <c r="Y98">
        <f t="shared" si="60"/>
        <v>13.19468914507716</v>
      </c>
      <c r="Z98">
        <f t="shared" ca="1" si="59"/>
        <v>4.5746481123987213</v>
      </c>
      <c r="AA98">
        <f t="shared" ca="1" si="44"/>
        <v>23.858399314722845</v>
      </c>
    </row>
    <row r="99" spans="3:27" x14ac:dyDescent="0.3">
      <c r="C99">
        <f t="shared" si="29"/>
        <v>4.4499999999999922</v>
      </c>
      <c r="D99">
        <f t="shared" si="49"/>
        <v>48.507474681769892</v>
      </c>
      <c r="E99">
        <f t="shared" si="55"/>
        <v>3</v>
      </c>
      <c r="F99">
        <f t="shared" si="50"/>
        <v>22.048852128077261</v>
      </c>
      <c r="G99">
        <f t="shared" si="56"/>
        <v>1.102442606403863</v>
      </c>
      <c r="H99">
        <f t="shared" si="57"/>
        <v>0.24773991155142971</v>
      </c>
      <c r="I99">
        <f t="shared" si="30"/>
        <v>36.421284629273906</v>
      </c>
      <c r="J99">
        <f t="shared" si="31"/>
        <v>-12.178643942154608</v>
      </c>
      <c r="K99">
        <f t="shared" si="47"/>
        <v>16.169158227256631</v>
      </c>
      <c r="L99">
        <f t="shared" si="48"/>
        <v>7.3496173760257371</v>
      </c>
      <c r="M99">
        <f t="shared" si="58"/>
        <v>1.6515994103428646</v>
      </c>
      <c r="N99">
        <f t="shared" si="32"/>
        <v>0.36748086880128689</v>
      </c>
      <c r="O99">
        <f t="shared" si="33"/>
        <v>8.2579970517143234E-2</v>
      </c>
      <c r="P99">
        <f t="shared" si="34"/>
        <v>35.086229021214216</v>
      </c>
      <c r="Q99">
        <f t="shared" si="35"/>
        <v>-14.865208016095218</v>
      </c>
      <c r="R99">
        <f t="shared" si="36"/>
        <v>4.4499999999999922</v>
      </c>
      <c r="S99">
        <f t="shared" si="37"/>
        <v>-119.47249707253671</v>
      </c>
      <c r="T99">
        <f t="shared" si="38"/>
        <v>340.30631611607157</v>
      </c>
      <c r="U99">
        <f t="shared" si="39"/>
        <v>220.83381904353485</v>
      </c>
      <c r="Y99">
        <f t="shared" si="60"/>
        <v>13.35176877775665</v>
      </c>
      <c r="Z99">
        <f t="shared" ca="1" si="59"/>
        <v>4.2689174728335093</v>
      </c>
      <c r="AA99">
        <f t="shared" ca="1" si="44"/>
        <v>24.21636390140506</v>
      </c>
    </row>
    <row r="100" spans="3:27" x14ac:dyDescent="0.3">
      <c r="C100">
        <f t="shared" si="29"/>
        <v>4.499999999999992</v>
      </c>
      <c r="D100">
        <f t="shared" si="49"/>
        <v>49.609917288173754</v>
      </c>
      <c r="E100">
        <f t="shared" si="55"/>
        <v>3</v>
      </c>
      <c r="F100">
        <f t="shared" si="50"/>
        <v>22.296592039628692</v>
      </c>
      <c r="G100">
        <f t="shared" si="56"/>
        <v>1.1148296019814345</v>
      </c>
      <c r="H100">
        <f t="shared" si="57"/>
        <v>0.24773991155142971</v>
      </c>
      <c r="I100">
        <f t="shared" si="30"/>
        <v>37.200829272131045</v>
      </c>
      <c r="J100">
        <f t="shared" si="31"/>
        <v>-12.958188585011754</v>
      </c>
      <c r="K100">
        <f t="shared" si="47"/>
        <v>16.536639096057918</v>
      </c>
      <c r="L100">
        <f t="shared" si="48"/>
        <v>7.4321973465428801</v>
      </c>
      <c r="M100">
        <f t="shared" si="58"/>
        <v>1.6515994103428646</v>
      </c>
      <c r="N100">
        <f t="shared" si="32"/>
        <v>0.37160986732714402</v>
      </c>
      <c r="O100">
        <f t="shared" si="33"/>
        <v>8.2579970517143234E-2</v>
      </c>
      <c r="P100">
        <f t="shared" si="34"/>
        <v>34.989718053419537</v>
      </c>
      <c r="Q100">
        <f t="shared" si="35"/>
        <v>-14.985745533284256</v>
      </c>
      <c r="R100">
        <f t="shared" si="36"/>
        <v>4.499999999999992</v>
      </c>
      <c r="S100">
        <f t="shared" si="37"/>
        <v>-127.11983001896532</v>
      </c>
      <c r="T100">
        <f t="shared" si="38"/>
        <v>347.99661160714305</v>
      </c>
      <c r="U100">
        <f t="shared" si="39"/>
        <v>220.87678158817772</v>
      </c>
      <c r="Y100">
        <f t="shared" si="60"/>
        <v>13.508848410436141</v>
      </c>
      <c r="Z100">
        <f t="shared" ca="1" si="59"/>
        <v>3.9109528861512759</v>
      </c>
      <c r="AA100">
        <f t="shared" ca="1" si="44"/>
        <v>24.522094540970251</v>
      </c>
    </row>
    <row r="101" spans="3:27" x14ac:dyDescent="0.3">
      <c r="C101">
        <f t="shared" si="29"/>
        <v>4.5499999999999918</v>
      </c>
      <c r="D101">
        <f t="shared" si="49"/>
        <v>50.724746890155188</v>
      </c>
      <c r="E101">
        <f t="shared" si="55"/>
        <v>3</v>
      </c>
      <c r="F101">
        <f t="shared" si="50"/>
        <v>22.544331951180123</v>
      </c>
      <c r="G101">
        <f t="shared" si="56"/>
        <v>1.1272165975590063</v>
      </c>
      <c r="H101">
        <f t="shared" si="57"/>
        <v>0.24773991155142971</v>
      </c>
      <c r="I101">
        <f t="shared" si="30"/>
        <v>37.989132843559617</v>
      </c>
      <c r="J101">
        <f t="shared" si="31"/>
        <v>-13.746492156440326</v>
      </c>
      <c r="K101">
        <f t="shared" si="47"/>
        <v>16.908248963385063</v>
      </c>
      <c r="L101">
        <f t="shared" si="48"/>
        <v>7.5147773170600232</v>
      </c>
      <c r="M101">
        <f t="shared" si="58"/>
        <v>1.6515994103428646</v>
      </c>
      <c r="N101">
        <f t="shared" si="32"/>
        <v>0.3757388658530012</v>
      </c>
      <c r="O101">
        <f t="shared" si="33"/>
        <v>8.2579970517143234E-2</v>
      </c>
      <c r="P101">
        <f t="shared" si="34"/>
        <v>35.192705127904276</v>
      </c>
      <c r="Q101">
        <f t="shared" si="35"/>
        <v>-14.832766537577356</v>
      </c>
      <c r="R101">
        <f t="shared" si="36"/>
        <v>4.5499999999999918</v>
      </c>
      <c r="S101">
        <f t="shared" si="37"/>
        <v>-134.8530880546796</v>
      </c>
      <c r="T101">
        <f t="shared" si="38"/>
        <v>355.77283218750017</v>
      </c>
      <c r="U101">
        <f t="shared" si="39"/>
        <v>220.91974413282057</v>
      </c>
      <c r="Y101">
        <f t="shared" si="60"/>
        <v>13.665928043115631</v>
      </c>
      <c r="Z101">
        <f t="shared" ca="1" si="59"/>
        <v>3.5095686284924867</v>
      </c>
      <c r="AA101">
        <f t="shared" ca="1" si="44"/>
        <v>24.768063130410503</v>
      </c>
    </row>
    <row r="102" spans="3:27" x14ac:dyDescent="0.3">
      <c r="C102">
        <f t="shared" si="29"/>
        <v>4.5999999999999917</v>
      </c>
      <c r="D102">
        <f t="shared" si="49"/>
        <v>51.851963487714194</v>
      </c>
      <c r="E102">
        <f t="shared" si="55"/>
        <v>3</v>
      </c>
      <c r="F102">
        <f t="shared" si="50"/>
        <v>22.792071862731554</v>
      </c>
      <c r="G102">
        <f t="shared" si="56"/>
        <v>1.1396035931365778</v>
      </c>
      <c r="H102">
        <f t="shared" si="57"/>
        <v>0.24773991155142971</v>
      </c>
      <c r="I102">
        <f t="shared" si="30"/>
        <v>38.786195343559619</v>
      </c>
      <c r="J102">
        <f t="shared" si="31"/>
        <v>-14.543554656440321</v>
      </c>
      <c r="K102">
        <f t="shared" si="47"/>
        <v>17.283987829238065</v>
      </c>
      <c r="L102">
        <f t="shared" si="48"/>
        <v>7.5973572875771662</v>
      </c>
      <c r="M102">
        <f t="shared" si="58"/>
        <v>1.6515994103428646</v>
      </c>
      <c r="N102">
        <f t="shared" si="32"/>
        <v>0.37986786437885833</v>
      </c>
      <c r="O102">
        <f t="shared" si="33"/>
        <v>8.2579970517143234E-2</v>
      </c>
      <c r="P102">
        <f t="shared" si="34"/>
        <v>35.786236345120109</v>
      </c>
      <c r="Q102">
        <f t="shared" si="35"/>
        <v>-14.527870024413039</v>
      </c>
      <c r="R102">
        <f t="shared" si="36"/>
        <v>4.5999999999999917</v>
      </c>
      <c r="S102">
        <f t="shared" si="37"/>
        <v>-142.67227117967957</v>
      </c>
      <c r="T102">
        <f t="shared" si="38"/>
        <v>363.63497785714304</v>
      </c>
      <c r="U102">
        <f t="shared" si="39"/>
        <v>220.96270667746347</v>
      </c>
      <c r="Y102">
        <f t="shared" si="60"/>
        <v>13.823007675795122</v>
      </c>
      <c r="Z102">
        <f t="shared" ca="1" si="59"/>
        <v>3.0746481123986809</v>
      </c>
      <c r="AA102">
        <f t="shared" ca="1" si="44"/>
        <v>24.948213106730847</v>
      </c>
    </row>
    <row r="103" spans="3:27" x14ac:dyDescent="0.3">
      <c r="C103">
        <f t="shared" si="29"/>
        <v>4.6499999999999915</v>
      </c>
      <c r="D103">
        <f t="shared" si="49"/>
        <v>52.991567080850771</v>
      </c>
      <c r="E103">
        <f t="shared" si="55"/>
        <v>3</v>
      </c>
      <c r="F103">
        <f t="shared" si="50"/>
        <v>23.039811774282985</v>
      </c>
      <c r="G103">
        <f t="shared" si="56"/>
        <v>1.1519905887141493</v>
      </c>
      <c r="H103">
        <f t="shared" si="57"/>
        <v>0.24773991155142971</v>
      </c>
      <c r="I103">
        <f t="shared" si="30"/>
        <v>39.592016772131046</v>
      </c>
      <c r="J103">
        <f t="shared" si="31"/>
        <v>-15.349376085011755</v>
      </c>
      <c r="K103">
        <f t="shared" si="47"/>
        <v>17.663855693616924</v>
      </c>
      <c r="L103">
        <f t="shared" si="48"/>
        <v>7.6799372580943093</v>
      </c>
      <c r="M103">
        <f t="shared" si="58"/>
        <v>1.6515994103428646</v>
      </c>
      <c r="N103">
        <f t="shared" si="32"/>
        <v>0.38399686290471546</v>
      </c>
      <c r="O103">
        <f t="shared" si="33"/>
        <v>8.2579970517143234E-2</v>
      </c>
      <c r="P103">
        <f t="shared" si="34"/>
        <v>36.811729759379219</v>
      </c>
      <c r="Q103">
        <f t="shared" si="35"/>
        <v>-14.222431487117293</v>
      </c>
      <c r="R103">
        <f t="shared" si="36"/>
        <v>4.6499999999999915</v>
      </c>
      <c r="S103">
        <f t="shared" si="37"/>
        <v>-150.57737939396532</v>
      </c>
      <c r="T103">
        <f t="shared" si="38"/>
        <v>371.58304861607166</v>
      </c>
      <c r="U103">
        <f t="shared" si="39"/>
        <v>221.00566922210635</v>
      </c>
      <c r="Y103">
        <f t="shared" si="60"/>
        <v>13.980087308474612</v>
      </c>
      <c r="Z103">
        <f t="shared" ca="1" si="59"/>
        <v>2.6169005243945249</v>
      </c>
      <c r="AA103">
        <f t="shared" ca="1" si="44"/>
        <v>25.058108579630787</v>
      </c>
    </row>
    <row r="104" spans="3:27" x14ac:dyDescent="0.3">
      <c r="C104">
        <f t="shared" si="29"/>
        <v>4.6999999999999913</v>
      </c>
      <c r="D104">
        <f t="shared" si="49"/>
        <v>54.14355766956492</v>
      </c>
      <c r="E104">
        <f t="shared" si="55"/>
        <v>3</v>
      </c>
      <c r="F104">
        <f t="shared" si="50"/>
        <v>23.287551685834416</v>
      </c>
      <c r="G104">
        <f t="shared" si="56"/>
        <v>1.1643775842917208</v>
      </c>
      <c r="H104">
        <f t="shared" si="57"/>
        <v>0.24773991155142971</v>
      </c>
      <c r="I104">
        <f t="shared" si="30"/>
        <v>40.406597129273905</v>
      </c>
      <c r="J104">
        <f t="shared" si="31"/>
        <v>-16.163956442154607</v>
      </c>
      <c r="K104">
        <f t="shared" si="47"/>
        <v>18.04785255652164</v>
      </c>
      <c r="L104">
        <f t="shared" si="48"/>
        <v>7.7625172286114523</v>
      </c>
      <c r="M104">
        <f t="shared" si="58"/>
        <v>1.6515994103428646</v>
      </c>
      <c r="N104">
        <f t="shared" si="32"/>
        <v>0.38812586143057265</v>
      </c>
      <c r="O104">
        <f t="shared" si="33"/>
        <v>8.2579970517143234E-2</v>
      </c>
      <c r="P104">
        <f t="shared" si="34"/>
        <v>38.250971742850346</v>
      </c>
      <c r="Q104">
        <f t="shared" si="35"/>
        <v>-14.07750510234189</v>
      </c>
      <c r="R104">
        <f t="shared" si="36"/>
        <v>4.6999999999999913</v>
      </c>
      <c r="S104">
        <f t="shared" si="37"/>
        <v>-158.5684126975367</v>
      </c>
      <c r="T104">
        <f t="shared" si="38"/>
        <v>379.61704446428598</v>
      </c>
      <c r="U104">
        <f t="shared" si="39"/>
        <v>221.04863176674928</v>
      </c>
      <c r="Y104">
        <f t="shared" si="60"/>
        <v>14.137166941154103</v>
      </c>
      <c r="Z104">
        <f t="shared" ca="1" si="59"/>
        <v>2.1475971292738287</v>
      </c>
      <c r="AA104">
        <f t="shared" ca="1" si="44"/>
        <v>25.095043557845358</v>
      </c>
    </row>
    <row r="105" spans="3:27" x14ac:dyDescent="0.3">
      <c r="C105">
        <f t="shared" si="29"/>
        <v>4.7499999999999911</v>
      </c>
      <c r="D105">
        <f t="shared" si="49"/>
        <v>55.307935253856641</v>
      </c>
      <c r="E105">
        <f t="shared" si="55"/>
        <v>3</v>
      </c>
      <c r="F105">
        <f t="shared" si="50"/>
        <v>23.535291597385847</v>
      </c>
      <c r="G105">
        <f t="shared" si="56"/>
        <v>1.1767645798692923</v>
      </c>
      <c r="H105">
        <f t="shared" si="57"/>
        <v>0.24773991155142971</v>
      </c>
      <c r="I105">
        <f t="shared" si="30"/>
        <v>41.229936414988195</v>
      </c>
      <c r="J105">
        <f t="shared" si="31"/>
        <v>-16.987295727868897</v>
      </c>
      <c r="K105">
        <f t="shared" si="47"/>
        <v>18.435978417952214</v>
      </c>
      <c r="L105">
        <f t="shared" si="48"/>
        <v>7.8450971991285954</v>
      </c>
      <c r="M105">
        <f t="shared" si="58"/>
        <v>1.6515994103428646</v>
      </c>
      <c r="N105">
        <f t="shared" si="32"/>
        <v>0.39225485995642978</v>
      </c>
      <c r="O105">
        <f t="shared" si="33"/>
        <v>8.2579970517143234E-2</v>
      </c>
      <c r="P105">
        <f t="shared" si="34"/>
        <v>40.024273095345301</v>
      </c>
      <c r="Q105">
        <f t="shared" si="35"/>
        <v>-14.240228935876452</v>
      </c>
      <c r="R105">
        <f t="shared" si="36"/>
        <v>4.7499999999999911</v>
      </c>
      <c r="S105">
        <f t="shared" si="37"/>
        <v>-166.64537109039389</v>
      </c>
      <c r="T105">
        <f t="shared" si="38"/>
        <v>387.73696540178599</v>
      </c>
      <c r="U105">
        <f t="shared" si="39"/>
        <v>221.0915943113921</v>
      </c>
      <c r="Y105">
        <f t="shared" si="60"/>
        <v>14.294246573833593</v>
      </c>
      <c r="Z105">
        <f t="shared" ca="1" si="59"/>
        <v>1.6782937341531345</v>
      </c>
      <c r="AA105">
        <f t="shared" ca="1" si="44"/>
        <v>25.058108579630755</v>
      </c>
    </row>
    <row r="106" spans="3:27" x14ac:dyDescent="0.3">
      <c r="C106">
        <f t="shared" si="29"/>
        <v>4.7999999999999909</v>
      </c>
      <c r="D106">
        <f t="shared" si="49"/>
        <v>56.484699833725934</v>
      </c>
      <c r="E106">
        <f t="shared" si="55"/>
        <v>3</v>
      </c>
      <c r="F106">
        <f t="shared" si="50"/>
        <v>23.783031508937277</v>
      </c>
      <c r="G106">
        <f t="shared" si="56"/>
        <v>1.189151575446864</v>
      </c>
      <c r="H106">
        <f t="shared" si="57"/>
        <v>0.24773991155142971</v>
      </c>
      <c r="I106">
        <f t="shared" si="30"/>
        <v>42.06203462927391</v>
      </c>
      <c r="J106">
        <f t="shared" si="31"/>
        <v>-17.819393942154612</v>
      </c>
      <c r="K106">
        <f t="shared" si="47"/>
        <v>18.828233277908645</v>
      </c>
      <c r="L106">
        <f t="shared" si="48"/>
        <v>7.9276771696457384</v>
      </c>
      <c r="M106">
        <f t="shared" si="58"/>
        <v>1.6515994103428646</v>
      </c>
      <c r="N106">
        <f t="shared" si="32"/>
        <v>0.39638385848228697</v>
      </c>
      <c r="O106">
        <f t="shared" si="33"/>
        <v>8.2579970517143234E-2</v>
      </c>
      <c r="P106">
        <f t="shared" si="34"/>
        <v>41.998071545498043</v>
      </c>
      <c r="Q106">
        <f t="shared" si="35"/>
        <v>-14.820075899013158</v>
      </c>
      <c r="R106">
        <f t="shared" si="36"/>
        <v>4.7999999999999909</v>
      </c>
      <c r="S106">
        <f t="shared" si="37"/>
        <v>-174.80825457253675</v>
      </c>
      <c r="T106">
        <f t="shared" si="38"/>
        <v>395.94281142857176</v>
      </c>
      <c r="U106">
        <f t="shared" si="39"/>
        <v>221.134556856035</v>
      </c>
      <c r="Y106">
        <f t="shared" si="60"/>
        <v>14.451326206513084</v>
      </c>
      <c r="Z106">
        <f t="shared" ca="1" si="59"/>
        <v>1.2205461461489862</v>
      </c>
      <c r="AA106">
        <f t="shared" ca="1" si="44"/>
        <v>24.948213106730787</v>
      </c>
    </row>
    <row r="107" spans="3:27" x14ac:dyDescent="0.3">
      <c r="C107">
        <f t="shared" si="29"/>
        <v>4.8499999999999908</v>
      </c>
      <c r="D107">
        <f t="shared" si="49"/>
        <v>57.673851409172798</v>
      </c>
      <c r="E107">
        <f t="shared" si="55"/>
        <v>3</v>
      </c>
      <c r="F107">
        <f t="shared" si="50"/>
        <v>24.030771420488708</v>
      </c>
      <c r="G107">
        <f t="shared" si="56"/>
        <v>1.2015385710244355</v>
      </c>
      <c r="H107">
        <f t="shared" si="57"/>
        <v>0.24773991155142971</v>
      </c>
      <c r="I107">
        <f t="shared" si="30"/>
        <v>42.902891772131056</v>
      </c>
      <c r="J107">
        <f t="shared" si="31"/>
        <v>-18.660251085011758</v>
      </c>
      <c r="K107">
        <f t="shared" si="47"/>
        <v>19.224617136390933</v>
      </c>
      <c r="L107">
        <f t="shared" si="48"/>
        <v>8.0102571401628815</v>
      </c>
      <c r="M107">
        <f t="shared" si="58"/>
        <v>1.6515994103428646</v>
      </c>
      <c r="N107">
        <f t="shared" si="32"/>
        <v>0.4005128570081441</v>
      </c>
      <c r="O107">
        <f t="shared" si="33"/>
        <v>8.2579970517143234E-2</v>
      </c>
      <c r="P107">
        <f t="shared" si="34"/>
        <v>44.001880239989873</v>
      </c>
      <c r="Q107">
        <f t="shared" si="35"/>
        <v>-15.86879548846122</v>
      </c>
      <c r="R107">
        <f t="shared" si="36"/>
        <v>4.8499999999999908</v>
      </c>
      <c r="S107">
        <f t="shared" si="37"/>
        <v>-183.05706314396537</v>
      </c>
      <c r="T107">
        <f t="shared" si="38"/>
        <v>404.23458254464322</v>
      </c>
      <c r="U107">
        <f t="shared" si="39"/>
        <v>221.17751940067785</v>
      </c>
      <c r="Y107">
        <f t="shared" si="60"/>
        <v>14.608405839192574</v>
      </c>
      <c r="Z107">
        <f t="shared" ca="1" si="59"/>
        <v>0.78562563005519204</v>
      </c>
      <c r="AA107">
        <f t="shared" ca="1" si="44"/>
        <v>24.768063130410411</v>
      </c>
    </row>
    <row r="108" spans="3:27" x14ac:dyDescent="0.3">
      <c r="C108">
        <f t="shared" ref="C108:C171" si="61">C107+dt</f>
        <v>4.8999999999999906</v>
      </c>
      <c r="D108">
        <f t="shared" si="49"/>
        <v>58.875389980197234</v>
      </c>
      <c r="E108">
        <f t="shared" si="55"/>
        <v>3</v>
      </c>
      <c r="F108">
        <f t="shared" si="50"/>
        <v>24.278511332040139</v>
      </c>
      <c r="G108">
        <f t="shared" si="56"/>
        <v>1.213925566602007</v>
      </c>
      <c r="H108">
        <f t="shared" si="57"/>
        <v>0.24773991155142971</v>
      </c>
      <c r="I108">
        <f t="shared" ref="I108:I171" si="62">D108*COS(-alfa)-E108*SIN(-alfa)</f>
        <v>43.752507843559627</v>
      </c>
      <c r="J108">
        <f t="shared" ref="J108:J171" si="63">D108*SIN(-alfa)+E108*COS(-alfa)+h</f>
        <v>-19.509867156440329</v>
      </c>
      <c r="K108">
        <f t="shared" si="47"/>
        <v>19.625129993399078</v>
      </c>
      <c r="L108">
        <f t="shared" si="48"/>
        <v>8.0928371106800245</v>
      </c>
      <c r="M108">
        <f t="shared" si="58"/>
        <v>1.6515994103428646</v>
      </c>
      <c r="N108">
        <f t="shared" ref="N108:N171" si="64">L108*dt</f>
        <v>0.40464185553400123</v>
      </c>
      <c r="O108">
        <f t="shared" ref="O108:O171" si="65">M108*dt</f>
        <v>8.2579970517143234E-2</v>
      </c>
      <c r="P108">
        <f t="shared" ref="P108:P171" si="66">_r*COS(PI()/2-K108)+I108</f>
        <v>45.852886110672003</v>
      </c>
      <c r="Q108">
        <f t="shared" ref="Q108:Q171" si="67">_r*SIN(PI()/2-K108)+J108</f>
        <v>-17.367809469298827</v>
      </c>
      <c r="R108">
        <f t="shared" ref="R108:R171" si="68">C108</f>
        <v>4.8999999999999906</v>
      </c>
      <c r="S108">
        <f t="shared" ref="S108:S171" si="69">m*g*J108</f>
        <v>-191.39179680467964</v>
      </c>
      <c r="T108">
        <f t="shared" ref="T108:T171" si="70">m*F108^2/2+Ik*L108^2/2</f>
        <v>412.61227875000043</v>
      </c>
      <c r="U108">
        <f t="shared" ref="U108:U171" si="71">S108+T108</f>
        <v>221.22048194532078</v>
      </c>
      <c r="Y108">
        <f t="shared" si="60"/>
        <v>14.765485471872065</v>
      </c>
      <c r="Z108">
        <f t="shared" ca="1" si="59"/>
        <v>0.38424137239641953</v>
      </c>
      <c r="AA108">
        <f t="shared" ca="1" si="44"/>
        <v>24.522094540970137</v>
      </c>
    </row>
    <row r="109" spans="3:27" x14ac:dyDescent="0.3">
      <c r="C109">
        <f t="shared" si="61"/>
        <v>4.9499999999999904</v>
      </c>
      <c r="D109">
        <f t="shared" si="49"/>
        <v>60.089315546799241</v>
      </c>
      <c r="E109">
        <f t="shared" si="55"/>
        <v>3</v>
      </c>
      <c r="F109">
        <f t="shared" si="50"/>
        <v>24.52625124359157</v>
      </c>
      <c r="G109">
        <f t="shared" si="56"/>
        <v>1.2263125621795785</v>
      </c>
      <c r="H109">
        <f t="shared" si="57"/>
        <v>0.24773991155142971</v>
      </c>
      <c r="I109">
        <f t="shared" si="62"/>
        <v>44.610882843559629</v>
      </c>
      <c r="J109">
        <f t="shared" si="63"/>
        <v>-20.368242156440331</v>
      </c>
      <c r="K109">
        <f t="shared" si="47"/>
        <v>20.02977184893308</v>
      </c>
      <c r="L109">
        <f t="shared" si="48"/>
        <v>8.1754170811971676</v>
      </c>
      <c r="M109">
        <f t="shared" si="58"/>
        <v>1.6515994103428646</v>
      </c>
      <c r="N109">
        <f t="shared" si="64"/>
        <v>0.40877085405985841</v>
      </c>
      <c r="O109">
        <f t="shared" si="65"/>
        <v>8.2579970517143234E-2</v>
      </c>
      <c r="P109">
        <f t="shared" si="66"/>
        <v>47.384947572431912</v>
      </c>
      <c r="Q109">
        <f t="shared" si="67"/>
        <v>-19.226066653276849</v>
      </c>
      <c r="R109">
        <f t="shared" si="68"/>
        <v>4.9499999999999904</v>
      </c>
      <c r="S109">
        <f t="shared" si="69"/>
        <v>-199.81245555467967</v>
      </c>
      <c r="T109">
        <f t="shared" si="70"/>
        <v>421.07590004464328</v>
      </c>
      <c r="U109">
        <f t="shared" si="71"/>
        <v>221.2634444899636</v>
      </c>
      <c r="Y109">
        <f t="shared" si="60"/>
        <v>14.922565104551555</v>
      </c>
      <c r="Z109">
        <f t="shared" ca="1" si="59"/>
        <v>2.6276785714205886E-2</v>
      </c>
      <c r="AA109">
        <f t="shared" ca="1" si="44"/>
        <v>24.216363901404922</v>
      </c>
    </row>
    <row r="110" spans="3:27" x14ac:dyDescent="0.3">
      <c r="C110">
        <f t="shared" si="61"/>
        <v>4.9999999999999902</v>
      </c>
      <c r="D110">
        <f t="shared" si="49"/>
        <v>61.315628108978821</v>
      </c>
      <c r="E110">
        <f t="shared" si="55"/>
        <v>3</v>
      </c>
      <c r="F110">
        <f t="shared" si="50"/>
        <v>24.773991155143001</v>
      </c>
      <c r="G110">
        <f t="shared" si="56"/>
        <v>1.2386995577571502</v>
      </c>
      <c r="H110">
        <f t="shared" si="57"/>
        <v>0.24773991155142971</v>
      </c>
      <c r="I110">
        <f t="shared" si="62"/>
        <v>45.478016772131056</v>
      </c>
      <c r="J110">
        <f t="shared" si="63"/>
        <v>-21.235376085011758</v>
      </c>
      <c r="K110">
        <f t="shared" si="47"/>
        <v>20.43854270299294</v>
      </c>
      <c r="L110">
        <f t="shared" si="48"/>
        <v>8.2579970517143106</v>
      </c>
      <c r="M110">
        <f t="shared" si="58"/>
        <v>1.6515994103428646</v>
      </c>
      <c r="N110">
        <f t="shared" si="64"/>
        <v>0.41289985258571554</v>
      </c>
      <c r="O110">
        <f t="shared" si="65"/>
        <v>8.2579970517143234E-2</v>
      </c>
      <c r="P110">
        <f t="shared" si="66"/>
        <v>48.477520446856083</v>
      </c>
      <c r="Q110">
        <f t="shared" si="67"/>
        <v>-21.28994443949561</v>
      </c>
      <c r="R110">
        <f t="shared" si="68"/>
        <v>4.9999999999999902</v>
      </c>
      <c r="S110">
        <f t="shared" si="69"/>
        <v>-208.31903939396537</v>
      </c>
      <c r="T110">
        <f t="shared" si="70"/>
        <v>429.62544642857188</v>
      </c>
      <c r="U110">
        <f t="shared" si="71"/>
        <v>221.30640703460651</v>
      </c>
      <c r="Y110">
        <f t="shared" si="60"/>
        <v>15.079644737231046</v>
      </c>
      <c r="Z110">
        <f t="shared" ca="1" si="59"/>
        <v>-0.27945385385098209</v>
      </c>
      <c r="AA110">
        <f t="shared" ca="1" si="44"/>
        <v>23.858399314722682</v>
      </c>
    </row>
    <row r="111" spans="3:27" x14ac:dyDescent="0.3">
      <c r="C111">
        <f t="shared" si="61"/>
        <v>5.0499999999999901</v>
      </c>
      <c r="D111">
        <f t="shared" si="49"/>
        <v>62.554327666735972</v>
      </c>
      <c r="E111">
        <f t="shared" si="55"/>
        <v>3</v>
      </c>
      <c r="F111">
        <f t="shared" si="50"/>
        <v>25.021731066694432</v>
      </c>
      <c r="G111">
        <f t="shared" si="56"/>
        <v>1.2510865533347217</v>
      </c>
      <c r="H111">
        <f t="shared" si="57"/>
        <v>0.24773991155142971</v>
      </c>
      <c r="I111">
        <f t="shared" si="62"/>
        <v>46.353909629273915</v>
      </c>
      <c r="J111">
        <f t="shared" si="63"/>
        <v>-22.111268942154616</v>
      </c>
      <c r="K111">
        <f t="shared" si="47"/>
        <v>20.851442555578657</v>
      </c>
      <c r="L111">
        <f t="shared" si="48"/>
        <v>8.3405770222314537</v>
      </c>
      <c r="M111">
        <f t="shared" si="58"/>
        <v>1.6515994103428646</v>
      </c>
      <c r="N111">
        <f t="shared" si="64"/>
        <v>0.41702885111157273</v>
      </c>
      <c r="O111">
        <f t="shared" si="65"/>
        <v>8.2579970517143234E-2</v>
      </c>
      <c r="P111">
        <f t="shared" si="66"/>
        <v>49.079441705973871</v>
      </c>
      <c r="Q111">
        <f t="shared" si="67"/>
        <v>-23.364853761335052</v>
      </c>
      <c r="R111">
        <f t="shared" si="68"/>
        <v>5.0499999999999901</v>
      </c>
      <c r="S111">
        <f t="shared" si="69"/>
        <v>-216.91154832253679</v>
      </c>
      <c r="T111">
        <f t="shared" si="70"/>
        <v>438.26091790178617</v>
      </c>
      <c r="U111">
        <f t="shared" si="71"/>
        <v>221.34936957924938</v>
      </c>
      <c r="Y111">
        <f t="shared" si="60"/>
        <v>15.236724369910537</v>
      </c>
      <c r="Z111">
        <f t="shared" ca="1" si="59"/>
        <v>-0.52542244329122889</v>
      </c>
      <c r="AA111">
        <f t="shared" ca="1" si="44"/>
        <v>23.457015057063892</v>
      </c>
    </row>
    <row r="112" spans="3:27" x14ac:dyDescent="0.3">
      <c r="C112">
        <f t="shared" si="61"/>
        <v>5.0999999999999899</v>
      </c>
      <c r="D112">
        <f t="shared" si="49"/>
        <v>63.805414220070695</v>
      </c>
      <c r="E112">
        <f t="shared" si="55"/>
        <v>3</v>
      </c>
      <c r="F112">
        <f t="shared" si="50"/>
        <v>25.269470978245863</v>
      </c>
      <c r="G112">
        <f t="shared" si="56"/>
        <v>1.2634735489122932</v>
      </c>
      <c r="H112">
        <f t="shared" si="57"/>
        <v>0.24773991155142971</v>
      </c>
      <c r="I112">
        <f t="shared" si="62"/>
        <v>47.238561414988204</v>
      </c>
      <c r="J112">
        <f t="shared" si="63"/>
        <v>-22.995920727868906</v>
      </c>
      <c r="K112">
        <f t="shared" si="47"/>
        <v>21.268471406690232</v>
      </c>
      <c r="L112">
        <f t="shared" si="48"/>
        <v>8.4231569927485967</v>
      </c>
      <c r="M112">
        <f t="shared" si="58"/>
        <v>1.6515994103428646</v>
      </c>
      <c r="N112">
        <f t="shared" si="64"/>
        <v>0.42115784963742986</v>
      </c>
      <c r="O112">
        <f t="shared" si="65"/>
        <v>8.2579970517143234E-2</v>
      </c>
      <c r="P112">
        <f t="shared" si="66"/>
        <v>49.222746466460258</v>
      </c>
      <c r="Q112">
        <f t="shared" si="67"/>
        <v>-25.24603398757715</v>
      </c>
      <c r="R112">
        <f t="shared" si="68"/>
        <v>5.0999999999999899</v>
      </c>
      <c r="S112">
        <f t="shared" si="69"/>
        <v>-225.58998234039399</v>
      </c>
      <c r="T112">
        <f t="shared" si="70"/>
        <v>446.98231446428622</v>
      </c>
      <c r="U112">
        <f t="shared" si="71"/>
        <v>221.39233212389223</v>
      </c>
      <c r="Y112">
        <f t="shared" si="60"/>
        <v>15.393804002590027</v>
      </c>
      <c r="Z112">
        <f t="shared" ca="1" si="59"/>
        <v>-0.70557241961156958</v>
      </c>
      <c r="AA112">
        <f t="shared" ref="AA112:AA175" ca="1" si="72">_r*SIN(Y112)+y_sm</f>
        <v>23.022094540970084</v>
      </c>
    </row>
    <row r="113" spans="3:27" x14ac:dyDescent="0.3">
      <c r="C113">
        <f t="shared" si="61"/>
        <v>5.1499999999999897</v>
      </c>
      <c r="D113">
        <f t="shared" si="49"/>
        <v>65.068887768982989</v>
      </c>
      <c r="E113">
        <f t="shared" si="55"/>
        <v>3</v>
      </c>
      <c r="F113">
        <f t="shared" si="50"/>
        <v>25.517210889797294</v>
      </c>
      <c r="G113">
        <f t="shared" si="56"/>
        <v>1.2758605444898647</v>
      </c>
      <c r="H113">
        <f t="shared" si="57"/>
        <v>0.24773991155142971</v>
      </c>
      <c r="I113">
        <f t="shared" si="62"/>
        <v>48.131972129273919</v>
      </c>
      <c r="J113">
        <f t="shared" si="63"/>
        <v>-23.889331442154621</v>
      </c>
      <c r="K113">
        <f t="shared" si="47"/>
        <v>21.689629256327663</v>
      </c>
      <c r="L113">
        <f t="shared" si="48"/>
        <v>8.5057369632657398</v>
      </c>
      <c r="M113">
        <f t="shared" si="58"/>
        <v>1.6515994103428646</v>
      </c>
      <c r="N113">
        <f t="shared" si="64"/>
        <v>0.42528684816328699</v>
      </c>
      <c r="O113">
        <f t="shared" si="65"/>
        <v>8.2579970517143234E-2</v>
      </c>
      <c r="P113">
        <f t="shared" si="66"/>
        <v>49.022886106413161</v>
      </c>
      <c r="Q113">
        <f t="shared" si="67"/>
        <v>-26.753990633984941</v>
      </c>
      <c r="R113">
        <f t="shared" si="68"/>
        <v>5.1499999999999897</v>
      </c>
      <c r="S113">
        <f t="shared" si="69"/>
        <v>-234.35434144753685</v>
      </c>
      <c r="T113">
        <f t="shared" si="70"/>
        <v>455.78963611607196</v>
      </c>
      <c r="U113">
        <f t="shared" si="71"/>
        <v>221.43529466853511</v>
      </c>
      <c r="Y113">
        <f t="shared" si="60"/>
        <v>15.550883635269518</v>
      </c>
      <c r="Z113">
        <f t="shared" ca="1" si="59"/>
        <v>-0.8154678925115042</v>
      </c>
      <c r="AA113">
        <f t="shared" ca="1" si="72"/>
        <v>22.564346952965927</v>
      </c>
    </row>
    <row r="114" spans="3:27" x14ac:dyDescent="0.3">
      <c r="C114">
        <f t="shared" si="61"/>
        <v>5.1999999999999895</v>
      </c>
      <c r="D114">
        <f t="shared" si="49"/>
        <v>66.344748313472849</v>
      </c>
      <c r="E114">
        <f t="shared" si="55"/>
        <v>3</v>
      </c>
      <c r="F114">
        <f t="shared" si="50"/>
        <v>25.764950801348725</v>
      </c>
      <c r="G114">
        <f t="shared" si="56"/>
        <v>1.2882475400674362</v>
      </c>
      <c r="H114">
        <f t="shared" si="57"/>
        <v>0.24773991155142971</v>
      </c>
      <c r="I114">
        <f t="shared" si="62"/>
        <v>49.034141772131065</v>
      </c>
      <c r="J114">
        <f t="shared" si="63"/>
        <v>-24.791501085011767</v>
      </c>
      <c r="K114">
        <f t="shared" si="47"/>
        <v>22.114916104490952</v>
      </c>
      <c r="L114">
        <f t="shared" si="48"/>
        <v>8.5883169337828829</v>
      </c>
      <c r="M114">
        <f t="shared" si="58"/>
        <v>1.6515994103428646</v>
      </c>
      <c r="N114">
        <f t="shared" si="64"/>
        <v>0.42941584668914418</v>
      </c>
      <c r="O114">
        <f t="shared" si="65"/>
        <v>8.2579970517143234E-2</v>
      </c>
      <c r="P114">
        <f t="shared" si="66"/>
        <v>48.663786418589638</v>
      </c>
      <c r="Q114">
        <f t="shared" si="67"/>
        <v>-27.768552799729399</v>
      </c>
      <c r="R114">
        <f t="shared" si="68"/>
        <v>5.1999999999999895</v>
      </c>
      <c r="S114">
        <f t="shared" si="69"/>
        <v>-243.20462564396544</v>
      </c>
      <c r="T114">
        <f t="shared" si="70"/>
        <v>464.6828828571434</v>
      </c>
      <c r="U114">
        <f t="shared" si="71"/>
        <v>221.47825721317795</v>
      </c>
      <c r="Y114">
        <f t="shared" si="60"/>
        <v>15.707963267949008</v>
      </c>
      <c r="Z114">
        <f t="shared" ca="1" si="59"/>
        <v>-0.85240287072607179</v>
      </c>
      <c r="AA114">
        <f t="shared" ca="1" si="72"/>
        <v>22.095043557845234</v>
      </c>
    </row>
    <row r="115" spans="3:27" x14ac:dyDescent="0.3">
      <c r="C115">
        <f t="shared" si="61"/>
        <v>5.2499999999999893</v>
      </c>
      <c r="D115">
        <f t="shared" si="49"/>
        <v>67.63299585354028</v>
      </c>
      <c r="E115">
        <f t="shared" si="55"/>
        <v>3</v>
      </c>
      <c r="F115">
        <f t="shared" si="50"/>
        <v>26.012690712900156</v>
      </c>
      <c r="G115">
        <f t="shared" si="56"/>
        <v>1.300634535645008</v>
      </c>
      <c r="H115">
        <f t="shared" si="57"/>
        <v>0.24773991155142971</v>
      </c>
      <c r="I115">
        <f t="shared" si="62"/>
        <v>49.945070343559628</v>
      </c>
      <c r="J115">
        <f t="shared" si="63"/>
        <v>-25.70242965644033</v>
      </c>
      <c r="K115">
        <f t="shared" si="47"/>
        <v>22.544331951180094</v>
      </c>
      <c r="L115">
        <f t="shared" si="48"/>
        <v>8.6708969043000259</v>
      </c>
      <c r="M115">
        <f t="shared" si="58"/>
        <v>1.6515994103428646</v>
      </c>
      <c r="N115">
        <f t="shared" si="64"/>
        <v>0.43354484521500131</v>
      </c>
      <c r="O115">
        <f t="shared" si="65"/>
        <v>8.2579970517143234E-2</v>
      </c>
      <c r="P115">
        <f t="shared" si="66"/>
        <v>48.368874897348405</v>
      </c>
      <c r="Q115">
        <f t="shared" si="67"/>
        <v>-28.254998541963893</v>
      </c>
      <c r="R115">
        <f t="shared" si="68"/>
        <v>5.2499999999999893</v>
      </c>
      <c r="S115">
        <f t="shared" si="69"/>
        <v>-252.14083492967964</v>
      </c>
      <c r="T115">
        <f t="shared" si="70"/>
        <v>473.66205468750059</v>
      </c>
      <c r="U115">
        <f t="shared" si="71"/>
        <v>221.52121975782094</v>
      </c>
      <c r="Y115">
        <f t="shared" si="60"/>
        <v>15.865042900628499</v>
      </c>
      <c r="Z115">
        <f t="shared" ca="1" si="59"/>
        <v>-0.81546789251146468</v>
      </c>
      <c r="AA115">
        <f t="shared" ca="1" si="72"/>
        <v>21.625740162724536</v>
      </c>
    </row>
    <row r="116" spans="3:27" x14ac:dyDescent="0.3">
      <c r="C116">
        <f t="shared" si="61"/>
        <v>5.2999999999999892</v>
      </c>
      <c r="D116">
        <f t="shared" si="49"/>
        <v>68.933630389185282</v>
      </c>
      <c r="E116">
        <f t="shared" si="55"/>
        <v>3</v>
      </c>
      <c r="F116">
        <f t="shared" si="50"/>
        <v>26.260430624451587</v>
      </c>
      <c r="G116">
        <f t="shared" si="56"/>
        <v>1.3130215312225795</v>
      </c>
      <c r="H116">
        <f t="shared" si="57"/>
        <v>0.24773991155142971</v>
      </c>
      <c r="I116">
        <f t="shared" si="62"/>
        <v>50.86475784355963</v>
      </c>
      <c r="J116">
        <f t="shared" si="63"/>
        <v>-26.622117156440332</v>
      </c>
      <c r="K116">
        <f t="shared" si="47"/>
        <v>22.977876796395094</v>
      </c>
      <c r="L116">
        <f t="shared" si="48"/>
        <v>8.753476874817169</v>
      </c>
      <c r="M116">
        <f t="shared" si="58"/>
        <v>1.6515994103428646</v>
      </c>
      <c r="N116">
        <f t="shared" si="64"/>
        <v>0.43767384374085849</v>
      </c>
      <c r="O116">
        <f t="shared" si="65"/>
        <v>8.2579970517143234E-2</v>
      </c>
      <c r="P116">
        <f t="shared" si="66"/>
        <v>48.362078897494477</v>
      </c>
      <c r="Q116">
        <f t="shared" si="67"/>
        <v>-28.276383789399546</v>
      </c>
      <c r="R116">
        <f t="shared" si="68"/>
        <v>5.2999999999999892</v>
      </c>
      <c r="S116">
        <f t="shared" si="69"/>
        <v>-261.16296930467968</v>
      </c>
      <c r="T116">
        <f t="shared" si="70"/>
        <v>482.72715160714347</v>
      </c>
      <c r="U116">
        <f t="shared" si="71"/>
        <v>221.56418230246379</v>
      </c>
      <c r="Y116">
        <f t="shared" si="60"/>
        <v>16.022122533307989</v>
      </c>
      <c r="Z116">
        <f t="shared" ca="1" si="59"/>
        <v>-0.70557241961149186</v>
      </c>
      <c r="AA116">
        <f t="shared" ca="1" si="72"/>
        <v>21.16799257472039</v>
      </c>
    </row>
    <row r="117" spans="3:27" x14ac:dyDescent="0.3">
      <c r="C117">
        <f t="shared" si="61"/>
        <v>5.349999999999989</v>
      </c>
      <c r="D117">
        <f t="shared" si="49"/>
        <v>70.246651920407857</v>
      </c>
      <c r="E117">
        <f t="shared" si="55"/>
        <v>3</v>
      </c>
      <c r="F117">
        <f t="shared" si="50"/>
        <v>26.508170536003018</v>
      </c>
      <c r="G117">
        <f t="shared" si="56"/>
        <v>1.325408526800151</v>
      </c>
      <c r="H117">
        <f t="shared" si="57"/>
        <v>0.24773991155142971</v>
      </c>
      <c r="I117">
        <f t="shared" si="62"/>
        <v>51.793204272131057</v>
      </c>
      <c r="J117">
        <f t="shared" si="63"/>
        <v>-27.550563585011759</v>
      </c>
      <c r="K117">
        <f t="shared" si="47"/>
        <v>23.415550640135951</v>
      </c>
      <c r="L117">
        <f t="shared" si="48"/>
        <v>8.836056845334312</v>
      </c>
      <c r="M117">
        <f t="shared" si="58"/>
        <v>1.6515994103428646</v>
      </c>
      <c r="N117">
        <f t="shared" si="64"/>
        <v>0.44180284226671562</v>
      </c>
      <c r="O117">
        <f t="shared" si="65"/>
        <v>8.2579970517143234E-2</v>
      </c>
      <c r="P117">
        <f t="shared" si="66"/>
        <v>48.82529382048623</v>
      </c>
      <c r="Q117">
        <f t="shared" si="67"/>
        <v>-27.988179342289069</v>
      </c>
      <c r="R117">
        <f t="shared" si="68"/>
        <v>5.349999999999989</v>
      </c>
      <c r="S117">
        <f t="shared" si="69"/>
        <v>-270.27102876896538</v>
      </c>
      <c r="T117">
        <f t="shared" si="70"/>
        <v>491.8781736160721</v>
      </c>
      <c r="U117">
        <f t="shared" si="71"/>
        <v>221.60714484710672</v>
      </c>
      <c r="Y117">
        <f t="shared" si="60"/>
        <v>16.17920216598748</v>
      </c>
      <c r="Z117">
        <f t="shared" ca="1" si="59"/>
        <v>-0.52542244329111432</v>
      </c>
      <c r="AA117">
        <f t="shared" ca="1" si="72"/>
        <v>20.733072058626597</v>
      </c>
    </row>
    <row r="118" spans="3:27" x14ac:dyDescent="0.3">
      <c r="C118">
        <f t="shared" si="61"/>
        <v>5.3999999999999888</v>
      </c>
      <c r="D118">
        <f t="shared" si="49"/>
        <v>71.572060447208003</v>
      </c>
      <c r="E118">
        <f t="shared" si="55"/>
        <v>3</v>
      </c>
      <c r="F118">
        <f t="shared" si="50"/>
        <v>26.755910447554449</v>
      </c>
      <c r="G118">
        <f t="shared" si="56"/>
        <v>1.3377955223777225</v>
      </c>
      <c r="H118">
        <f t="shared" si="57"/>
        <v>0.24773991155142971</v>
      </c>
      <c r="I118">
        <f t="shared" si="62"/>
        <v>52.730409629273908</v>
      </c>
      <c r="J118">
        <f t="shared" si="63"/>
        <v>-28.487768942154609</v>
      </c>
      <c r="K118">
        <f t="shared" si="47"/>
        <v>23.857353482402665</v>
      </c>
      <c r="L118">
        <f t="shared" si="48"/>
        <v>8.9186368158514551</v>
      </c>
      <c r="M118">
        <f t="shared" si="58"/>
        <v>1.6515994103428646</v>
      </c>
      <c r="N118">
        <f t="shared" si="64"/>
        <v>0.44593184079257275</v>
      </c>
      <c r="O118">
        <f t="shared" si="65"/>
        <v>8.2579970517143234E-2</v>
      </c>
      <c r="P118">
        <f t="shared" si="66"/>
        <v>49.860359813772781</v>
      </c>
      <c r="Q118">
        <f t="shared" si="67"/>
        <v>-27.61437667258614</v>
      </c>
      <c r="R118">
        <f t="shared" si="68"/>
        <v>5.3999999999999888</v>
      </c>
      <c r="S118">
        <f t="shared" si="69"/>
        <v>-279.46501332253672</v>
      </c>
      <c r="T118">
        <f t="shared" si="70"/>
        <v>501.11512071428649</v>
      </c>
      <c r="U118">
        <f t="shared" si="71"/>
        <v>221.65010739174977</v>
      </c>
      <c r="Y118">
        <f t="shared" si="60"/>
        <v>16.33628179866697</v>
      </c>
      <c r="Z118">
        <f t="shared" ca="1" si="59"/>
        <v>-0.27945385385083377</v>
      </c>
      <c r="AA118">
        <f t="shared" ca="1" si="72"/>
        <v>20.331687800967828</v>
      </c>
    </row>
    <row r="119" spans="3:27" x14ac:dyDescent="0.3">
      <c r="C119">
        <f t="shared" si="61"/>
        <v>5.4499999999999886</v>
      </c>
      <c r="D119">
        <f t="shared" si="49"/>
        <v>72.90985596958572</v>
      </c>
      <c r="E119">
        <f t="shared" si="55"/>
        <v>3</v>
      </c>
      <c r="F119">
        <f t="shared" si="50"/>
        <v>27.00365035910588</v>
      </c>
      <c r="G119">
        <f t="shared" si="56"/>
        <v>1.350182517955294</v>
      </c>
      <c r="H119">
        <f t="shared" si="57"/>
        <v>0.24773991155142971</v>
      </c>
      <c r="I119">
        <f t="shared" si="62"/>
        <v>53.676373914988197</v>
      </c>
      <c r="J119">
        <f t="shared" si="63"/>
        <v>-29.433733227868899</v>
      </c>
      <c r="K119">
        <f t="shared" si="47"/>
        <v>24.303285323195237</v>
      </c>
      <c r="L119">
        <f t="shared" si="48"/>
        <v>9.0012167863685981</v>
      </c>
      <c r="M119">
        <f t="shared" si="58"/>
        <v>1.6515994103428646</v>
      </c>
      <c r="N119">
        <f t="shared" si="64"/>
        <v>0.45006083931842994</v>
      </c>
      <c r="O119">
        <f t="shared" si="65"/>
        <v>8.2579970517143234E-2</v>
      </c>
      <c r="P119">
        <f t="shared" si="66"/>
        <v>51.463681717809358</v>
      </c>
      <c r="Q119">
        <f t="shared" si="67"/>
        <v>-27.407901734248597</v>
      </c>
      <c r="R119">
        <f t="shared" si="68"/>
        <v>5.4499999999999886</v>
      </c>
      <c r="S119">
        <f t="shared" si="69"/>
        <v>-288.74492296539393</v>
      </c>
      <c r="T119">
        <f t="shared" si="70"/>
        <v>510.4379929017864</v>
      </c>
      <c r="U119">
        <f t="shared" si="71"/>
        <v>221.69306993639248</v>
      </c>
      <c r="Y119">
        <f t="shared" si="60"/>
        <v>16.493361431346461</v>
      </c>
      <c r="Z119">
        <f t="shared" ca="1" si="59"/>
        <v>2.6276785714383966E-2</v>
      </c>
      <c r="AA119">
        <f t="shared" ca="1" si="72"/>
        <v>19.973723214285616</v>
      </c>
    </row>
    <row r="120" spans="3:27" x14ac:dyDescent="0.3">
      <c r="C120">
        <f t="shared" si="61"/>
        <v>5.4999999999999885</v>
      </c>
      <c r="D120">
        <f t="shared" si="49"/>
        <v>74.26003848754101</v>
      </c>
      <c r="E120">
        <f t="shared" si="55"/>
        <v>3</v>
      </c>
      <c r="F120">
        <f t="shared" si="50"/>
        <v>27.251390270657311</v>
      </c>
      <c r="G120">
        <f t="shared" si="56"/>
        <v>1.3625695135328657</v>
      </c>
      <c r="H120">
        <f t="shared" si="57"/>
        <v>0.24773991155142971</v>
      </c>
      <c r="I120">
        <f t="shared" si="62"/>
        <v>54.631097129273911</v>
      </c>
      <c r="J120">
        <f t="shared" si="63"/>
        <v>-30.388456442154606</v>
      </c>
      <c r="K120">
        <f t="shared" si="47"/>
        <v>24.753346162513665</v>
      </c>
      <c r="L120">
        <f t="shared" si="48"/>
        <v>9.0837967568857412</v>
      </c>
      <c r="M120">
        <f t="shared" si="58"/>
        <v>1.6515994103428646</v>
      </c>
      <c r="N120">
        <f t="shared" si="64"/>
        <v>0.45418983784428707</v>
      </c>
      <c r="O120">
        <f t="shared" si="65"/>
        <v>8.2579970517143234E-2</v>
      </c>
      <c r="P120">
        <f t="shared" si="66"/>
        <v>53.520021266404576</v>
      </c>
      <c r="Q120">
        <f t="shared" si="67"/>
        <v>-27.601789898244274</v>
      </c>
      <c r="R120">
        <f t="shared" si="68"/>
        <v>5.4999999999999885</v>
      </c>
      <c r="S120">
        <f t="shared" si="69"/>
        <v>-298.11075769753671</v>
      </c>
      <c r="T120">
        <f t="shared" si="70"/>
        <v>519.84679017857218</v>
      </c>
      <c r="U120">
        <f t="shared" si="71"/>
        <v>221.73603248103547</v>
      </c>
      <c r="Y120">
        <f t="shared" si="60"/>
        <v>16.650441064025951</v>
      </c>
      <c r="Z120">
        <f t="shared" ca="1" si="59"/>
        <v>0.38424137239662359</v>
      </c>
      <c r="AA120">
        <f t="shared" ca="1" si="72"/>
        <v>19.667992574720433</v>
      </c>
    </row>
    <row r="121" spans="3:27" x14ac:dyDescent="0.3">
      <c r="C121">
        <f t="shared" si="61"/>
        <v>5.5499999999999883</v>
      </c>
      <c r="D121">
        <f t="shared" si="49"/>
        <v>75.622608001073871</v>
      </c>
      <c r="E121">
        <f t="shared" si="55"/>
        <v>3</v>
      </c>
      <c r="F121">
        <f t="shared" si="50"/>
        <v>27.499130182208742</v>
      </c>
      <c r="G121">
        <f t="shared" si="56"/>
        <v>1.3749565091104372</v>
      </c>
      <c r="H121">
        <f t="shared" si="57"/>
        <v>0.24773991155142971</v>
      </c>
      <c r="I121">
        <f t="shared" si="62"/>
        <v>55.59457927213105</v>
      </c>
      <c r="J121">
        <f t="shared" si="63"/>
        <v>-31.351938585011752</v>
      </c>
      <c r="K121">
        <f t="shared" ref="K121:K184" si="73">K120+N120</f>
        <v>25.207536000357951</v>
      </c>
      <c r="L121">
        <f t="shared" ref="L121:L184" si="74">L120+O120</f>
        <v>9.1663767274028842</v>
      </c>
      <c r="M121">
        <f t="shared" si="58"/>
        <v>1.6515994103428646</v>
      </c>
      <c r="N121">
        <f t="shared" si="64"/>
        <v>0.45831883637014426</v>
      </c>
      <c r="O121">
        <f t="shared" si="65"/>
        <v>8.2579970517143234E-2</v>
      </c>
      <c r="P121">
        <f t="shared" si="66"/>
        <v>55.818754434941248</v>
      </c>
      <c r="Q121">
        <f t="shared" si="67"/>
        <v>-28.360326060572962</v>
      </c>
      <c r="R121">
        <f t="shared" si="68"/>
        <v>5.5499999999999883</v>
      </c>
      <c r="S121">
        <f t="shared" si="69"/>
        <v>-307.56251751896531</v>
      </c>
      <c r="T121">
        <f t="shared" si="70"/>
        <v>529.34151254464371</v>
      </c>
      <c r="U121">
        <f t="shared" si="71"/>
        <v>221.7789950256784</v>
      </c>
      <c r="Y121">
        <f t="shared" si="60"/>
        <v>16.807520696705442</v>
      </c>
      <c r="Z121">
        <f t="shared" ca="1" si="59"/>
        <v>0.78562563005541675</v>
      </c>
      <c r="AA121">
        <f t="shared" ca="1" si="72"/>
        <v>19.422023985280187</v>
      </c>
    </row>
    <row r="122" spans="3:27" x14ac:dyDescent="0.3">
      <c r="C122">
        <f t="shared" si="61"/>
        <v>5.5999999999999881</v>
      </c>
      <c r="D122">
        <f t="shared" si="49"/>
        <v>76.997564510184304</v>
      </c>
      <c r="E122">
        <f t="shared" si="55"/>
        <v>3</v>
      </c>
      <c r="F122">
        <f t="shared" si="50"/>
        <v>27.746870093760172</v>
      </c>
      <c r="G122">
        <f t="shared" si="56"/>
        <v>1.3873435046880087</v>
      </c>
      <c r="H122">
        <f t="shared" si="57"/>
        <v>0.24773991155142971</v>
      </c>
      <c r="I122">
        <f t="shared" si="62"/>
        <v>56.56682034355962</v>
      </c>
      <c r="J122">
        <f t="shared" si="63"/>
        <v>-32.324179656440322</v>
      </c>
      <c r="K122">
        <f t="shared" si="73"/>
        <v>25.665854836728094</v>
      </c>
      <c r="L122">
        <f t="shared" si="74"/>
        <v>9.2489566979200273</v>
      </c>
      <c r="M122">
        <f t="shared" si="58"/>
        <v>1.6515994103428646</v>
      </c>
      <c r="N122">
        <f t="shared" si="64"/>
        <v>0.46244783489600139</v>
      </c>
      <c r="O122">
        <f t="shared" si="65"/>
        <v>8.2579970517143234E-2</v>
      </c>
      <c r="P122">
        <f t="shared" si="66"/>
        <v>58.091472331793987</v>
      </c>
      <c r="Q122">
        <f t="shared" si="67"/>
        <v>-29.740493082032931</v>
      </c>
      <c r="R122">
        <f t="shared" si="68"/>
        <v>5.5999999999999881</v>
      </c>
      <c r="S122">
        <f t="shared" si="69"/>
        <v>-317.1002024296796</v>
      </c>
      <c r="T122">
        <f t="shared" si="70"/>
        <v>538.92216000000087</v>
      </c>
      <c r="U122">
        <f t="shared" si="71"/>
        <v>221.82195757032127</v>
      </c>
      <c r="Y122">
        <f t="shared" si="60"/>
        <v>16.964600329384933</v>
      </c>
      <c r="Z122">
        <f t="shared" ca="1" si="59"/>
        <v>1.220546146149226</v>
      </c>
      <c r="AA122">
        <f t="shared" ca="1" si="72"/>
        <v>19.241874008959851</v>
      </c>
    </row>
    <row r="123" spans="3:27" x14ac:dyDescent="0.3">
      <c r="C123">
        <f t="shared" si="61"/>
        <v>5.6499999999999879</v>
      </c>
      <c r="D123">
        <f t="shared" si="49"/>
        <v>78.384908014872309</v>
      </c>
      <c r="E123">
        <f t="shared" si="55"/>
        <v>3</v>
      </c>
      <c r="F123">
        <f t="shared" si="50"/>
        <v>27.994610005311603</v>
      </c>
      <c r="G123">
        <f t="shared" si="56"/>
        <v>1.3997305002655802</v>
      </c>
      <c r="H123">
        <f t="shared" si="57"/>
        <v>0.24773991155142971</v>
      </c>
      <c r="I123">
        <f t="shared" si="62"/>
        <v>57.547820343559621</v>
      </c>
      <c r="J123">
        <f t="shared" si="63"/>
        <v>-33.305179656440316</v>
      </c>
      <c r="K123">
        <f t="shared" si="73"/>
        <v>26.128302671624095</v>
      </c>
      <c r="L123">
        <f t="shared" si="74"/>
        <v>9.3315366684371703</v>
      </c>
      <c r="M123">
        <f t="shared" si="58"/>
        <v>1.6515994103428646</v>
      </c>
      <c r="N123">
        <f t="shared" si="64"/>
        <v>0.46657683342185852</v>
      </c>
      <c r="O123">
        <f t="shared" si="65"/>
        <v>8.2579970517143234E-2</v>
      </c>
      <c r="P123">
        <f t="shared" si="66"/>
        <v>60.065013967285125</v>
      </c>
      <c r="Q123">
        <f t="shared" si="67"/>
        <v>-31.673083991145031</v>
      </c>
      <c r="R123">
        <f t="shared" si="68"/>
        <v>5.6499999999999879</v>
      </c>
      <c r="S123">
        <f t="shared" si="69"/>
        <v>-326.72381242967953</v>
      </c>
      <c r="T123">
        <f t="shared" si="70"/>
        <v>548.58873254464379</v>
      </c>
      <c r="U123">
        <f t="shared" si="71"/>
        <v>221.86492011496426</v>
      </c>
      <c r="Y123">
        <f t="shared" si="60"/>
        <v>17.121679962064423</v>
      </c>
      <c r="Z123">
        <f t="shared" ca="1" si="59"/>
        <v>1.6782937341533837</v>
      </c>
      <c r="AA123">
        <f t="shared" ca="1" si="72"/>
        <v>19.131978536059922</v>
      </c>
    </row>
    <row r="124" spans="3:27" x14ac:dyDescent="0.3">
      <c r="C124">
        <f t="shared" si="61"/>
        <v>5.6999999999999877</v>
      </c>
      <c r="D124">
        <f t="shared" si="49"/>
        <v>79.784638515137885</v>
      </c>
      <c r="E124">
        <f t="shared" si="55"/>
        <v>3</v>
      </c>
      <c r="F124">
        <f t="shared" si="50"/>
        <v>28.242349916863034</v>
      </c>
      <c r="G124">
        <f t="shared" si="56"/>
        <v>1.4121174958431517</v>
      </c>
      <c r="H124">
        <f t="shared" si="57"/>
        <v>0.24773991155142971</v>
      </c>
      <c r="I124">
        <f t="shared" si="62"/>
        <v>58.537579272131048</v>
      </c>
      <c r="J124">
        <f t="shared" si="63"/>
        <v>-34.294938585011749</v>
      </c>
      <c r="K124">
        <f t="shared" si="73"/>
        <v>26.594879505045952</v>
      </c>
      <c r="L124">
        <f t="shared" si="74"/>
        <v>9.4141166389543134</v>
      </c>
      <c r="M124">
        <f t="shared" si="58"/>
        <v>1.6515994103428646</v>
      </c>
      <c r="N124">
        <f t="shared" si="64"/>
        <v>0.4707058319477157</v>
      </c>
      <c r="O124">
        <f t="shared" si="65"/>
        <v>8.2579970517143234E-2</v>
      </c>
      <c r="P124">
        <f t="shared" si="66"/>
        <v>61.519886831770648</v>
      </c>
      <c r="Q124">
        <f t="shared" si="67"/>
        <v>-33.969605494600579</v>
      </c>
      <c r="R124">
        <f t="shared" si="68"/>
        <v>5.6999999999999877</v>
      </c>
      <c r="S124">
        <f t="shared" si="69"/>
        <v>-336.43334751896526</v>
      </c>
      <c r="T124">
        <f t="shared" si="70"/>
        <v>558.34123017857235</v>
      </c>
      <c r="U124">
        <f t="shared" si="71"/>
        <v>221.90788265960708</v>
      </c>
      <c r="Y124">
        <f t="shared" si="60"/>
        <v>17.278759594743914</v>
      </c>
      <c r="Z124">
        <f t="shared" ca="1" si="59"/>
        <v>2.1475971292740805</v>
      </c>
      <c r="AA124">
        <f t="shared" ca="1" si="72"/>
        <v>19.095043557845358</v>
      </c>
    </row>
    <row r="125" spans="3:27" x14ac:dyDescent="0.3">
      <c r="C125">
        <f t="shared" si="61"/>
        <v>5.7499999999999876</v>
      </c>
      <c r="D125">
        <f t="shared" si="49"/>
        <v>81.196756010981034</v>
      </c>
      <c r="E125">
        <f t="shared" si="55"/>
        <v>3</v>
      </c>
      <c r="F125">
        <f t="shared" si="50"/>
        <v>28.490089828414465</v>
      </c>
      <c r="G125">
        <f t="shared" si="56"/>
        <v>1.4245044914207234</v>
      </c>
      <c r="H125">
        <f t="shared" si="57"/>
        <v>0.24773991155142971</v>
      </c>
      <c r="I125">
        <f t="shared" si="62"/>
        <v>59.536097129273905</v>
      </c>
      <c r="J125">
        <f t="shared" si="63"/>
        <v>-35.2934564421546</v>
      </c>
      <c r="K125">
        <f t="shared" si="73"/>
        <v>27.065585336993667</v>
      </c>
      <c r="L125">
        <f t="shared" si="74"/>
        <v>9.4966966094714564</v>
      </c>
      <c r="M125">
        <f t="shared" si="58"/>
        <v>1.6515994103428646</v>
      </c>
      <c r="N125">
        <f t="shared" si="64"/>
        <v>0.47483483047357283</v>
      </c>
      <c r="O125">
        <f t="shared" si="65"/>
        <v>8.2579970517143234E-2</v>
      </c>
      <c r="P125">
        <f t="shared" si="66"/>
        <v>62.341617572972261</v>
      </c>
      <c r="Q125">
        <f t="shared" si="67"/>
        <v>-36.356026458666733</v>
      </c>
      <c r="R125">
        <f t="shared" si="68"/>
        <v>5.7499999999999876</v>
      </c>
      <c r="S125">
        <f t="shared" si="69"/>
        <v>-346.22880769753664</v>
      </c>
      <c r="T125">
        <f t="shared" si="70"/>
        <v>568.17965290178665</v>
      </c>
      <c r="U125">
        <f t="shared" si="71"/>
        <v>221.95084520425002</v>
      </c>
      <c r="Y125">
        <f t="shared" si="60"/>
        <v>17.435839227423404</v>
      </c>
      <c r="Z125">
        <f t="shared" ca="1" si="59"/>
        <v>2.6169005243947741</v>
      </c>
      <c r="AA125">
        <f t="shared" ca="1" si="72"/>
        <v>19.131978536059968</v>
      </c>
    </row>
    <row r="126" spans="3:27" x14ac:dyDescent="0.3">
      <c r="C126">
        <f t="shared" si="61"/>
        <v>5.7999999999999874</v>
      </c>
      <c r="D126">
        <f t="shared" si="49"/>
        <v>82.621260502401753</v>
      </c>
      <c r="E126">
        <f t="shared" si="55"/>
        <v>3</v>
      </c>
      <c r="F126">
        <f t="shared" si="50"/>
        <v>28.737829739965896</v>
      </c>
      <c r="G126">
        <f t="shared" si="56"/>
        <v>1.4368914869982949</v>
      </c>
      <c r="H126">
        <f t="shared" si="57"/>
        <v>0.24773991155142971</v>
      </c>
      <c r="I126">
        <f t="shared" si="62"/>
        <v>60.543373914988187</v>
      </c>
      <c r="J126">
        <f t="shared" si="63"/>
        <v>-36.300733227868889</v>
      </c>
      <c r="K126">
        <f t="shared" si="73"/>
        <v>27.540420167467239</v>
      </c>
      <c r="L126">
        <f t="shared" si="74"/>
        <v>9.5792765799885995</v>
      </c>
      <c r="M126">
        <f t="shared" si="58"/>
        <v>1.6515994103428646</v>
      </c>
      <c r="N126">
        <f t="shared" si="64"/>
        <v>0.47896382899943002</v>
      </c>
      <c r="O126">
        <f t="shared" si="65"/>
        <v>8.2579970517143234E-2</v>
      </c>
      <c r="P126">
        <f t="shared" si="66"/>
        <v>62.552716676208711</v>
      </c>
      <c r="Q126">
        <f t="shared" si="67"/>
        <v>-38.528409521213746</v>
      </c>
      <c r="R126">
        <f t="shared" si="68"/>
        <v>5.7999999999999874</v>
      </c>
      <c r="S126">
        <f t="shared" si="69"/>
        <v>-356.11019296539382</v>
      </c>
      <c r="T126">
        <f t="shared" si="70"/>
        <v>578.10400071428671</v>
      </c>
      <c r="U126">
        <f t="shared" si="71"/>
        <v>221.99380774889289</v>
      </c>
      <c r="Y126">
        <f t="shared" si="60"/>
        <v>17.592918860102895</v>
      </c>
      <c r="Z126">
        <f t="shared" ca="1" si="59"/>
        <v>3.0746481123989207</v>
      </c>
      <c r="AA126">
        <f t="shared" ca="1" si="72"/>
        <v>19.241874008959947</v>
      </c>
    </row>
    <row r="127" spans="3:27" x14ac:dyDescent="0.3">
      <c r="C127">
        <f t="shared" si="61"/>
        <v>5.8499999999999872</v>
      </c>
      <c r="D127">
        <f t="shared" si="49"/>
        <v>84.058151989400045</v>
      </c>
      <c r="E127">
        <f t="shared" si="55"/>
        <v>3</v>
      </c>
      <c r="F127">
        <f t="shared" si="50"/>
        <v>28.985569651517327</v>
      </c>
      <c r="G127">
        <f t="shared" si="56"/>
        <v>1.4492784825758664</v>
      </c>
      <c r="H127">
        <f t="shared" si="57"/>
        <v>0.24773991155142971</v>
      </c>
      <c r="I127">
        <f t="shared" si="62"/>
        <v>61.559409629273901</v>
      </c>
      <c r="J127">
        <f t="shared" si="63"/>
        <v>-37.316768942154603</v>
      </c>
      <c r="K127">
        <f t="shared" si="73"/>
        <v>28.019383996466669</v>
      </c>
      <c r="L127">
        <f t="shared" si="74"/>
        <v>9.6618565505057425</v>
      </c>
      <c r="M127">
        <f t="shared" si="58"/>
        <v>1.6515994103428646</v>
      </c>
      <c r="N127">
        <f t="shared" si="64"/>
        <v>0.48309282752528715</v>
      </c>
      <c r="O127">
        <f t="shared" si="65"/>
        <v>8.2579970517143234E-2</v>
      </c>
      <c r="P127">
        <f t="shared" si="66"/>
        <v>62.316000373331434</v>
      </c>
      <c r="Q127">
        <f t="shared" si="67"/>
        <v>-40.219796748774179</v>
      </c>
      <c r="R127">
        <f t="shared" si="68"/>
        <v>5.8499999999999872</v>
      </c>
      <c r="S127">
        <f t="shared" si="69"/>
        <v>-366.0775033225367</v>
      </c>
      <c r="T127">
        <f t="shared" si="70"/>
        <v>588.11427361607252</v>
      </c>
      <c r="U127">
        <f t="shared" si="71"/>
        <v>222.03677029353582</v>
      </c>
      <c r="Y127">
        <f t="shared" si="60"/>
        <v>17.749998492782385</v>
      </c>
      <c r="Z127">
        <f t="shared" ca="1" si="59"/>
        <v>3.5095686284927115</v>
      </c>
      <c r="AA127">
        <f t="shared" ca="1" si="72"/>
        <v>19.422023985280326</v>
      </c>
    </row>
    <row r="128" spans="3:27" x14ac:dyDescent="0.3">
      <c r="C128">
        <f t="shared" si="61"/>
        <v>5.899999999999987</v>
      </c>
      <c r="D128">
        <f t="shared" si="49"/>
        <v>85.507430471975908</v>
      </c>
      <c r="E128">
        <f t="shared" si="55"/>
        <v>3</v>
      </c>
      <c r="F128">
        <f t="shared" si="50"/>
        <v>29.233309563068758</v>
      </c>
      <c r="G128">
        <f t="shared" si="56"/>
        <v>1.4616654781534379</v>
      </c>
      <c r="H128">
        <f t="shared" si="57"/>
        <v>0.24773991155142971</v>
      </c>
      <c r="I128">
        <f t="shared" si="62"/>
        <v>62.584204272131046</v>
      </c>
      <c r="J128">
        <f t="shared" si="63"/>
        <v>-38.341563585011741</v>
      </c>
      <c r="K128">
        <f t="shared" si="73"/>
        <v>28.502476823991955</v>
      </c>
      <c r="L128">
        <f t="shared" si="74"/>
        <v>9.7444365210228856</v>
      </c>
      <c r="M128">
        <f t="shared" si="58"/>
        <v>1.6515994103428646</v>
      </c>
      <c r="N128">
        <f t="shared" si="64"/>
        <v>0.48722182605114428</v>
      </c>
      <c r="O128">
        <f t="shared" si="65"/>
        <v>8.2579970517143234E-2</v>
      </c>
      <c r="P128">
        <f t="shared" si="66"/>
        <v>61.90569734356275</v>
      </c>
      <c r="Q128">
        <f t="shared" si="67"/>
        <v>-41.263827835192551</v>
      </c>
      <c r="R128">
        <f t="shared" si="68"/>
        <v>5.899999999999987</v>
      </c>
      <c r="S128">
        <f t="shared" si="69"/>
        <v>-376.13073876896522</v>
      </c>
      <c r="T128">
        <f t="shared" si="70"/>
        <v>598.21047160714397</v>
      </c>
      <c r="U128">
        <f t="shared" si="71"/>
        <v>222.07973283817876</v>
      </c>
      <c r="Y128">
        <f t="shared" si="60"/>
        <v>17.907078125461876</v>
      </c>
      <c r="Z128">
        <f t="shared" ca="1" si="59"/>
        <v>3.9109528861514793</v>
      </c>
      <c r="AA128">
        <f t="shared" ca="1" si="72"/>
        <v>19.667992574720611</v>
      </c>
    </row>
    <row r="129" spans="3:27" x14ac:dyDescent="0.3">
      <c r="C129">
        <f t="shared" si="61"/>
        <v>5.9499999999999869</v>
      </c>
      <c r="D129">
        <f t="shared" si="49"/>
        <v>86.969095950129343</v>
      </c>
      <c r="E129">
        <f t="shared" si="55"/>
        <v>3</v>
      </c>
      <c r="F129">
        <f t="shared" si="50"/>
        <v>29.481049474620189</v>
      </c>
      <c r="G129">
        <f t="shared" si="56"/>
        <v>1.4740524737310094</v>
      </c>
      <c r="H129">
        <f t="shared" si="57"/>
        <v>0.24773991155142971</v>
      </c>
      <c r="I129">
        <f t="shared" si="62"/>
        <v>63.617757843559616</v>
      </c>
      <c r="J129">
        <f t="shared" si="63"/>
        <v>-39.375117156440318</v>
      </c>
      <c r="K129">
        <f t="shared" si="73"/>
        <v>28.989698650043099</v>
      </c>
      <c r="L129">
        <f t="shared" si="74"/>
        <v>9.8270164915400287</v>
      </c>
      <c r="M129">
        <f t="shared" si="58"/>
        <v>1.6515994103428646</v>
      </c>
      <c r="N129">
        <f t="shared" si="64"/>
        <v>0.49135082457700147</v>
      </c>
      <c r="O129">
        <f t="shared" si="65"/>
        <v>8.2579970517143234E-2</v>
      </c>
      <c r="P129">
        <f t="shared" si="66"/>
        <v>61.650079423382927</v>
      </c>
      <c r="Q129">
        <f t="shared" si="67"/>
        <v>-41.639679285146656</v>
      </c>
      <c r="R129">
        <f t="shared" si="68"/>
        <v>5.9499999999999869</v>
      </c>
      <c r="S129">
        <f t="shared" si="69"/>
        <v>-386.26989930467954</v>
      </c>
      <c r="T129">
        <f t="shared" si="70"/>
        <v>608.39259468750106</v>
      </c>
      <c r="U129">
        <f t="shared" si="71"/>
        <v>222.12269538282152</v>
      </c>
      <c r="Y129">
        <f t="shared" si="60"/>
        <v>18.064157758141366</v>
      </c>
      <c r="Z129">
        <f t="shared" ca="1" si="59"/>
        <v>4.2689174728336878</v>
      </c>
      <c r="AA129">
        <f t="shared" ca="1" si="72"/>
        <v>19.973723214285833</v>
      </c>
    </row>
    <row r="130" spans="3:27" x14ac:dyDescent="0.3">
      <c r="C130">
        <f t="shared" si="61"/>
        <v>5.9999999999999867</v>
      </c>
      <c r="D130">
        <f t="shared" si="49"/>
        <v>88.44314842386035</v>
      </c>
      <c r="E130">
        <f t="shared" si="55"/>
        <v>3</v>
      </c>
      <c r="F130">
        <f t="shared" si="50"/>
        <v>29.72878938617162</v>
      </c>
      <c r="G130">
        <f t="shared" si="56"/>
        <v>1.4864394693085812</v>
      </c>
      <c r="H130">
        <f t="shared" si="57"/>
        <v>0.24773991155142971</v>
      </c>
      <c r="I130">
        <f t="shared" si="62"/>
        <v>64.66007034355961</v>
      </c>
      <c r="J130">
        <f t="shared" si="63"/>
        <v>-40.417429656440312</v>
      </c>
      <c r="K130">
        <f t="shared" si="73"/>
        <v>29.4810494746201</v>
      </c>
      <c r="L130">
        <f t="shared" si="74"/>
        <v>9.9095964620571717</v>
      </c>
      <c r="M130">
        <f t="shared" si="58"/>
        <v>1.6515994103428646</v>
      </c>
      <c r="N130">
        <f t="shared" si="64"/>
        <v>0.4954798231028586</v>
      </c>
      <c r="O130">
        <f t="shared" si="65"/>
        <v>8.2579970517143234E-2</v>
      </c>
      <c r="P130">
        <f t="shared" si="66"/>
        <v>61.856715850741544</v>
      </c>
      <c r="Q130">
        <f t="shared" si="67"/>
        <v>-41.485700964487464</v>
      </c>
      <c r="R130">
        <f t="shared" si="68"/>
        <v>5.9999999999999867</v>
      </c>
      <c r="S130">
        <f t="shared" si="69"/>
        <v>-396.4949849296795</v>
      </c>
      <c r="T130">
        <f t="shared" si="70"/>
        <v>618.66064285714401</v>
      </c>
      <c r="U130">
        <f t="shared" si="71"/>
        <v>222.16565792746451</v>
      </c>
      <c r="Y130">
        <f t="shared" si="60"/>
        <v>18.221237390820857</v>
      </c>
      <c r="Z130">
        <f t="shared" ca="1" si="59"/>
        <v>4.5746481123988696</v>
      </c>
      <c r="AA130">
        <f t="shared" ca="1" si="72"/>
        <v>20.331687800968076</v>
      </c>
    </row>
    <row r="131" spans="3:27" x14ac:dyDescent="0.3">
      <c r="C131">
        <f t="shared" si="61"/>
        <v>6.0499999999999865</v>
      </c>
      <c r="D131">
        <f t="shared" si="49"/>
        <v>89.929587893168929</v>
      </c>
      <c r="E131">
        <f t="shared" si="55"/>
        <v>3</v>
      </c>
      <c r="F131">
        <f t="shared" si="50"/>
        <v>29.976529297723051</v>
      </c>
      <c r="G131">
        <f t="shared" si="56"/>
        <v>1.4988264648861527</v>
      </c>
      <c r="H131">
        <f t="shared" si="57"/>
        <v>0.24773991155142971</v>
      </c>
      <c r="I131">
        <f t="shared" si="62"/>
        <v>65.711141772131043</v>
      </c>
      <c r="J131">
        <f t="shared" si="63"/>
        <v>-41.468501085011745</v>
      </c>
      <c r="K131">
        <f t="shared" si="73"/>
        <v>29.976529297722958</v>
      </c>
      <c r="L131">
        <f t="shared" si="74"/>
        <v>9.9921764325743148</v>
      </c>
      <c r="M131">
        <f t="shared" si="58"/>
        <v>1.6515994103428646</v>
      </c>
      <c r="N131">
        <f t="shared" si="64"/>
        <v>0.49960882162871578</v>
      </c>
      <c r="O131">
        <f t="shared" si="65"/>
        <v>8.2579970517143234E-2</v>
      </c>
      <c r="P131">
        <f t="shared" si="66"/>
        <v>62.737003111167475</v>
      </c>
      <c r="Q131">
        <f t="shared" si="67"/>
        <v>-41.075437190254355</v>
      </c>
      <c r="R131">
        <f t="shared" si="68"/>
        <v>6.0499999999999865</v>
      </c>
      <c r="S131">
        <f t="shared" si="69"/>
        <v>-406.80599564396522</v>
      </c>
      <c r="T131">
        <f t="shared" si="70"/>
        <v>629.0146161160726</v>
      </c>
      <c r="U131">
        <f t="shared" si="71"/>
        <v>222.20862047210738</v>
      </c>
      <c r="Y131">
        <f t="shared" si="60"/>
        <v>18.378317023500347</v>
      </c>
      <c r="Z131">
        <f t="shared" ca="1" si="59"/>
        <v>4.8206167018391088</v>
      </c>
      <c r="AA131">
        <f t="shared" ca="1" si="72"/>
        <v>20.73307205862687</v>
      </c>
    </row>
    <row r="132" spans="3:27" x14ac:dyDescent="0.3">
      <c r="C132">
        <f t="shared" si="61"/>
        <v>6.0999999999999863</v>
      </c>
      <c r="D132">
        <f t="shared" si="49"/>
        <v>91.428414358055079</v>
      </c>
      <c r="E132">
        <f t="shared" si="55"/>
        <v>3</v>
      </c>
      <c r="F132">
        <f t="shared" si="50"/>
        <v>30.224269209274482</v>
      </c>
      <c r="G132">
        <f t="shared" si="56"/>
        <v>1.5112134604637242</v>
      </c>
      <c r="H132">
        <f t="shared" si="57"/>
        <v>0.24773991155142971</v>
      </c>
      <c r="I132">
        <f t="shared" si="62"/>
        <v>66.7709721292739</v>
      </c>
      <c r="J132">
        <f t="shared" si="63"/>
        <v>-42.528331442154595</v>
      </c>
      <c r="K132">
        <f t="shared" si="73"/>
        <v>30.476138119351674</v>
      </c>
      <c r="L132">
        <f t="shared" si="74"/>
        <v>10.074756403091458</v>
      </c>
      <c r="M132">
        <f t="shared" si="58"/>
        <v>1.6515994103428646</v>
      </c>
      <c r="N132">
        <f t="shared" si="64"/>
        <v>0.50373782015457291</v>
      </c>
      <c r="O132">
        <f t="shared" si="65"/>
        <v>8.2579970517143234E-2</v>
      </c>
      <c r="P132">
        <f t="shared" si="66"/>
        <v>64.348672250446299</v>
      </c>
      <c r="Q132">
        <f t="shared" si="67"/>
        <v>-40.758454808874241</v>
      </c>
      <c r="R132">
        <f t="shared" si="68"/>
        <v>6.0999999999999863</v>
      </c>
      <c r="S132">
        <f t="shared" si="69"/>
        <v>-417.20293144753663</v>
      </c>
      <c r="T132">
        <f t="shared" si="70"/>
        <v>639.45451446428694</v>
      </c>
      <c r="U132">
        <f t="shared" si="71"/>
        <v>222.25158301675032</v>
      </c>
      <c r="Y132">
        <f t="shared" si="60"/>
        <v>18.535396656179838</v>
      </c>
      <c r="Z132">
        <f t="shared" ca="1" si="59"/>
        <v>5.0007666781594429</v>
      </c>
      <c r="AA132">
        <f t="shared" ca="1" si="72"/>
        <v>21.167992574720682</v>
      </c>
    </row>
    <row r="133" spans="3:27" x14ac:dyDescent="0.3">
      <c r="C133">
        <f t="shared" si="61"/>
        <v>6.1499999999999861</v>
      </c>
      <c r="D133">
        <f t="shared" si="49"/>
        <v>92.939627818518801</v>
      </c>
      <c r="E133">
        <f t="shared" si="55"/>
        <v>3</v>
      </c>
      <c r="F133">
        <f t="shared" si="50"/>
        <v>30.472009120825913</v>
      </c>
      <c r="G133">
        <f t="shared" si="56"/>
        <v>1.5236004560412957</v>
      </c>
      <c r="H133">
        <f t="shared" si="57"/>
        <v>0.24773991155142971</v>
      </c>
      <c r="I133">
        <f t="shared" si="62"/>
        <v>67.839561414988182</v>
      </c>
      <c r="J133">
        <f t="shared" si="63"/>
        <v>-43.596920727868891</v>
      </c>
      <c r="K133">
        <f t="shared" si="73"/>
        <v>30.979875939506247</v>
      </c>
      <c r="L133">
        <f t="shared" si="74"/>
        <v>10.157336373608601</v>
      </c>
      <c r="M133">
        <f t="shared" si="58"/>
        <v>1.6515994103428646</v>
      </c>
      <c r="N133">
        <f t="shared" si="64"/>
        <v>0.50786681868043004</v>
      </c>
      <c r="O133">
        <f t="shared" si="65"/>
        <v>8.2579970517143234E-2</v>
      </c>
      <c r="P133">
        <f t="shared" si="66"/>
        <v>66.57247264593083</v>
      </c>
      <c r="Q133">
        <f t="shared" si="67"/>
        <v>-40.877640298908183</v>
      </c>
      <c r="R133">
        <f t="shared" si="68"/>
        <v>6.1499999999999861</v>
      </c>
      <c r="S133">
        <f t="shared" si="69"/>
        <v>-427.68579234039385</v>
      </c>
      <c r="T133">
        <f t="shared" si="70"/>
        <v>649.98033790178704</v>
      </c>
      <c r="U133">
        <f t="shared" si="71"/>
        <v>222.29454556139319</v>
      </c>
      <c r="Y133">
        <f t="shared" si="60"/>
        <v>18.692476288859329</v>
      </c>
      <c r="Z133">
        <f t="shared" ca="1" si="59"/>
        <v>5.1106621510593691</v>
      </c>
      <c r="AA133">
        <f t="shared" ca="1" si="72"/>
        <v>21.625740162724838</v>
      </c>
    </row>
    <row r="134" spans="3:27" x14ac:dyDescent="0.3">
      <c r="C134">
        <f t="shared" si="61"/>
        <v>6.199999999999986</v>
      </c>
      <c r="D134">
        <f t="shared" ref="D134:D197" si="75">D133+G133</f>
        <v>94.463228274560095</v>
      </c>
      <c r="E134">
        <f t="shared" si="55"/>
        <v>3</v>
      </c>
      <c r="F134">
        <f t="shared" ref="F134:F197" si="76">F133+H133</f>
        <v>30.719749032377344</v>
      </c>
      <c r="G134">
        <f t="shared" si="56"/>
        <v>1.5359874516188672</v>
      </c>
      <c r="H134">
        <f t="shared" si="57"/>
        <v>0.24773991155142971</v>
      </c>
      <c r="I134">
        <f t="shared" si="62"/>
        <v>68.916909629273903</v>
      </c>
      <c r="J134">
        <f t="shared" si="63"/>
        <v>-44.674268942154598</v>
      </c>
      <c r="K134">
        <f t="shared" si="73"/>
        <v>31.487742758186677</v>
      </c>
      <c r="L134">
        <f t="shared" si="74"/>
        <v>10.239916344125744</v>
      </c>
      <c r="M134">
        <f t="shared" si="58"/>
        <v>1.6515994103428646</v>
      </c>
      <c r="N134">
        <f t="shared" si="64"/>
        <v>0.51199581720628717</v>
      </c>
      <c r="O134">
        <f t="shared" si="65"/>
        <v>8.2579970517143234E-2</v>
      </c>
      <c r="P134">
        <f t="shared" si="66"/>
        <v>69.132173145303966</v>
      </c>
      <c r="Q134">
        <f t="shared" si="67"/>
        <v>-41.682001972336167</v>
      </c>
      <c r="R134">
        <f t="shared" si="68"/>
        <v>6.199999999999986</v>
      </c>
      <c r="S134">
        <f t="shared" si="69"/>
        <v>-438.25457832253664</v>
      </c>
      <c r="T134">
        <f t="shared" si="70"/>
        <v>660.59208642857277</v>
      </c>
      <c r="U134">
        <f t="shared" si="71"/>
        <v>222.33750810603613</v>
      </c>
      <c r="Y134">
        <f t="shared" si="60"/>
        <v>18.849555921538819</v>
      </c>
      <c r="Z134">
        <f t="shared" ca="1" si="59"/>
        <v>5.1475971292739278</v>
      </c>
      <c r="AA134">
        <f t="shared" ca="1" si="72"/>
        <v>22.095043557845536</v>
      </c>
    </row>
    <row r="135" spans="3:27" x14ac:dyDescent="0.3">
      <c r="C135">
        <f t="shared" si="61"/>
        <v>6.2499999999999858</v>
      </c>
      <c r="D135">
        <f t="shared" si="75"/>
        <v>95.99921572617896</v>
      </c>
      <c r="E135">
        <f t="shared" si="55"/>
        <v>3</v>
      </c>
      <c r="F135">
        <f t="shared" si="76"/>
        <v>30.967488943928775</v>
      </c>
      <c r="G135">
        <f t="shared" si="56"/>
        <v>1.5483744471964389</v>
      </c>
      <c r="H135">
        <f t="shared" si="57"/>
        <v>0.24773991155142971</v>
      </c>
      <c r="I135">
        <f t="shared" si="62"/>
        <v>70.003016772131048</v>
      </c>
      <c r="J135">
        <f t="shared" si="63"/>
        <v>-45.760376085011742</v>
      </c>
      <c r="K135">
        <f t="shared" si="73"/>
        <v>31.999738575392964</v>
      </c>
      <c r="L135">
        <f t="shared" si="74"/>
        <v>10.322496314642887</v>
      </c>
      <c r="M135">
        <f t="shared" si="58"/>
        <v>1.6515994103428646</v>
      </c>
      <c r="N135">
        <f t="shared" si="64"/>
        <v>0.51612481573214442</v>
      </c>
      <c r="O135">
        <f t="shared" si="65"/>
        <v>8.2579970517143234E-2</v>
      </c>
      <c r="P135">
        <f t="shared" si="66"/>
        <v>71.656642499791886</v>
      </c>
      <c r="Q135">
        <f t="shared" si="67"/>
        <v>-43.257273619506556</v>
      </c>
      <c r="R135">
        <f t="shared" si="68"/>
        <v>6.2499999999999858</v>
      </c>
      <c r="S135">
        <f t="shared" si="69"/>
        <v>-448.9092893939652</v>
      </c>
      <c r="T135">
        <f t="shared" si="70"/>
        <v>671.28976004464425</v>
      </c>
      <c r="U135">
        <f t="shared" si="71"/>
        <v>222.38047065067906</v>
      </c>
      <c r="Y135">
        <f t="shared" si="60"/>
        <v>19.00663555421831</v>
      </c>
      <c r="Z135">
        <f t="shared" ca="1" si="59"/>
        <v>5.1106621510593122</v>
      </c>
      <c r="AA135">
        <f t="shared" ca="1" si="72"/>
        <v>22.564346952966229</v>
      </c>
    </row>
    <row r="136" spans="3:27" x14ac:dyDescent="0.3">
      <c r="C136">
        <f t="shared" si="61"/>
        <v>6.2999999999999856</v>
      </c>
      <c r="D136">
        <f t="shared" si="75"/>
        <v>97.547590173375397</v>
      </c>
      <c r="E136">
        <f t="shared" si="55"/>
        <v>3</v>
      </c>
      <c r="F136">
        <f t="shared" si="76"/>
        <v>31.215228855480206</v>
      </c>
      <c r="G136">
        <f t="shared" si="56"/>
        <v>1.5607614427740104</v>
      </c>
      <c r="H136">
        <f t="shared" si="57"/>
        <v>0.24773991155142971</v>
      </c>
      <c r="I136">
        <f t="shared" si="62"/>
        <v>71.097882843559617</v>
      </c>
      <c r="J136">
        <f t="shared" si="63"/>
        <v>-46.855242156440312</v>
      </c>
      <c r="K136">
        <f t="shared" si="73"/>
        <v>32.515863391125109</v>
      </c>
      <c r="L136">
        <f t="shared" si="74"/>
        <v>10.40507628516003</v>
      </c>
      <c r="M136">
        <f t="shared" si="58"/>
        <v>1.6515994103428646</v>
      </c>
      <c r="N136">
        <f t="shared" si="64"/>
        <v>0.52025381425800155</v>
      </c>
      <c r="O136">
        <f t="shared" si="65"/>
        <v>8.2579970517143234E-2</v>
      </c>
      <c r="P136">
        <f t="shared" si="66"/>
        <v>73.771418991741641</v>
      </c>
      <c r="Q136">
        <f t="shared" si="67"/>
        <v>-45.49428496961773</v>
      </c>
      <c r="R136">
        <f t="shared" si="68"/>
        <v>6.2999999999999856</v>
      </c>
      <c r="S136">
        <f t="shared" si="69"/>
        <v>-459.6499255546795</v>
      </c>
      <c r="T136">
        <f t="shared" si="70"/>
        <v>682.07335875000138</v>
      </c>
      <c r="U136">
        <f t="shared" si="71"/>
        <v>222.42343319532188</v>
      </c>
      <c r="Y136">
        <f t="shared" si="60"/>
        <v>19.1637151868978</v>
      </c>
      <c r="Z136">
        <f t="shared" ca="1" si="59"/>
        <v>5.0007666781593318</v>
      </c>
      <c r="AA136">
        <f t="shared" ca="1" si="72"/>
        <v>23.022094540970375</v>
      </c>
    </row>
    <row r="137" spans="3:27" x14ac:dyDescent="0.3">
      <c r="C137">
        <f t="shared" si="61"/>
        <v>6.3499999999999854</v>
      </c>
      <c r="D137">
        <f t="shared" si="75"/>
        <v>99.108351616149406</v>
      </c>
      <c r="E137">
        <f t="shared" si="55"/>
        <v>3</v>
      </c>
      <c r="F137">
        <f t="shared" si="76"/>
        <v>31.462968767031636</v>
      </c>
      <c r="G137">
        <f t="shared" si="56"/>
        <v>1.5731484383515819</v>
      </c>
      <c r="H137">
        <f t="shared" si="57"/>
        <v>0.24773991155142971</v>
      </c>
      <c r="I137">
        <f t="shared" si="62"/>
        <v>72.201507843559625</v>
      </c>
      <c r="J137">
        <f t="shared" si="63"/>
        <v>-47.95886715644032</v>
      </c>
      <c r="K137">
        <f t="shared" si="73"/>
        <v>33.036117205383107</v>
      </c>
      <c r="L137">
        <f t="shared" si="74"/>
        <v>10.487656255677173</v>
      </c>
      <c r="M137">
        <f t="shared" si="58"/>
        <v>1.6515994103428646</v>
      </c>
      <c r="N137">
        <f t="shared" si="64"/>
        <v>0.52438281278385868</v>
      </c>
      <c r="O137">
        <f t="shared" si="65"/>
        <v>8.2579970517143234E-2</v>
      </c>
      <c r="P137">
        <f t="shared" si="66"/>
        <v>75.197848885943074</v>
      </c>
      <c r="Q137">
        <f t="shared" si="67"/>
        <v>-48.106989935675813</v>
      </c>
      <c r="R137">
        <f t="shared" si="68"/>
        <v>6.3499999999999854</v>
      </c>
      <c r="S137">
        <f t="shared" si="69"/>
        <v>-470.47648680467955</v>
      </c>
      <c r="T137">
        <f t="shared" si="70"/>
        <v>692.94288254464436</v>
      </c>
      <c r="U137">
        <f t="shared" si="71"/>
        <v>222.46639573996481</v>
      </c>
      <c r="Y137">
        <f t="shared" si="60"/>
        <v>19.320794819577291</v>
      </c>
      <c r="Z137">
        <f t="shared" ca="1" si="59"/>
        <v>4.8206167018389472</v>
      </c>
      <c r="AA137">
        <f t="shared" ca="1" si="72"/>
        <v>23.457015057064165</v>
      </c>
    </row>
    <row r="138" spans="3:27" x14ac:dyDescent="0.3">
      <c r="C138">
        <f t="shared" si="61"/>
        <v>6.3999999999999853</v>
      </c>
      <c r="D138">
        <f t="shared" si="75"/>
        <v>100.68150005450099</v>
      </c>
      <c r="E138">
        <f t="shared" si="55"/>
        <v>3</v>
      </c>
      <c r="F138">
        <f t="shared" si="76"/>
        <v>31.710708678583067</v>
      </c>
      <c r="G138">
        <f t="shared" si="56"/>
        <v>1.5855354339291534</v>
      </c>
      <c r="H138">
        <f t="shared" si="57"/>
        <v>0.24773991155142971</v>
      </c>
      <c r="I138">
        <f t="shared" si="62"/>
        <v>73.313891772131058</v>
      </c>
      <c r="J138">
        <f t="shared" si="63"/>
        <v>-49.071251085011752</v>
      </c>
      <c r="K138">
        <f t="shared" si="73"/>
        <v>33.560500018166962</v>
      </c>
      <c r="L138">
        <f t="shared" si="74"/>
        <v>10.570236226194316</v>
      </c>
      <c r="M138">
        <f t="shared" si="58"/>
        <v>1.6515994103428646</v>
      </c>
      <c r="N138">
        <f t="shared" si="64"/>
        <v>0.52851181130971581</v>
      </c>
      <c r="O138">
        <f t="shared" si="65"/>
        <v>8.2579970517143234E-2</v>
      </c>
      <c r="P138">
        <f t="shared" si="66"/>
        <v>75.833461872758605</v>
      </c>
      <c r="Q138">
        <f t="shared" si="67"/>
        <v>-50.699675632856597</v>
      </c>
      <c r="R138">
        <f t="shared" si="68"/>
        <v>6.3999999999999853</v>
      </c>
      <c r="S138">
        <f t="shared" si="69"/>
        <v>-481.3889731439653</v>
      </c>
      <c r="T138">
        <f t="shared" si="70"/>
        <v>703.89833142857287</v>
      </c>
      <c r="U138">
        <f t="shared" si="71"/>
        <v>222.50935828460757</v>
      </c>
      <c r="Y138">
        <f t="shared" si="60"/>
        <v>19.477874452256781</v>
      </c>
      <c r="Z138">
        <f t="shared" ca="1" si="59"/>
        <v>4.5746481123986591</v>
      </c>
      <c r="AA138">
        <f t="shared" ca="1" si="72"/>
        <v>23.858399314722931</v>
      </c>
    </row>
    <row r="139" spans="3:27" x14ac:dyDescent="0.3">
      <c r="C139">
        <f t="shared" si="61"/>
        <v>6.4499999999999851</v>
      </c>
      <c r="D139">
        <f t="shared" si="75"/>
        <v>102.26703548843014</v>
      </c>
      <c r="E139">
        <f t="shared" si="55"/>
        <v>3</v>
      </c>
      <c r="F139">
        <f t="shared" si="76"/>
        <v>31.958448590134498</v>
      </c>
      <c r="G139">
        <f t="shared" si="56"/>
        <v>1.5979224295067249</v>
      </c>
      <c r="H139">
        <f t="shared" si="57"/>
        <v>0.24773991155142971</v>
      </c>
      <c r="I139">
        <f t="shared" si="62"/>
        <v>74.435034629273915</v>
      </c>
      <c r="J139">
        <f t="shared" si="63"/>
        <v>-50.192393942154609</v>
      </c>
      <c r="K139">
        <f t="shared" si="73"/>
        <v>34.089011829476675</v>
      </c>
      <c r="L139">
        <f t="shared" si="74"/>
        <v>10.652816196711459</v>
      </c>
      <c r="M139">
        <f t="shared" si="58"/>
        <v>1.6515994103428646</v>
      </c>
      <c r="N139">
        <f t="shared" si="64"/>
        <v>0.53264080983557294</v>
      </c>
      <c r="O139">
        <f t="shared" si="65"/>
        <v>8.2579970517143234E-2</v>
      </c>
      <c r="P139">
        <f t="shared" si="66"/>
        <v>75.789699601925975</v>
      </c>
      <c r="Q139">
        <f t="shared" si="67"/>
        <v>-52.869123814941474</v>
      </c>
      <c r="R139">
        <f t="shared" si="68"/>
        <v>6.4499999999999851</v>
      </c>
      <c r="S139">
        <f t="shared" si="69"/>
        <v>-492.38738457253675</v>
      </c>
      <c r="T139">
        <f t="shared" si="70"/>
        <v>714.93970540178725</v>
      </c>
      <c r="U139">
        <f t="shared" si="71"/>
        <v>222.5523208292505</v>
      </c>
      <c r="Y139">
        <f t="shared" si="60"/>
        <v>19.634954084936272</v>
      </c>
      <c r="Z139">
        <f t="shared" ca="1" si="59"/>
        <v>4.2689174728334347</v>
      </c>
      <c r="AA139">
        <f t="shared" ca="1" si="72"/>
        <v>24.216363901405138</v>
      </c>
    </row>
    <row r="140" spans="3:27" x14ac:dyDescent="0.3">
      <c r="C140">
        <f t="shared" si="61"/>
        <v>6.4999999999999849</v>
      </c>
      <c r="D140">
        <f t="shared" si="75"/>
        <v>103.86495791793686</v>
      </c>
      <c r="E140">
        <f t="shared" ref="E140:E203" si="77">_r</f>
        <v>3</v>
      </c>
      <c r="F140">
        <f t="shared" si="76"/>
        <v>32.206188501685929</v>
      </c>
      <c r="G140">
        <f t="shared" ref="G140:G203" si="78">F140*dt</f>
        <v>1.6103094250842966</v>
      </c>
      <c r="H140">
        <f t="shared" ref="H140:H203" si="79">asmk*dt</f>
        <v>0.24773991155142971</v>
      </c>
      <c r="I140">
        <f t="shared" si="62"/>
        <v>75.564936414988196</v>
      </c>
      <c r="J140">
        <f t="shared" si="63"/>
        <v>-51.322295727868891</v>
      </c>
      <c r="K140">
        <f t="shared" si="73"/>
        <v>34.621652639312245</v>
      </c>
      <c r="L140">
        <f t="shared" si="74"/>
        <v>10.735396167228602</v>
      </c>
      <c r="M140">
        <f t="shared" ref="M140:M203" si="80">asmk/_r</f>
        <v>1.6515994103428646</v>
      </c>
      <c r="N140">
        <f t="shared" si="64"/>
        <v>0.53676980836143018</v>
      </c>
      <c r="O140">
        <f t="shared" si="65"/>
        <v>8.2579970517143234E-2</v>
      </c>
      <c r="P140">
        <f t="shared" si="66"/>
        <v>75.372667932019283</v>
      </c>
      <c r="Q140">
        <f t="shared" si="67"/>
        <v>-54.316128193197713</v>
      </c>
      <c r="R140">
        <f t="shared" si="68"/>
        <v>6.4999999999999849</v>
      </c>
      <c r="S140">
        <f t="shared" si="69"/>
        <v>-503.47172109039383</v>
      </c>
      <c r="T140">
        <f t="shared" si="70"/>
        <v>726.06700446428738</v>
      </c>
      <c r="U140">
        <f t="shared" si="71"/>
        <v>222.59528337389355</v>
      </c>
      <c r="Y140">
        <f t="shared" si="60"/>
        <v>19.792033717615762</v>
      </c>
      <c r="Z140">
        <f t="shared" ca="1" si="59"/>
        <v>3.9109528861511902</v>
      </c>
      <c r="AA140">
        <f t="shared" ca="1" si="72"/>
        <v>24.522094540970315</v>
      </c>
    </row>
    <row r="141" spans="3:27" x14ac:dyDescent="0.3">
      <c r="C141">
        <f t="shared" si="61"/>
        <v>6.5499999999999847</v>
      </c>
      <c r="D141">
        <f t="shared" si="75"/>
        <v>105.47526734302116</v>
      </c>
      <c r="E141">
        <f t="shared" si="77"/>
        <v>3</v>
      </c>
      <c r="F141">
        <f t="shared" si="76"/>
        <v>32.453928413237357</v>
      </c>
      <c r="G141">
        <f t="shared" si="78"/>
        <v>1.6226964206618679</v>
      </c>
      <c r="H141">
        <f t="shared" si="79"/>
        <v>0.24773991155142971</v>
      </c>
      <c r="I141">
        <f t="shared" si="62"/>
        <v>76.703597129273916</v>
      </c>
      <c r="J141">
        <f t="shared" si="63"/>
        <v>-52.460956442154611</v>
      </c>
      <c r="K141">
        <f t="shared" si="73"/>
        <v>35.158422447673672</v>
      </c>
      <c r="L141">
        <f t="shared" si="74"/>
        <v>10.817976137745745</v>
      </c>
      <c r="M141">
        <f t="shared" si="80"/>
        <v>1.6515994103428646</v>
      </c>
      <c r="N141">
        <f t="shared" si="64"/>
        <v>0.54089880688728731</v>
      </c>
      <c r="O141">
        <f t="shared" si="65"/>
        <v>8.2579970517143234E-2</v>
      </c>
      <c r="P141">
        <f t="shared" si="66"/>
        <v>75.00743392695874</v>
      </c>
      <c r="Q141">
        <f t="shared" si="67"/>
        <v>-54.935432223226613</v>
      </c>
      <c r="R141">
        <f t="shared" si="68"/>
        <v>6.5499999999999847</v>
      </c>
      <c r="S141">
        <f t="shared" si="69"/>
        <v>-514.64198269753672</v>
      </c>
      <c r="T141">
        <f t="shared" si="70"/>
        <v>737.28022861607292</v>
      </c>
      <c r="U141">
        <f t="shared" si="71"/>
        <v>222.6382459185362</v>
      </c>
      <c r="Y141">
        <f t="shared" si="60"/>
        <v>19.949113350295253</v>
      </c>
      <c r="Z141">
        <f t="shared" ca="1" si="59"/>
        <v>3.5095686284923926</v>
      </c>
      <c r="AA141">
        <f t="shared" ca="1" si="72"/>
        <v>24.768063130410553</v>
      </c>
    </row>
    <row r="142" spans="3:27" x14ac:dyDescent="0.3">
      <c r="C142">
        <f t="shared" si="61"/>
        <v>6.5999999999999845</v>
      </c>
      <c r="D142">
        <f t="shared" si="75"/>
        <v>107.09796376368303</v>
      </c>
      <c r="E142">
        <f t="shared" si="77"/>
        <v>3</v>
      </c>
      <c r="F142">
        <f t="shared" si="76"/>
        <v>32.701668324788784</v>
      </c>
      <c r="G142">
        <f t="shared" si="78"/>
        <v>1.6350834162394392</v>
      </c>
      <c r="H142">
        <f t="shared" si="79"/>
        <v>0.24773991155142971</v>
      </c>
      <c r="I142">
        <f t="shared" si="62"/>
        <v>77.851016772131061</v>
      </c>
      <c r="J142">
        <f t="shared" si="63"/>
        <v>-53.608376085011756</v>
      </c>
      <c r="K142">
        <f t="shared" si="73"/>
        <v>35.699321254560957</v>
      </c>
      <c r="L142">
        <f t="shared" si="74"/>
        <v>10.900556108262888</v>
      </c>
      <c r="M142">
        <f t="shared" si="80"/>
        <v>1.6515994103428646</v>
      </c>
      <c r="N142">
        <f t="shared" si="64"/>
        <v>0.54502780541314444</v>
      </c>
      <c r="O142">
        <f t="shared" si="65"/>
        <v>8.2579970517143234E-2</v>
      </c>
      <c r="P142">
        <f t="shared" si="66"/>
        <v>75.122863113690187</v>
      </c>
      <c r="Q142">
        <f t="shared" si="67"/>
        <v>-54.856245315314212</v>
      </c>
      <c r="R142">
        <f t="shared" si="68"/>
        <v>6.5999999999999845</v>
      </c>
      <c r="S142">
        <f t="shared" si="69"/>
        <v>-525.8981693939653</v>
      </c>
      <c r="T142">
        <f t="shared" si="70"/>
        <v>748.57937785714432</v>
      </c>
      <c r="U142">
        <f t="shared" si="71"/>
        <v>222.68120846317902</v>
      </c>
      <c r="Y142">
        <f t="shared" si="60"/>
        <v>20.106192982974743</v>
      </c>
      <c r="Z142">
        <f t="shared" ref="Z142:Z205" ca="1" si="81">_r*COS(Y142)+x_sm</f>
        <v>3.07464811239858</v>
      </c>
      <c r="AA142">
        <f t="shared" ca="1" si="72"/>
        <v>24.948213106730879</v>
      </c>
    </row>
    <row r="143" spans="3:27" x14ac:dyDescent="0.3">
      <c r="C143">
        <f t="shared" si="61"/>
        <v>6.6499999999999844</v>
      </c>
      <c r="D143">
        <f t="shared" si="75"/>
        <v>108.73304717992247</v>
      </c>
      <c r="E143">
        <f t="shared" si="77"/>
        <v>3</v>
      </c>
      <c r="F143">
        <f t="shared" si="76"/>
        <v>32.949408236340211</v>
      </c>
      <c r="G143">
        <f t="shared" si="78"/>
        <v>1.6474704118170107</v>
      </c>
      <c r="H143">
        <f t="shared" si="79"/>
        <v>0.24773991155142971</v>
      </c>
      <c r="I143">
        <f t="shared" si="62"/>
        <v>79.00719534355963</v>
      </c>
      <c r="J143">
        <f t="shared" si="63"/>
        <v>-54.764554656440325</v>
      </c>
      <c r="K143">
        <f t="shared" si="73"/>
        <v>36.244349059974098</v>
      </c>
      <c r="L143">
        <f t="shared" si="74"/>
        <v>10.983136078780031</v>
      </c>
      <c r="M143">
        <f t="shared" si="80"/>
        <v>1.6515994103428646</v>
      </c>
      <c r="N143">
        <f t="shared" si="64"/>
        <v>0.54915680393900157</v>
      </c>
      <c r="O143">
        <f t="shared" si="65"/>
        <v>8.2579970517143234E-2</v>
      </c>
      <c r="P143">
        <f t="shared" si="66"/>
        <v>76.027368369436402</v>
      </c>
      <c r="Q143">
        <f t="shared" si="67"/>
        <v>-54.417234624931062</v>
      </c>
      <c r="R143">
        <f t="shared" si="68"/>
        <v>6.6499999999999844</v>
      </c>
      <c r="S143">
        <f t="shared" si="69"/>
        <v>-537.24028117967964</v>
      </c>
      <c r="T143">
        <f t="shared" si="70"/>
        <v>759.96445218750137</v>
      </c>
      <c r="U143">
        <f t="shared" si="71"/>
        <v>222.72417100782172</v>
      </c>
      <c r="Y143">
        <f t="shared" si="60"/>
        <v>20.263272615654234</v>
      </c>
      <c r="Z143">
        <f t="shared" ca="1" si="81"/>
        <v>2.6169005243944206</v>
      </c>
      <c r="AA143">
        <f t="shared" ca="1" si="72"/>
        <v>25.058108579630805</v>
      </c>
    </row>
    <row r="144" spans="3:27" x14ac:dyDescent="0.3">
      <c r="C144">
        <f t="shared" si="61"/>
        <v>6.6999999999999842</v>
      </c>
      <c r="D144">
        <f t="shared" si="75"/>
        <v>110.38051759173948</v>
      </c>
      <c r="E144">
        <f t="shared" si="77"/>
        <v>3</v>
      </c>
      <c r="F144">
        <f t="shared" si="76"/>
        <v>33.197148147891639</v>
      </c>
      <c r="G144">
        <f t="shared" si="78"/>
        <v>1.659857407394582</v>
      </c>
      <c r="H144">
        <f t="shared" si="79"/>
        <v>0.24773991155142971</v>
      </c>
      <c r="I144">
        <f t="shared" si="62"/>
        <v>80.172132843559638</v>
      </c>
      <c r="J144">
        <f t="shared" si="63"/>
        <v>-55.929492156440332</v>
      </c>
      <c r="K144">
        <f t="shared" si="73"/>
        <v>36.793505863913097</v>
      </c>
      <c r="L144">
        <f t="shared" si="74"/>
        <v>11.065716049297174</v>
      </c>
      <c r="M144">
        <f t="shared" si="80"/>
        <v>1.6515994103428646</v>
      </c>
      <c r="N144">
        <f t="shared" si="64"/>
        <v>0.5532858024648587</v>
      </c>
      <c r="O144">
        <f t="shared" si="65"/>
        <v>8.2579970517143234E-2</v>
      </c>
      <c r="P144">
        <f t="shared" si="66"/>
        <v>77.811734898171167</v>
      </c>
      <c r="Q144">
        <f t="shared" si="67"/>
        <v>-54.077865428558631</v>
      </c>
      <c r="R144">
        <f t="shared" si="68"/>
        <v>6.6999999999999842</v>
      </c>
      <c r="S144">
        <f t="shared" si="69"/>
        <v>-548.66831805467973</v>
      </c>
      <c r="T144">
        <f t="shared" si="70"/>
        <v>771.43545160714416</v>
      </c>
      <c r="U144">
        <f t="shared" si="71"/>
        <v>222.76713355246443</v>
      </c>
      <c r="Y144">
        <f t="shared" ref="Y144:Y207" si="82">Y143+PI()/20</f>
        <v>20.420352248333725</v>
      </c>
      <c r="Z144">
        <f t="shared" ca="1" si="81"/>
        <v>2.1475971292737226</v>
      </c>
      <c r="AA144">
        <f t="shared" ca="1" si="72"/>
        <v>25.095043557845358</v>
      </c>
    </row>
    <row r="145" spans="3:27" x14ac:dyDescent="0.3">
      <c r="C145">
        <f t="shared" si="61"/>
        <v>6.749999999999984</v>
      </c>
      <c r="D145">
        <f t="shared" si="75"/>
        <v>112.04037499913406</v>
      </c>
      <c r="E145">
        <f t="shared" si="77"/>
        <v>3</v>
      </c>
      <c r="F145">
        <f t="shared" si="76"/>
        <v>33.444888059443066</v>
      </c>
      <c r="G145">
        <f t="shared" si="78"/>
        <v>1.6722444029721535</v>
      </c>
      <c r="H145">
        <f t="shared" si="79"/>
        <v>0.24773991155142971</v>
      </c>
      <c r="I145">
        <f t="shared" si="62"/>
        <v>81.34582927213107</v>
      </c>
      <c r="J145">
        <f t="shared" si="63"/>
        <v>-57.103188585011765</v>
      </c>
      <c r="K145">
        <f t="shared" si="73"/>
        <v>37.346791666377953</v>
      </c>
      <c r="L145">
        <f t="shared" si="74"/>
        <v>11.148296019814318</v>
      </c>
      <c r="M145">
        <f t="shared" si="80"/>
        <v>1.6515994103428646</v>
      </c>
      <c r="N145">
        <f t="shared" si="64"/>
        <v>0.55741480099071594</v>
      </c>
      <c r="O145">
        <f t="shared" si="65"/>
        <v>8.2579970517143234E-2</v>
      </c>
      <c r="P145">
        <f t="shared" si="66"/>
        <v>80.310600092429652</v>
      </c>
      <c r="Q145">
        <f t="shared" si="67"/>
        <v>-54.287464780109246</v>
      </c>
      <c r="R145">
        <f t="shared" si="68"/>
        <v>6.749999999999984</v>
      </c>
      <c r="S145">
        <f t="shared" si="69"/>
        <v>-560.18228001896546</v>
      </c>
      <c r="T145">
        <f t="shared" si="70"/>
        <v>782.99237611607259</v>
      </c>
      <c r="U145">
        <f t="shared" si="71"/>
        <v>222.81009609710713</v>
      </c>
      <c r="Y145">
        <f t="shared" si="82"/>
        <v>20.577431881013215</v>
      </c>
      <c r="Z145">
        <f t="shared" ca="1" si="81"/>
        <v>1.67829373415303</v>
      </c>
      <c r="AA145">
        <f t="shared" ca="1" si="72"/>
        <v>25.058108579630741</v>
      </c>
    </row>
    <row r="146" spans="3:27" x14ac:dyDescent="0.3">
      <c r="C146">
        <f t="shared" si="61"/>
        <v>6.7999999999999838</v>
      </c>
      <c r="D146">
        <f t="shared" si="75"/>
        <v>113.71261940210621</v>
      </c>
      <c r="E146">
        <f t="shared" si="77"/>
        <v>3</v>
      </c>
      <c r="F146">
        <f t="shared" si="76"/>
        <v>33.692627970994494</v>
      </c>
      <c r="G146">
        <f t="shared" si="78"/>
        <v>1.6846313985497248</v>
      </c>
      <c r="H146">
        <f t="shared" si="79"/>
        <v>0.24773991155142971</v>
      </c>
      <c r="I146">
        <f t="shared" si="62"/>
        <v>82.528284629273926</v>
      </c>
      <c r="J146">
        <f t="shared" si="63"/>
        <v>-58.285643942154621</v>
      </c>
      <c r="K146">
        <f t="shared" si="73"/>
        <v>37.904206467368667</v>
      </c>
      <c r="L146">
        <f t="shared" si="74"/>
        <v>11.230875990331461</v>
      </c>
      <c r="M146">
        <f t="shared" si="80"/>
        <v>1.6515994103428646</v>
      </c>
      <c r="N146">
        <f t="shared" si="64"/>
        <v>0.56154379951657307</v>
      </c>
      <c r="O146">
        <f t="shared" si="65"/>
        <v>8.2579970517143234E-2</v>
      </c>
      <c r="P146">
        <f t="shared" si="66"/>
        <v>83.139264035108752</v>
      </c>
      <c r="Q146">
        <f t="shared" si="67"/>
        <v>-55.348518788940048</v>
      </c>
      <c r="R146">
        <f t="shared" si="68"/>
        <v>6.7999999999999838</v>
      </c>
      <c r="S146">
        <f t="shared" si="69"/>
        <v>-571.78216707253682</v>
      </c>
      <c r="T146">
        <f t="shared" si="70"/>
        <v>794.63522571428689</v>
      </c>
      <c r="U146">
        <f t="shared" si="71"/>
        <v>222.85305864175007</v>
      </c>
      <c r="Y146">
        <f t="shared" si="82"/>
        <v>20.734511513692706</v>
      </c>
      <c r="Z146">
        <f t="shared" ca="1" si="81"/>
        <v>1.2205461461488856</v>
      </c>
      <c r="AA146">
        <f t="shared" ca="1" si="72"/>
        <v>24.948213106730755</v>
      </c>
    </row>
    <row r="147" spans="3:27" x14ac:dyDescent="0.3">
      <c r="C147">
        <f t="shared" si="61"/>
        <v>6.8499999999999837</v>
      </c>
      <c r="D147">
        <f t="shared" si="75"/>
        <v>115.39725080065594</v>
      </c>
      <c r="E147">
        <f t="shared" si="77"/>
        <v>3</v>
      </c>
      <c r="F147">
        <f t="shared" si="76"/>
        <v>33.940367882545921</v>
      </c>
      <c r="G147">
        <f t="shared" si="78"/>
        <v>1.697018394127296</v>
      </c>
      <c r="H147">
        <f t="shared" si="79"/>
        <v>0.24773991155142971</v>
      </c>
      <c r="I147">
        <f t="shared" si="62"/>
        <v>83.719498914988222</v>
      </c>
      <c r="J147">
        <f t="shared" si="63"/>
        <v>-59.476858227868917</v>
      </c>
      <c r="K147">
        <f t="shared" si="73"/>
        <v>38.465750266885237</v>
      </c>
      <c r="L147">
        <f t="shared" si="74"/>
        <v>11.313455960848604</v>
      </c>
      <c r="M147">
        <f t="shared" si="80"/>
        <v>1.6515994103428646</v>
      </c>
      <c r="N147">
        <f t="shared" si="64"/>
        <v>0.5656727980424302</v>
      </c>
      <c r="O147">
        <f t="shared" si="65"/>
        <v>8.2579970517143234E-2</v>
      </c>
      <c r="P147">
        <f t="shared" si="66"/>
        <v>85.800652910576005</v>
      </c>
      <c r="Q147">
        <f t="shared" si="67"/>
        <v>-57.316118066107435</v>
      </c>
      <c r="R147">
        <f t="shared" si="68"/>
        <v>6.8499999999999837</v>
      </c>
      <c r="S147">
        <f t="shared" si="69"/>
        <v>-583.46797921539405</v>
      </c>
      <c r="T147">
        <f t="shared" si="70"/>
        <v>806.36400040178683</v>
      </c>
      <c r="U147">
        <f t="shared" si="71"/>
        <v>222.89602118639277</v>
      </c>
      <c r="Y147">
        <f t="shared" si="82"/>
        <v>20.891591146372196</v>
      </c>
      <c r="Z147">
        <f t="shared" ca="1" si="81"/>
        <v>0.78562563005509789</v>
      </c>
      <c r="AA147">
        <f t="shared" ca="1" si="72"/>
        <v>24.768063130410365</v>
      </c>
    </row>
    <row r="148" spans="3:27" x14ac:dyDescent="0.3">
      <c r="C148">
        <f t="shared" si="61"/>
        <v>6.8999999999999835</v>
      </c>
      <c r="D148">
        <f t="shared" si="75"/>
        <v>117.09426919478324</v>
      </c>
      <c r="E148">
        <f t="shared" si="77"/>
        <v>3</v>
      </c>
      <c r="F148">
        <f t="shared" si="76"/>
        <v>34.188107794097348</v>
      </c>
      <c r="G148">
        <f t="shared" si="78"/>
        <v>1.7094053897048676</v>
      </c>
      <c r="H148">
        <f t="shared" si="79"/>
        <v>0.24773991155142971</v>
      </c>
      <c r="I148">
        <f t="shared" si="62"/>
        <v>84.919472129273927</v>
      </c>
      <c r="J148">
        <f t="shared" si="63"/>
        <v>-60.676831442154636</v>
      </c>
      <c r="K148">
        <f t="shared" si="73"/>
        <v>39.031423064927665</v>
      </c>
      <c r="L148">
        <f t="shared" si="74"/>
        <v>11.396035931365747</v>
      </c>
      <c r="M148">
        <f t="shared" si="80"/>
        <v>1.6515994103428646</v>
      </c>
      <c r="N148">
        <f t="shared" si="64"/>
        <v>0.56980179656828733</v>
      </c>
      <c r="O148">
        <f t="shared" si="65"/>
        <v>8.2579970517143234E-2</v>
      </c>
      <c r="P148">
        <f t="shared" si="66"/>
        <v>87.834562993322123</v>
      </c>
      <c r="Q148">
        <f t="shared" si="67"/>
        <v>-59.968138804728</v>
      </c>
      <c r="R148">
        <f t="shared" si="68"/>
        <v>6.8999999999999835</v>
      </c>
      <c r="S148">
        <f t="shared" si="69"/>
        <v>-595.23971644753703</v>
      </c>
      <c r="T148">
        <f t="shared" si="70"/>
        <v>818.1787001785724</v>
      </c>
      <c r="U148">
        <f t="shared" si="71"/>
        <v>222.93898373103536</v>
      </c>
      <c r="Y148">
        <f t="shared" si="82"/>
        <v>21.048670779051687</v>
      </c>
      <c r="Z148">
        <f t="shared" ca="1" si="81"/>
        <v>0.38424137239633405</v>
      </c>
      <c r="AA148">
        <f t="shared" ca="1" si="72"/>
        <v>24.522094540970073</v>
      </c>
    </row>
    <row r="149" spans="3:27" x14ac:dyDescent="0.3">
      <c r="C149">
        <f t="shared" si="61"/>
        <v>6.9499999999999833</v>
      </c>
      <c r="D149">
        <f t="shared" si="75"/>
        <v>118.80367458448811</v>
      </c>
      <c r="E149">
        <f t="shared" si="77"/>
        <v>3</v>
      </c>
      <c r="F149">
        <f t="shared" si="76"/>
        <v>34.435847705648776</v>
      </c>
      <c r="G149">
        <f t="shared" si="78"/>
        <v>1.7217923852824388</v>
      </c>
      <c r="H149">
        <f t="shared" si="79"/>
        <v>0.24773991155142971</v>
      </c>
      <c r="I149">
        <f t="shared" si="62"/>
        <v>86.128204272131086</v>
      </c>
      <c r="J149">
        <f t="shared" si="63"/>
        <v>-61.885563585011781</v>
      </c>
      <c r="K149">
        <f t="shared" si="73"/>
        <v>39.60122486149595</v>
      </c>
      <c r="L149">
        <f t="shared" si="74"/>
        <v>11.47861590188289</v>
      </c>
      <c r="M149">
        <f t="shared" si="80"/>
        <v>1.6515994103428646</v>
      </c>
      <c r="N149">
        <f t="shared" si="64"/>
        <v>0.57393079509414446</v>
      </c>
      <c r="O149">
        <f t="shared" si="65"/>
        <v>8.2579970517143234E-2</v>
      </c>
      <c r="P149">
        <f t="shared" si="66"/>
        <v>88.965048848665461</v>
      </c>
      <c r="Q149">
        <f t="shared" si="67"/>
        <v>-62.861428764525591</v>
      </c>
      <c r="R149">
        <f t="shared" si="68"/>
        <v>6.9499999999999833</v>
      </c>
      <c r="S149">
        <f t="shared" si="69"/>
        <v>-607.09737876896565</v>
      </c>
      <c r="T149">
        <f t="shared" si="70"/>
        <v>830.07932504464372</v>
      </c>
      <c r="U149">
        <f t="shared" si="71"/>
        <v>222.98194627567807</v>
      </c>
      <c r="Y149">
        <f t="shared" si="82"/>
        <v>21.205750411731177</v>
      </c>
      <c r="Z149">
        <f t="shared" ca="1" si="81"/>
        <v>2.6276785714130835E-2</v>
      </c>
      <c r="AA149">
        <f t="shared" ca="1" si="72"/>
        <v>24.216363901404847</v>
      </c>
    </row>
    <row r="150" spans="3:27" x14ac:dyDescent="0.3">
      <c r="C150">
        <f t="shared" si="61"/>
        <v>6.9999999999999831</v>
      </c>
      <c r="D150">
        <f t="shared" si="75"/>
        <v>120.52546696977055</v>
      </c>
      <c r="E150">
        <f t="shared" si="77"/>
        <v>3</v>
      </c>
      <c r="F150">
        <f t="shared" si="76"/>
        <v>34.683587617200203</v>
      </c>
      <c r="G150">
        <f t="shared" si="78"/>
        <v>1.7341793808600103</v>
      </c>
      <c r="H150">
        <f t="shared" si="79"/>
        <v>0.24773991155142971</v>
      </c>
      <c r="I150">
        <f t="shared" si="62"/>
        <v>87.345695343559655</v>
      </c>
      <c r="J150">
        <f t="shared" si="63"/>
        <v>-63.103054656440349</v>
      </c>
      <c r="K150">
        <f t="shared" si="73"/>
        <v>40.175155656590093</v>
      </c>
      <c r="L150">
        <f t="shared" si="74"/>
        <v>11.561195872400033</v>
      </c>
      <c r="M150">
        <f t="shared" si="80"/>
        <v>1.6515994103428646</v>
      </c>
      <c r="N150">
        <f t="shared" si="64"/>
        <v>0.57805979362000171</v>
      </c>
      <c r="O150">
        <f t="shared" si="65"/>
        <v>8.2579970517143234E-2</v>
      </c>
      <c r="P150">
        <f t="shared" si="66"/>
        <v>89.198168137275374</v>
      </c>
      <c r="Q150">
        <f t="shared" si="67"/>
        <v>-65.462788655971465</v>
      </c>
      <c r="R150">
        <f t="shared" si="68"/>
        <v>6.9999999999999831</v>
      </c>
      <c r="S150">
        <f t="shared" si="69"/>
        <v>-619.04096617967991</v>
      </c>
      <c r="T150">
        <f t="shared" si="70"/>
        <v>842.0658750000008</v>
      </c>
      <c r="U150">
        <f t="shared" si="71"/>
        <v>223.02490882032089</v>
      </c>
      <c r="Y150">
        <f t="shared" si="82"/>
        <v>21.362830044410668</v>
      </c>
      <c r="Z150">
        <f t="shared" ca="1" si="81"/>
        <v>-0.27945385385104382</v>
      </c>
      <c r="AA150">
        <f t="shared" ca="1" si="72"/>
        <v>23.858399314722597</v>
      </c>
    </row>
    <row r="151" spans="3:27" x14ac:dyDescent="0.3">
      <c r="C151">
        <f t="shared" si="61"/>
        <v>7.0499999999999829</v>
      </c>
      <c r="D151">
        <f t="shared" si="75"/>
        <v>122.25964635063056</v>
      </c>
      <c r="E151">
        <f t="shared" si="77"/>
        <v>3</v>
      </c>
      <c r="F151">
        <f t="shared" si="76"/>
        <v>34.93132752875163</v>
      </c>
      <c r="G151">
        <f t="shared" si="78"/>
        <v>1.7465663764375816</v>
      </c>
      <c r="H151">
        <f t="shared" si="79"/>
        <v>0.24773991155142971</v>
      </c>
      <c r="I151">
        <f t="shared" si="62"/>
        <v>88.571945343559662</v>
      </c>
      <c r="J151">
        <f t="shared" si="63"/>
        <v>-64.329304656440357</v>
      </c>
      <c r="K151">
        <f t="shared" si="73"/>
        <v>40.753215450210092</v>
      </c>
      <c r="L151">
        <f t="shared" si="74"/>
        <v>11.643775842917176</v>
      </c>
      <c r="M151">
        <f t="shared" si="80"/>
        <v>1.6515994103428646</v>
      </c>
      <c r="N151">
        <f t="shared" si="64"/>
        <v>0.58218879214585884</v>
      </c>
      <c r="O151">
        <f t="shared" si="65"/>
        <v>8.2579970517143234E-2</v>
      </c>
      <c r="P151">
        <f t="shared" si="66"/>
        <v>88.834077775896318</v>
      </c>
      <c r="Q151">
        <f t="shared" si="67"/>
        <v>-67.317830478299229</v>
      </c>
      <c r="R151">
        <f t="shared" si="68"/>
        <v>7.0499999999999829</v>
      </c>
      <c r="S151">
        <f t="shared" si="69"/>
        <v>-631.07047867967992</v>
      </c>
      <c r="T151">
        <f t="shared" si="70"/>
        <v>854.13835004464363</v>
      </c>
      <c r="U151">
        <f t="shared" si="71"/>
        <v>223.06787136496371</v>
      </c>
      <c r="Y151">
        <f t="shared" si="82"/>
        <v>21.519909677090158</v>
      </c>
      <c r="Z151">
        <f t="shared" ca="1" si="81"/>
        <v>-0.52542244329127685</v>
      </c>
      <c r="AA151">
        <f t="shared" ca="1" si="72"/>
        <v>23.457015057063799</v>
      </c>
    </row>
    <row r="152" spans="3:27" x14ac:dyDescent="0.3">
      <c r="C152">
        <f t="shared" si="61"/>
        <v>7.0999999999999828</v>
      </c>
      <c r="D152">
        <f t="shared" si="75"/>
        <v>124.00621272706815</v>
      </c>
      <c r="E152">
        <f t="shared" si="77"/>
        <v>3</v>
      </c>
      <c r="F152">
        <f t="shared" si="76"/>
        <v>35.179067440303058</v>
      </c>
      <c r="G152">
        <f t="shared" si="78"/>
        <v>1.7589533720151529</v>
      </c>
      <c r="H152">
        <f t="shared" si="79"/>
        <v>0.24773991155142971</v>
      </c>
      <c r="I152">
        <f t="shared" si="62"/>
        <v>89.806954272131094</v>
      </c>
      <c r="J152">
        <f t="shared" si="63"/>
        <v>-65.564313585011789</v>
      </c>
      <c r="K152">
        <f t="shared" si="73"/>
        <v>41.335404242355949</v>
      </c>
      <c r="L152">
        <f t="shared" si="74"/>
        <v>11.726355813434319</v>
      </c>
      <c r="M152">
        <f t="shared" si="80"/>
        <v>1.6515994103428646</v>
      </c>
      <c r="N152">
        <f t="shared" si="64"/>
        <v>0.58631779067171597</v>
      </c>
      <c r="O152">
        <f t="shared" si="65"/>
        <v>8.2579970517143234E-2</v>
      </c>
      <c r="P152">
        <f t="shared" si="66"/>
        <v>88.382652025741365</v>
      </c>
      <c r="Q152">
        <f t="shared" si="67"/>
        <v>-68.204647486420697</v>
      </c>
      <c r="R152">
        <f t="shared" si="68"/>
        <v>7.0999999999999828</v>
      </c>
      <c r="S152">
        <f t="shared" si="69"/>
        <v>-643.18591626896568</v>
      </c>
      <c r="T152">
        <f t="shared" si="70"/>
        <v>866.2967501785721</v>
      </c>
      <c r="U152">
        <f t="shared" si="71"/>
        <v>223.11083390960641</v>
      </c>
      <c r="Y152">
        <f t="shared" si="82"/>
        <v>21.676989309769649</v>
      </c>
      <c r="Z152">
        <f t="shared" ca="1" si="81"/>
        <v>-0.70557241961160289</v>
      </c>
      <c r="AA152">
        <f t="shared" ca="1" si="72"/>
        <v>23.022094540969984</v>
      </c>
    </row>
    <row r="153" spans="3:27" x14ac:dyDescent="0.3">
      <c r="C153">
        <f t="shared" si="61"/>
        <v>7.1499999999999826</v>
      </c>
      <c r="D153">
        <f t="shared" si="75"/>
        <v>125.7651660990833</v>
      </c>
      <c r="E153">
        <f t="shared" si="77"/>
        <v>3</v>
      </c>
      <c r="F153">
        <f t="shared" si="76"/>
        <v>35.426807351854485</v>
      </c>
      <c r="G153">
        <f t="shared" si="78"/>
        <v>1.7713403675927244</v>
      </c>
      <c r="H153">
        <f t="shared" si="79"/>
        <v>0.24773991155142971</v>
      </c>
      <c r="I153">
        <f t="shared" si="62"/>
        <v>91.05072212927395</v>
      </c>
      <c r="J153">
        <f t="shared" si="63"/>
        <v>-66.808081442154645</v>
      </c>
      <c r="K153">
        <f t="shared" si="73"/>
        <v>41.921722033027663</v>
      </c>
      <c r="L153">
        <f t="shared" si="74"/>
        <v>11.808935783951462</v>
      </c>
      <c r="M153">
        <f t="shared" si="80"/>
        <v>1.6515994103428646</v>
      </c>
      <c r="N153">
        <f t="shared" si="64"/>
        <v>0.5904467891975731</v>
      </c>
      <c r="O153">
        <f t="shared" si="65"/>
        <v>8.2579970517143234E-2</v>
      </c>
      <c r="P153">
        <f t="shared" si="66"/>
        <v>88.403411297365167</v>
      </c>
      <c r="Q153">
        <f t="shared" si="67"/>
        <v>-68.219373530723999</v>
      </c>
      <c r="R153">
        <f t="shared" si="68"/>
        <v>7.1499999999999826</v>
      </c>
      <c r="S153">
        <f t="shared" si="69"/>
        <v>-655.38727894753708</v>
      </c>
      <c r="T153">
        <f t="shared" si="70"/>
        <v>878.5410754017862</v>
      </c>
      <c r="U153">
        <f t="shared" si="71"/>
        <v>223.15379645424912</v>
      </c>
      <c r="Y153">
        <f t="shared" si="82"/>
        <v>21.834068942449139</v>
      </c>
      <c r="Z153">
        <f t="shared" ca="1" si="81"/>
        <v>-0.81546789251152063</v>
      </c>
      <c r="AA153">
        <f t="shared" ca="1" si="72"/>
        <v>22.564346952965824</v>
      </c>
    </row>
    <row r="154" spans="3:27" x14ac:dyDescent="0.3">
      <c r="C154">
        <f t="shared" si="61"/>
        <v>7.1999999999999824</v>
      </c>
      <c r="D154">
        <f t="shared" si="75"/>
        <v>127.53650646667603</v>
      </c>
      <c r="E154">
        <f t="shared" si="77"/>
        <v>3</v>
      </c>
      <c r="F154">
        <f t="shared" si="76"/>
        <v>35.674547263405913</v>
      </c>
      <c r="G154">
        <f t="shared" si="78"/>
        <v>1.7837273631702957</v>
      </c>
      <c r="H154">
        <f t="shared" si="79"/>
        <v>0.24773991155142971</v>
      </c>
      <c r="I154">
        <f t="shared" si="62"/>
        <v>92.303248914988245</v>
      </c>
      <c r="J154">
        <f t="shared" si="63"/>
        <v>-68.06060822786894</v>
      </c>
      <c r="K154">
        <f t="shared" si="73"/>
        <v>42.512168822225235</v>
      </c>
      <c r="L154">
        <f t="shared" si="74"/>
        <v>11.891515754468605</v>
      </c>
      <c r="M154">
        <f t="shared" si="80"/>
        <v>1.6515994103428646</v>
      </c>
      <c r="N154">
        <f t="shared" si="64"/>
        <v>0.59457578772343023</v>
      </c>
      <c r="O154">
        <f t="shared" si="65"/>
        <v>8.2579970517143234E-2</v>
      </c>
      <c r="P154">
        <f t="shared" si="66"/>
        <v>89.318437150925391</v>
      </c>
      <c r="Q154">
        <f t="shared" si="67"/>
        <v>-67.759114060243775</v>
      </c>
      <c r="R154">
        <f t="shared" si="68"/>
        <v>7.1999999999999824</v>
      </c>
      <c r="S154">
        <f t="shared" si="69"/>
        <v>-667.67456671539435</v>
      </c>
      <c r="T154">
        <f t="shared" si="70"/>
        <v>890.87132571428629</v>
      </c>
      <c r="U154">
        <f t="shared" si="71"/>
        <v>223.19675899889194</v>
      </c>
      <c r="Y154">
        <f t="shared" si="82"/>
        <v>21.99114857512863</v>
      </c>
      <c r="Z154">
        <f t="shared" ca="1" si="81"/>
        <v>-0.85240287072607179</v>
      </c>
      <c r="AA154">
        <f t="shared" ca="1" si="72"/>
        <v>22.095043557845127</v>
      </c>
    </row>
    <row r="155" spans="3:27" x14ac:dyDescent="0.3">
      <c r="C155">
        <f t="shared" si="61"/>
        <v>7.2499999999999822</v>
      </c>
      <c r="D155">
        <f t="shared" si="75"/>
        <v>129.32023382984633</v>
      </c>
      <c r="E155">
        <f t="shared" si="77"/>
        <v>3</v>
      </c>
      <c r="F155">
        <f t="shared" si="76"/>
        <v>35.92228717495734</v>
      </c>
      <c r="G155">
        <f t="shared" si="78"/>
        <v>1.7961143587478672</v>
      </c>
      <c r="H155">
        <f t="shared" si="79"/>
        <v>0.24773991155142971</v>
      </c>
      <c r="I155">
        <f t="shared" si="62"/>
        <v>93.564534629273965</v>
      </c>
      <c r="J155">
        <f t="shared" si="63"/>
        <v>-69.321893942154659</v>
      </c>
      <c r="K155">
        <f t="shared" si="73"/>
        <v>43.106744609948663</v>
      </c>
      <c r="L155">
        <f t="shared" si="74"/>
        <v>11.974095724985748</v>
      </c>
      <c r="M155">
        <f t="shared" si="80"/>
        <v>1.6515994103428646</v>
      </c>
      <c r="N155">
        <f t="shared" si="64"/>
        <v>0.59870478624928747</v>
      </c>
      <c r="O155">
        <f t="shared" si="65"/>
        <v>8.2579970517143234E-2</v>
      </c>
      <c r="P155">
        <f t="shared" si="66"/>
        <v>91.260841944312233</v>
      </c>
      <c r="Q155">
        <f t="shared" si="67"/>
        <v>-67.400175957315625</v>
      </c>
      <c r="R155">
        <f t="shared" si="68"/>
        <v>7.2499999999999822</v>
      </c>
      <c r="S155">
        <f t="shared" si="69"/>
        <v>-680.04777957253725</v>
      </c>
      <c r="T155">
        <f t="shared" si="70"/>
        <v>903.28750111607178</v>
      </c>
      <c r="U155">
        <f t="shared" si="71"/>
        <v>223.23972154353453</v>
      </c>
      <c r="Y155">
        <f t="shared" si="82"/>
        <v>22.148228207808121</v>
      </c>
      <c r="Z155">
        <f t="shared" ca="1" si="81"/>
        <v>-0.81546789251144824</v>
      </c>
      <c r="AA155">
        <f t="shared" ca="1" si="72"/>
        <v>21.625740162724433</v>
      </c>
    </row>
    <row r="156" spans="3:27" x14ac:dyDescent="0.3">
      <c r="C156">
        <f t="shared" si="61"/>
        <v>7.2999999999999821</v>
      </c>
      <c r="D156">
        <f t="shared" si="75"/>
        <v>131.1163481885942</v>
      </c>
      <c r="E156">
        <f t="shared" si="77"/>
        <v>3</v>
      </c>
      <c r="F156">
        <f t="shared" si="76"/>
        <v>36.170027086508767</v>
      </c>
      <c r="G156">
        <f t="shared" si="78"/>
        <v>1.8085013543254385</v>
      </c>
      <c r="H156">
        <f t="shared" si="79"/>
        <v>0.24773991155142971</v>
      </c>
      <c r="I156">
        <f t="shared" si="62"/>
        <v>94.834579272131108</v>
      </c>
      <c r="J156">
        <f t="shared" si="63"/>
        <v>-70.591938585011803</v>
      </c>
      <c r="K156">
        <f t="shared" si="73"/>
        <v>43.705449396197949</v>
      </c>
      <c r="L156">
        <f t="shared" si="74"/>
        <v>12.056675695502891</v>
      </c>
      <c r="M156">
        <f t="shared" si="80"/>
        <v>1.6515994103428646</v>
      </c>
      <c r="N156">
        <f t="shared" si="64"/>
        <v>0.6028337847751446</v>
      </c>
      <c r="O156">
        <f t="shared" si="65"/>
        <v>8.2579970517143234E-2</v>
      </c>
      <c r="P156">
        <f t="shared" si="66"/>
        <v>94.014604879772804</v>
      </c>
      <c r="Q156">
        <f t="shared" si="67"/>
        <v>-67.706173175995218</v>
      </c>
      <c r="R156">
        <f t="shared" si="68"/>
        <v>7.2999999999999821</v>
      </c>
      <c r="S156">
        <f t="shared" si="69"/>
        <v>-692.50691751896579</v>
      </c>
      <c r="T156">
        <f t="shared" si="70"/>
        <v>915.78960160714314</v>
      </c>
      <c r="U156">
        <f t="shared" si="71"/>
        <v>223.28268408817735</v>
      </c>
      <c r="Y156">
        <f t="shared" si="82"/>
        <v>22.305307840487611</v>
      </c>
      <c r="Z156">
        <f t="shared" ca="1" si="81"/>
        <v>-0.705572419611459</v>
      </c>
      <c r="AA156">
        <f t="shared" ca="1" si="72"/>
        <v>21.167992574720291</v>
      </c>
    </row>
    <row r="157" spans="3:27" x14ac:dyDescent="0.3">
      <c r="C157">
        <f t="shared" si="61"/>
        <v>7.3499999999999819</v>
      </c>
      <c r="D157">
        <f t="shared" si="75"/>
        <v>132.92484954291965</v>
      </c>
      <c r="E157">
        <f t="shared" si="77"/>
        <v>3</v>
      </c>
      <c r="F157">
        <f t="shared" si="76"/>
        <v>36.417766998060195</v>
      </c>
      <c r="G157">
        <f t="shared" si="78"/>
        <v>1.8208883499030097</v>
      </c>
      <c r="H157">
        <f t="shared" si="79"/>
        <v>0.24773991155142971</v>
      </c>
      <c r="I157">
        <f t="shared" si="62"/>
        <v>96.113382843559691</v>
      </c>
      <c r="J157">
        <f t="shared" si="63"/>
        <v>-71.870742156440386</v>
      </c>
      <c r="K157">
        <f t="shared" si="73"/>
        <v>44.308283180973092</v>
      </c>
      <c r="L157">
        <f t="shared" si="74"/>
        <v>12.139255666020034</v>
      </c>
      <c r="M157">
        <f t="shared" si="80"/>
        <v>1.6515994103428646</v>
      </c>
      <c r="N157">
        <f t="shared" si="64"/>
        <v>0.60696278330100173</v>
      </c>
      <c r="O157">
        <f t="shared" si="65"/>
        <v>8.2579970517143234E-2</v>
      </c>
      <c r="P157">
        <f t="shared" si="66"/>
        <v>97.074111973174197</v>
      </c>
      <c r="Q157">
        <f t="shared" si="67"/>
        <v>-69.028735903894457</v>
      </c>
      <c r="R157">
        <f t="shared" si="68"/>
        <v>7.3499999999999819</v>
      </c>
      <c r="S157">
        <f t="shared" si="69"/>
        <v>-705.0519805546802</v>
      </c>
      <c r="T157">
        <f t="shared" si="70"/>
        <v>928.37762718750025</v>
      </c>
      <c r="U157">
        <f t="shared" si="71"/>
        <v>223.32564663282005</v>
      </c>
      <c r="Y157">
        <f t="shared" si="82"/>
        <v>22.462387473167102</v>
      </c>
      <c r="Z157">
        <f t="shared" ca="1" si="81"/>
        <v>-0.52542244329106635</v>
      </c>
      <c r="AA157">
        <f t="shared" ca="1" si="72"/>
        <v>20.733072058626504</v>
      </c>
    </row>
    <row r="158" spans="3:27" x14ac:dyDescent="0.3">
      <c r="C158">
        <f t="shared" si="61"/>
        <v>7.3999999999999817</v>
      </c>
      <c r="D158">
        <f t="shared" si="75"/>
        <v>134.74573789282266</v>
      </c>
      <c r="E158">
        <f t="shared" si="77"/>
        <v>3</v>
      </c>
      <c r="F158">
        <f t="shared" si="76"/>
        <v>36.665506909611622</v>
      </c>
      <c r="G158">
        <f t="shared" si="78"/>
        <v>1.8332753454805812</v>
      </c>
      <c r="H158">
        <f t="shared" si="79"/>
        <v>0.24773991155142971</v>
      </c>
      <c r="I158">
        <f t="shared" si="62"/>
        <v>97.400945343559684</v>
      </c>
      <c r="J158">
        <f t="shared" si="63"/>
        <v>-73.158304656440379</v>
      </c>
      <c r="K158">
        <f t="shared" si="73"/>
        <v>44.915245964274092</v>
      </c>
      <c r="L158">
        <f t="shared" si="74"/>
        <v>12.221835636537177</v>
      </c>
      <c r="M158">
        <f t="shared" si="80"/>
        <v>1.6515994103428646</v>
      </c>
      <c r="N158">
        <f t="shared" si="64"/>
        <v>0.61109178182685886</v>
      </c>
      <c r="O158">
        <f t="shared" si="65"/>
        <v>8.2579970517143234E-2</v>
      </c>
      <c r="P158">
        <f t="shared" si="66"/>
        <v>99.811083406500103</v>
      </c>
      <c r="Q158">
        <f t="shared" si="67"/>
        <v>-71.371901981351186</v>
      </c>
      <c r="R158">
        <f t="shared" si="68"/>
        <v>7.3999999999999817</v>
      </c>
      <c r="S158">
        <f t="shared" si="69"/>
        <v>-717.68296867968013</v>
      </c>
      <c r="T158">
        <f t="shared" si="70"/>
        <v>941.051577857143</v>
      </c>
      <c r="U158">
        <f t="shared" si="71"/>
        <v>223.36860917746287</v>
      </c>
      <c r="Y158">
        <f t="shared" si="82"/>
        <v>22.619467105846592</v>
      </c>
      <c r="Z158">
        <f t="shared" ca="1" si="81"/>
        <v>-0.27945385385077159</v>
      </c>
      <c r="AA158">
        <f t="shared" ca="1" si="72"/>
        <v>20.331687800967742</v>
      </c>
    </row>
    <row r="159" spans="3:27" x14ac:dyDescent="0.3">
      <c r="C159">
        <f t="shared" si="61"/>
        <v>7.4499999999999815</v>
      </c>
      <c r="D159">
        <f t="shared" si="75"/>
        <v>136.57901323830325</v>
      </c>
      <c r="E159">
        <f t="shared" si="77"/>
        <v>3</v>
      </c>
      <c r="F159">
        <f t="shared" si="76"/>
        <v>36.91324682116305</v>
      </c>
      <c r="G159">
        <f t="shared" si="78"/>
        <v>1.8456623410581525</v>
      </c>
      <c r="H159">
        <f t="shared" si="79"/>
        <v>0.24773991155142971</v>
      </c>
      <c r="I159">
        <f t="shared" si="62"/>
        <v>98.69726677213113</v>
      </c>
      <c r="J159">
        <f t="shared" si="63"/>
        <v>-74.454626085011824</v>
      </c>
      <c r="K159">
        <f t="shared" si="73"/>
        <v>45.52633774610095</v>
      </c>
      <c r="L159">
        <f t="shared" si="74"/>
        <v>12.30441560705432</v>
      </c>
      <c r="M159">
        <f t="shared" si="80"/>
        <v>1.6515994103428646</v>
      </c>
      <c r="N159">
        <f t="shared" si="64"/>
        <v>0.6152207803527161</v>
      </c>
      <c r="O159">
        <f t="shared" si="65"/>
        <v>8.2579970517143234E-2</v>
      </c>
      <c r="P159">
        <f t="shared" si="66"/>
        <v>101.6961930324801</v>
      </c>
      <c r="Q159">
        <f t="shared" si="67"/>
        <v>-74.374368468616922</v>
      </c>
      <c r="R159">
        <f t="shared" si="68"/>
        <v>7.4499999999999815</v>
      </c>
      <c r="S159">
        <f t="shared" si="69"/>
        <v>-730.39988189396604</v>
      </c>
      <c r="T159">
        <f t="shared" si="70"/>
        <v>953.8114536160715</v>
      </c>
      <c r="U159">
        <f t="shared" si="71"/>
        <v>223.41157172210546</v>
      </c>
      <c r="Y159">
        <f t="shared" si="82"/>
        <v>22.776546738526083</v>
      </c>
      <c r="Z159">
        <f t="shared" ca="1" si="81"/>
        <v>2.6276785714459017E-2</v>
      </c>
      <c r="AA159">
        <f t="shared" ca="1" si="72"/>
        <v>19.973723214285542</v>
      </c>
    </row>
    <row r="160" spans="3:27" x14ac:dyDescent="0.3">
      <c r="C160">
        <f t="shared" si="61"/>
        <v>7.4999999999999813</v>
      </c>
      <c r="D160">
        <f t="shared" si="75"/>
        <v>138.42467557936141</v>
      </c>
      <c r="E160">
        <f t="shared" si="77"/>
        <v>3</v>
      </c>
      <c r="F160">
        <f t="shared" si="76"/>
        <v>37.160986732714477</v>
      </c>
      <c r="G160">
        <f t="shared" si="78"/>
        <v>1.858049336635724</v>
      </c>
      <c r="H160">
        <f t="shared" si="79"/>
        <v>0.24773991155142971</v>
      </c>
      <c r="I160">
        <f t="shared" si="62"/>
        <v>100.00234712927399</v>
      </c>
      <c r="J160">
        <f t="shared" si="63"/>
        <v>-75.75970644215468</v>
      </c>
      <c r="K160">
        <f t="shared" si="73"/>
        <v>46.141558526453665</v>
      </c>
      <c r="L160">
        <f t="shared" si="74"/>
        <v>12.386995577571463</v>
      </c>
      <c r="M160">
        <f t="shared" si="80"/>
        <v>1.6515994103428646</v>
      </c>
      <c r="N160">
        <f t="shared" si="64"/>
        <v>0.61934977887857323</v>
      </c>
      <c r="O160">
        <f t="shared" si="65"/>
        <v>8.2579970517143234E-2</v>
      </c>
      <c r="P160">
        <f t="shared" si="66"/>
        <v>102.49772818898829</v>
      </c>
      <c r="Q160">
        <f t="shared" si="67"/>
        <v>-77.42496118747718</v>
      </c>
      <c r="R160">
        <f t="shared" si="68"/>
        <v>7.4999999999999813</v>
      </c>
      <c r="S160">
        <f t="shared" si="69"/>
        <v>-743.20272019753747</v>
      </c>
      <c r="T160">
        <f t="shared" si="70"/>
        <v>966.65725446428564</v>
      </c>
      <c r="U160">
        <f t="shared" si="71"/>
        <v>223.45453426674817</v>
      </c>
      <c r="Y160">
        <f t="shared" si="82"/>
        <v>22.933626371205573</v>
      </c>
      <c r="Z160">
        <f t="shared" ca="1" si="81"/>
        <v>0.3842413723967093</v>
      </c>
      <c r="AA160">
        <f t="shared" ca="1" si="72"/>
        <v>19.667992574720369</v>
      </c>
    </row>
    <row r="161" spans="3:27" x14ac:dyDescent="0.3">
      <c r="C161">
        <f t="shared" si="61"/>
        <v>7.5499999999999812</v>
      </c>
      <c r="D161">
        <f t="shared" si="75"/>
        <v>140.28272491599714</v>
      </c>
      <c r="E161">
        <f t="shared" si="77"/>
        <v>3</v>
      </c>
      <c r="F161">
        <f t="shared" si="76"/>
        <v>37.408726644265904</v>
      </c>
      <c r="G161">
        <f t="shared" si="78"/>
        <v>1.8704363322132953</v>
      </c>
      <c r="H161">
        <f t="shared" si="79"/>
        <v>0.24773991155142971</v>
      </c>
      <c r="I161">
        <f t="shared" si="62"/>
        <v>101.31618641498828</v>
      </c>
      <c r="J161">
        <f t="shared" si="63"/>
        <v>-77.073545727868975</v>
      </c>
      <c r="K161">
        <f t="shared" si="73"/>
        <v>46.760908305332237</v>
      </c>
      <c r="L161">
        <f t="shared" si="74"/>
        <v>12.469575548088606</v>
      </c>
      <c r="M161">
        <f t="shared" si="80"/>
        <v>1.6515994103428646</v>
      </c>
      <c r="N161">
        <f t="shared" si="64"/>
        <v>0.62347877740443036</v>
      </c>
      <c r="O161">
        <f t="shared" si="65"/>
        <v>8.2579970517143234E-2</v>
      </c>
      <c r="P161">
        <f t="shared" si="66"/>
        <v>102.38137553015912</v>
      </c>
      <c r="Q161">
        <f t="shared" si="67"/>
        <v>-79.878072809022157</v>
      </c>
      <c r="R161">
        <f t="shared" si="68"/>
        <v>7.5499999999999812</v>
      </c>
      <c r="S161">
        <f t="shared" si="69"/>
        <v>-756.09148359039466</v>
      </c>
      <c r="T161">
        <f t="shared" si="70"/>
        <v>979.58898040178565</v>
      </c>
      <c r="U161">
        <f t="shared" si="71"/>
        <v>223.49749681139099</v>
      </c>
      <c r="Y161">
        <f t="shared" si="82"/>
        <v>23.090706003885064</v>
      </c>
      <c r="Z161">
        <f t="shared" ca="1" si="81"/>
        <v>0.78562563005551089</v>
      </c>
      <c r="AA161">
        <f t="shared" ca="1" si="72"/>
        <v>19.422023985280141</v>
      </c>
    </row>
    <row r="162" spans="3:27" x14ac:dyDescent="0.3">
      <c r="C162">
        <f t="shared" si="61"/>
        <v>7.599999999999981</v>
      </c>
      <c r="D162">
        <f t="shared" si="75"/>
        <v>142.15316124821044</v>
      </c>
      <c r="E162">
        <f t="shared" si="77"/>
        <v>3</v>
      </c>
      <c r="F162">
        <f t="shared" si="76"/>
        <v>37.656466555817332</v>
      </c>
      <c r="G162">
        <f t="shared" si="78"/>
        <v>1.8828233277908666</v>
      </c>
      <c r="H162">
        <f t="shared" si="79"/>
        <v>0.24773991155142971</v>
      </c>
      <c r="I162">
        <f t="shared" si="62"/>
        <v>102.638784629274</v>
      </c>
      <c r="J162">
        <f t="shared" si="63"/>
        <v>-78.396143942154694</v>
      </c>
      <c r="K162">
        <f t="shared" si="73"/>
        <v>47.384387082736666</v>
      </c>
      <c r="L162">
        <f t="shared" si="74"/>
        <v>12.552155518605749</v>
      </c>
      <c r="M162">
        <f t="shared" si="80"/>
        <v>1.6515994103428646</v>
      </c>
      <c r="N162">
        <f t="shared" si="64"/>
        <v>0.62760777593028749</v>
      </c>
      <c r="O162">
        <f t="shared" si="65"/>
        <v>8.2579970517143234E-2</v>
      </c>
      <c r="P162">
        <f t="shared" si="66"/>
        <v>101.86610137300947</v>
      </c>
      <c r="Q162">
        <f t="shared" si="67"/>
        <v>-81.294929995917272</v>
      </c>
      <c r="R162">
        <f t="shared" si="68"/>
        <v>7.599999999999981</v>
      </c>
      <c r="S162">
        <f t="shared" si="69"/>
        <v>-769.0661720725376</v>
      </c>
      <c r="T162">
        <f t="shared" si="70"/>
        <v>992.60663142857118</v>
      </c>
      <c r="U162">
        <f t="shared" si="71"/>
        <v>223.54045935603358</v>
      </c>
      <c r="Y162">
        <f t="shared" si="82"/>
        <v>23.247785636564554</v>
      </c>
      <c r="Z162">
        <f t="shared" ca="1" si="81"/>
        <v>1.2205461461493265</v>
      </c>
      <c r="AA162">
        <f t="shared" ca="1" si="72"/>
        <v>19.241874008959819</v>
      </c>
    </row>
    <row r="163" spans="3:27" x14ac:dyDescent="0.3">
      <c r="C163">
        <f t="shared" si="61"/>
        <v>7.6499999999999808</v>
      </c>
      <c r="D163">
        <f t="shared" si="75"/>
        <v>144.03598457600131</v>
      </c>
      <c r="E163">
        <f t="shared" si="77"/>
        <v>3</v>
      </c>
      <c r="F163">
        <f t="shared" si="76"/>
        <v>37.904206467368759</v>
      </c>
      <c r="G163">
        <f t="shared" si="78"/>
        <v>1.8952103233684381</v>
      </c>
      <c r="H163">
        <f t="shared" si="79"/>
        <v>0.24773991155142971</v>
      </c>
      <c r="I163">
        <f t="shared" si="62"/>
        <v>103.97014177213114</v>
      </c>
      <c r="J163">
        <f t="shared" si="63"/>
        <v>-79.727501085011838</v>
      </c>
      <c r="K163">
        <f t="shared" si="73"/>
        <v>48.011994858666952</v>
      </c>
      <c r="L163">
        <f t="shared" si="74"/>
        <v>12.634735489122892</v>
      </c>
      <c r="M163">
        <f t="shared" si="80"/>
        <v>1.6515994103428646</v>
      </c>
      <c r="N163">
        <f t="shared" si="64"/>
        <v>0.63173677445614462</v>
      </c>
      <c r="O163">
        <f t="shared" si="65"/>
        <v>8.2579970517143234E-2</v>
      </c>
      <c r="P163">
        <f t="shared" si="66"/>
        <v>101.64250881674984</v>
      </c>
      <c r="Q163">
        <f t="shared" si="67"/>
        <v>-81.620151297022204</v>
      </c>
      <c r="R163">
        <f t="shared" si="68"/>
        <v>7.6499999999999808</v>
      </c>
      <c r="S163">
        <f t="shared" si="69"/>
        <v>-782.12678564396617</v>
      </c>
      <c r="T163">
        <f t="shared" si="70"/>
        <v>1005.7102075446426</v>
      </c>
      <c r="U163">
        <f t="shared" si="71"/>
        <v>223.5834219006764</v>
      </c>
      <c r="Y163">
        <f t="shared" si="82"/>
        <v>23.404865269244045</v>
      </c>
      <c r="Z163">
        <f t="shared" ca="1" si="81"/>
        <v>1.6782937341534883</v>
      </c>
      <c r="AA163">
        <f t="shared" ca="1" si="72"/>
        <v>19.131978536059904</v>
      </c>
    </row>
    <row r="164" spans="3:27" x14ac:dyDescent="0.3">
      <c r="C164">
        <f t="shared" si="61"/>
        <v>7.6999999999999806</v>
      </c>
      <c r="D164">
        <f t="shared" si="75"/>
        <v>145.93119489936976</v>
      </c>
      <c r="E164">
        <f t="shared" si="77"/>
        <v>3</v>
      </c>
      <c r="F164">
        <f t="shared" si="76"/>
        <v>38.151946378920186</v>
      </c>
      <c r="G164">
        <f t="shared" si="78"/>
        <v>1.9075973189460094</v>
      </c>
      <c r="H164">
        <f t="shared" si="79"/>
        <v>0.24773991155142971</v>
      </c>
      <c r="I164">
        <f t="shared" si="62"/>
        <v>105.31025784355973</v>
      </c>
      <c r="J164">
        <f t="shared" si="63"/>
        <v>-81.06761715644042</v>
      </c>
      <c r="K164">
        <f t="shared" si="73"/>
        <v>48.643731633123096</v>
      </c>
      <c r="L164">
        <f t="shared" si="74"/>
        <v>12.717315459640036</v>
      </c>
      <c r="M164">
        <f t="shared" si="80"/>
        <v>1.6515994103428646</v>
      </c>
      <c r="N164">
        <f t="shared" si="64"/>
        <v>0.63586577298200186</v>
      </c>
      <c r="O164">
        <f t="shared" si="65"/>
        <v>8.2579970517143234E-2</v>
      </c>
      <c r="P164">
        <f t="shared" si="66"/>
        <v>102.31415154222253</v>
      </c>
      <c r="Q164">
        <f t="shared" si="67"/>
        <v>-81.220414509452795</v>
      </c>
      <c r="R164">
        <f t="shared" si="68"/>
        <v>7.6999999999999806</v>
      </c>
      <c r="S164">
        <f t="shared" si="69"/>
        <v>-795.27332430468061</v>
      </c>
      <c r="T164">
        <f t="shared" si="70"/>
        <v>1018.8997087499996</v>
      </c>
      <c r="U164">
        <f t="shared" si="71"/>
        <v>223.62638444531899</v>
      </c>
      <c r="Y164">
        <f t="shared" si="82"/>
        <v>23.561944901923535</v>
      </c>
      <c r="Z164">
        <f t="shared" ca="1" si="81"/>
        <v>2.1475971292741867</v>
      </c>
      <c r="AA164">
        <f t="shared" ca="1" si="72"/>
        <v>19.095043557845358</v>
      </c>
    </row>
    <row r="165" spans="3:27" x14ac:dyDescent="0.3">
      <c r="C165">
        <f t="shared" si="61"/>
        <v>7.7499999999999805</v>
      </c>
      <c r="D165">
        <f t="shared" si="75"/>
        <v>147.83879221831577</v>
      </c>
      <c r="E165">
        <f t="shared" si="77"/>
        <v>3</v>
      </c>
      <c r="F165">
        <f t="shared" si="76"/>
        <v>38.399686290471614</v>
      </c>
      <c r="G165">
        <f t="shared" si="78"/>
        <v>1.9199843145235809</v>
      </c>
      <c r="H165">
        <f t="shared" si="79"/>
        <v>0.24773991155142971</v>
      </c>
      <c r="I165">
        <f t="shared" si="62"/>
        <v>106.65913284355973</v>
      </c>
      <c r="J165">
        <f t="shared" si="63"/>
        <v>-82.416492156440427</v>
      </c>
      <c r="K165">
        <f t="shared" si="73"/>
        <v>49.279597406105097</v>
      </c>
      <c r="L165">
        <f t="shared" si="74"/>
        <v>12.799895430157179</v>
      </c>
      <c r="M165">
        <f t="shared" si="80"/>
        <v>1.6515994103428646</v>
      </c>
      <c r="N165">
        <f t="shared" si="64"/>
        <v>0.63999477150785899</v>
      </c>
      <c r="O165">
        <f t="shared" si="65"/>
        <v>8.2579970517143234E-2</v>
      </c>
      <c r="P165">
        <f t="shared" si="66"/>
        <v>104.15784961484025</v>
      </c>
      <c r="Q165">
        <f t="shared" si="67"/>
        <v>-80.760115928125543</v>
      </c>
      <c r="R165">
        <f t="shared" si="68"/>
        <v>7.7499999999999805</v>
      </c>
      <c r="S165">
        <f t="shared" si="69"/>
        <v>-808.50578805468058</v>
      </c>
      <c r="T165">
        <f t="shared" si="70"/>
        <v>1032.1751350446423</v>
      </c>
      <c r="U165">
        <f t="shared" si="71"/>
        <v>223.6693469899617</v>
      </c>
      <c r="Y165">
        <f t="shared" si="82"/>
        <v>23.719024534603026</v>
      </c>
      <c r="Z165">
        <f t="shared" ca="1" si="81"/>
        <v>2.6169005243948789</v>
      </c>
      <c r="AA165">
        <f t="shared" ca="1" si="72"/>
        <v>19.131978536059986</v>
      </c>
    </row>
    <row r="166" spans="3:27" x14ac:dyDescent="0.3">
      <c r="C166">
        <f t="shared" si="61"/>
        <v>7.7999999999999803</v>
      </c>
      <c r="D166">
        <f t="shared" si="75"/>
        <v>149.75877653283936</v>
      </c>
      <c r="E166">
        <f t="shared" si="77"/>
        <v>3</v>
      </c>
      <c r="F166">
        <f t="shared" si="76"/>
        <v>38.647426202023041</v>
      </c>
      <c r="G166">
        <f t="shared" si="78"/>
        <v>1.9323713101011522</v>
      </c>
      <c r="H166">
        <f t="shared" si="79"/>
        <v>0.24773991155142971</v>
      </c>
      <c r="I166">
        <f t="shared" si="62"/>
        <v>108.01676677213116</v>
      </c>
      <c r="J166">
        <f t="shared" si="63"/>
        <v>-83.774126085011858</v>
      </c>
      <c r="K166">
        <f t="shared" si="73"/>
        <v>49.919592177612955</v>
      </c>
      <c r="L166">
        <f t="shared" si="74"/>
        <v>12.882475400674322</v>
      </c>
      <c r="M166">
        <f t="shared" si="80"/>
        <v>1.6515994103428646</v>
      </c>
      <c r="N166">
        <f t="shared" si="64"/>
        <v>0.64412377003371613</v>
      </c>
      <c r="O166">
        <f t="shared" si="65"/>
        <v>8.2579970517143234E-2</v>
      </c>
      <c r="P166">
        <f t="shared" si="66"/>
        <v>106.99966368133667</v>
      </c>
      <c r="Q166">
        <f t="shared" si="67"/>
        <v>-80.951804114949567</v>
      </c>
      <c r="R166">
        <f t="shared" si="68"/>
        <v>7.7999999999999803</v>
      </c>
      <c r="S166">
        <f t="shared" si="69"/>
        <v>-821.82417689396641</v>
      </c>
      <c r="T166">
        <f t="shared" si="70"/>
        <v>1045.5364864285707</v>
      </c>
      <c r="U166">
        <f t="shared" si="71"/>
        <v>223.71230953460429</v>
      </c>
      <c r="Y166">
        <f t="shared" si="82"/>
        <v>23.876104167282516</v>
      </c>
      <c r="Z166">
        <f t="shared" ca="1" si="81"/>
        <v>3.0746481123990215</v>
      </c>
      <c r="AA166">
        <f t="shared" ca="1" si="72"/>
        <v>19.241874008959979</v>
      </c>
    </row>
    <row r="167" spans="3:27" x14ac:dyDescent="0.3">
      <c r="C167">
        <f t="shared" si="61"/>
        <v>7.8499999999999801</v>
      </c>
      <c r="D167">
        <f t="shared" si="75"/>
        <v>151.69114784294052</v>
      </c>
      <c r="E167">
        <f t="shared" si="77"/>
        <v>3</v>
      </c>
      <c r="F167">
        <f t="shared" si="76"/>
        <v>38.895166113574469</v>
      </c>
      <c r="G167">
        <f t="shared" si="78"/>
        <v>1.9447583056787234</v>
      </c>
      <c r="H167">
        <f t="shared" si="79"/>
        <v>0.24773991155142971</v>
      </c>
      <c r="I167">
        <f t="shared" si="62"/>
        <v>109.38315962927403</v>
      </c>
      <c r="J167">
        <f t="shared" si="63"/>
        <v>-85.140518942154713</v>
      </c>
      <c r="K167">
        <f t="shared" si="73"/>
        <v>50.563715947646671</v>
      </c>
      <c r="L167">
        <f t="shared" si="74"/>
        <v>12.965055371191465</v>
      </c>
      <c r="M167">
        <f t="shared" si="80"/>
        <v>1.6515994103428646</v>
      </c>
      <c r="N167">
        <f t="shared" si="64"/>
        <v>0.64825276855957326</v>
      </c>
      <c r="O167">
        <f t="shared" si="65"/>
        <v>8.2579970517143234E-2</v>
      </c>
      <c r="P167">
        <f t="shared" si="66"/>
        <v>110.26465603482774</v>
      </c>
      <c r="Q167">
        <f t="shared" si="67"/>
        <v>-82.272947829349334</v>
      </c>
      <c r="R167">
        <f t="shared" si="68"/>
        <v>7.8499999999999801</v>
      </c>
      <c r="S167">
        <f t="shared" si="69"/>
        <v>-835.22849082253776</v>
      </c>
      <c r="T167">
        <f t="shared" si="70"/>
        <v>1058.983762901785</v>
      </c>
      <c r="U167">
        <f t="shared" si="71"/>
        <v>223.75527207924722</v>
      </c>
      <c r="Y167">
        <f t="shared" si="82"/>
        <v>24.033183799962007</v>
      </c>
      <c r="Z167">
        <f t="shared" ca="1" si="81"/>
        <v>3.509568628492806</v>
      </c>
      <c r="AA167">
        <f t="shared" ca="1" si="72"/>
        <v>19.422023985280376</v>
      </c>
    </row>
    <row r="168" spans="3:27" x14ac:dyDescent="0.3">
      <c r="C168">
        <f t="shared" si="61"/>
        <v>7.8999999999999799</v>
      </c>
      <c r="D168">
        <f t="shared" si="75"/>
        <v>153.63590614861926</v>
      </c>
      <c r="E168">
        <f t="shared" si="77"/>
        <v>3</v>
      </c>
      <c r="F168">
        <f t="shared" si="76"/>
        <v>39.142906025125896</v>
      </c>
      <c r="G168">
        <f t="shared" si="78"/>
        <v>1.9571453012562949</v>
      </c>
      <c r="H168">
        <f t="shared" si="79"/>
        <v>0.24773991155142971</v>
      </c>
      <c r="I168">
        <f t="shared" si="62"/>
        <v>110.75831141498833</v>
      </c>
      <c r="J168">
        <f t="shared" si="63"/>
        <v>-86.515670727869008</v>
      </c>
      <c r="K168">
        <f t="shared" si="73"/>
        <v>51.211968716206243</v>
      </c>
      <c r="L168">
        <f t="shared" si="74"/>
        <v>13.047635341708608</v>
      </c>
      <c r="M168">
        <f t="shared" si="80"/>
        <v>1.6515994103428646</v>
      </c>
      <c r="N168">
        <f t="shared" si="64"/>
        <v>0.65238176708543039</v>
      </c>
      <c r="O168">
        <f t="shared" si="65"/>
        <v>8.2579970517143234E-2</v>
      </c>
      <c r="P168">
        <f t="shared" si="66"/>
        <v>113.19241122632346</v>
      </c>
      <c r="Q168">
        <f t="shared" si="67"/>
        <v>-84.762057854838503</v>
      </c>
      <c r="R168">
        <f t="shared" si="68"/>
        <v>7.8999999999999799</v>
      </c>
      <c r="S168">
        <f t="shared" si="69"/>
        <v>-848.71872984039499</v>
      </c>
      <c r="T168">
        <f t="shared" si="70"/>
        <v>1072.5169644642849</v>
      </c>
      <c r="U168">
        <f t="shared" si="71"/>
        <v>223.79823462388993</v>
      </c>
      <c r="Y168">
        <f t="shared" si="82"/>
        <v>24.190263432641498</v>
      </c>
      <c r="Z168">
        <f t="shared" ca="1" si="81"/>
        <v>3.910952886151565</v>
      </c>
      <c r="AA168">
        <f t="shared" ca="1" si="72"/>
        <v>19.667992574720675</v>
      </c>
    </row>
    <row r="169" spans="3:27" x14ac:dyDescent="0.3">
      <c r="C169">
        <f t="shared" si="61"/>
        <v>7.9499999999999797</v>
      </c>
      <c r="D169">
        <f t="shared" si="75"/>
        <v>155.59305144987556</v>
      </c>
      <c r="E169">
        <f t="shared" si="77"/>
        <v>3</v>
      </c>
      <c r="F169">
        <f t="shared" si="76"/>
        <v>39.390645936677323</v>
      </c>
      <c r="G169">
        <f t="shared" si="78"/>
        <v>1.9695322968338662</v>
      </c>
      <c r="H169">
        <f t="shared" si="79"/>
        <v>0.24773991155142971</v>
      </c>
      <c r="I169">
        <f t="shared" si="62"/>
        <v>112.14222212927405</v>
      </c>
      <c r="J169">
        <f t="shared" si="63"/>
        <v>-87.899581442154727</v>
      </c>
      <c r="K169">
        <f t="shared" si="73"/>
        <v>51.864350483291673</v>
      </c>
      <c r="L169">
        <f t="shared" si="74"/>
        <v>13.130215312225751</v>
      </c>
      <c r="M169">
        <f t="shared" si="80"/>
        <v>1.6515994103428646</v>
      </c>
      <c r="N169">
        <f t="shared" si="64"/>
        <v>0.65651076561128763</v>
      </c>
      <c r="O169">
        <f t="shared" si="65"/>
        <v>8.2579970517143234E-2</v>
      </c>
      <c r="P169">
        <f t="shared" si="66"/>
        <v>115.14104017646183</v>
      </c>
      <c r="Q169">
        <f t="shared" si="67"/>
        <v>-87.983785479236573</v>
      </c>
      <c r="R169">
        <f t="shared" si="68"/>
        <v>7.9499999999999797</v>
      </c>
      <c r="S169">
        <f t="shared" si="69"/>
        <v>-862.29489394753796</v>
      </c>
      <c r="T169">
        <f t="shared" si="70"/>
        <v>1086.1360911160705</v>
      </c>
      <c r="U169">
        <f t="shared" si="71"/>
        <v>223.84119716853252</v>
      </c>
      <c r="Y169">
        <f t="shared" si="82"/>
        <v>24.347343065320988</v>
      </c>
      <c r="Z169">
        <f t="shared" ca="1" si="81"/>
        <v>4.2689174728337633</v>
      </c>
      <c r="AA169">
        <f t="shared" ca="1" si="72"/>
        <v>19.973723214285908</v>
      </c>
    </row>
    <row r="170" spans="3:27" x14ac:dyDescent="0.3">
      <c r="C170">
        <f t="shared" si="61"/>
        <v>7.9999999999999796</v>
      </c>
      <c r="D170">
        <f t="shared" si="75"/>
        <v>157.56258374670944</v>
      </c>
      <c r="E170">
        <f t="shared" si="77"/>
        <v>3</v>
      </c>
      <c r="F170">
        <f t="shared" si="76"/>
        <v>39.638385848228751</v>
      </c>
      <c r="G170">
        <f t="shared" si="78"/>
        <v>1.9819192924114377</v>
      </c>
      <c r="H170">
        <f t="shared" si="79"/>
        <v>0.24773991155142971</v>
      </c>
      <c r="I170">
        <f t="shared" si="62"/>
        <v>113.53489177213119</v>
      </c>
      <c r="J170">
        <f t="shared" si="63"/>
        <v>-89.292251085011884</v>
      </c>
      <c r="K170">
        <f t="shared" si="73"/>
        <v>52.52086124890296</v>
      </c>
      <c r="L170">
        <f t="shared" si="74"/>
        <v>13.212795282742894</v>
      </c>
      <c r="M170">
        <f t="shared" si="80"/>
        <v>1.6515994103428646</v>
      </c>
      <c r="N170">
        <f t="shared" si="64"/>
        <v>0.66063976413714476</v>
      </c>
      <c r="O170">
        <f t="shared" si="65"/>
        <v>8.2579970517143234E-2</v>
      </c>
      <c r="P170">
        <f t="shared" si="66"/>
        <v>115.85894120087193</v>
      </c>
      <c r="Q170">
        <f t="shared" si="67"/>
        <v>-91.189299912208966</v>
      </c>
      <c r="R170">
        <f t="shared" si="68"/>
        <v>7.9999999999999796</v>
      </c>
      <c r="S170">
        <f t="shared" si="69"/>
        <v>-875.95698314396668</v>
      </c>
      <c r="T170">
        <f t="shared" si="70"/>
        <v>1099.8411428571419</v>
      </c>
      <c r="U170">
        <f t="shared" si="71"/>
        <v>223.88415971317522</v>
      </c>
      <c r="Y170">
        <f t="shared" si="82"/>
        <v>24.504422698000479</v>
      </c>
      <c r="Z170">
        <f t="shared" ca="1" si="81"/>
        <v>4.5746481123989318</v>
      </c>
      <c r="AA170">
        <f t="shared" ca="1" si="72"/>
        <v>20.331687800968162</v>
      </c>
    </row>
    <row r="171" spans="3:27" x14ac:dyDescent="0.3">
      <c r="C171">
        <f t="shared" si="61"/>
        <v>8.0499999999999794</v>
      </c>
      <c r="D171">
        <f t="shared" si="75"/>
        <v>159.54450303912088</v>
      </c>
      <c r="E171">
        <f t="shared" si="77"/>
        <v>3</v>
      </c>
      <c r="F171">
        <f t="shared" si="76"/>
        <v>39.886125759780178</v>
      </c>
      <c r="G171">
        <f t="shared" si="78"/>
        <v>1.994306287989009</v>
      </c>
      <c r="H171">
        <f t="shared" si="79"/>
        <v>0.24773991155142971</v>
      </c>
      <c r="I171">
        <f t="shared" si="62"/>
        <v>114.93632034355977</v>
      </c>
      <c r="J171">
        <f t="shared" si="63"/>
        <v>-90.693679656440466</v>
      </c>
      <c r="K171">
        <f t="shared" si="73"/>
        <v>53.181501013040105</v>
      </c>
      <c r="L171">
        <f t="shared" si="74"/>
        <v>13.295375253260037</v>
      </c>
      <c r="M171">
        <f t="shared" si="80"/>
        <v>1.6515994103428646</v>
      </c>
      <c r="N171">
        <f t="shared" si="64"/>
        <v>0.66476876266300189</v>
      </c>
      <c r="O171">
        <f t="shared" si="65"/>
        <v>8.2579970517143234E-2</v>
      </c>
      <c r="P171">
        <f t="shared" si="66"/>
        <v>115.60731820156487</v>
      </c>
      <c r="Q171">
        <f t="shared" si="67"/>
        <v>-93.617677241007286</v>
      </c>
      <c r="R171">
        <f t="shared" si="68"/>
        <v>8.0499999999999794</v>
      </c>
      <c r="S171">
        <f t="shared" si="69"/>
        <v>-889.70499742968104</v>
      </c>
      <c r="T171">
        <f t="shared" si="70"/>
        <v>1113.6321196874987</v>
      </c>
      <c r="U171">
        <f t="shared" si="71"/>
        <v>223.9271222578177</v>
      </c>
      <c r="Y171">
        <f t="shared" si="82"/>
        <v>24.661502330679969</v>
      </c>
      <c r="Z171">
        <f t="shared" ca="1" si="81"/>
        <v>4.8206167018391568</v>
      </c>
      <c r="AA171">
        <f t="shared" ca="1" si="72"/>
        <v>20.733072058626963</v>
      </c>
    </row>
    <row r="172" spans="3:27" x14ac:dyDescent="0.3">
      <c r="C172">
        <f t="shared" ref="C172:C235" si="83">C171+dt</f>
        <v>8.0999999999999801</v>
      </c>
      <c r="D172">
        <f t="shared" si="75"/>
        <v>161.5388093271099</v>
      </c>
      <c r="E172">
        <f t="shared" si="77"/>
        <v>3</v>
      </c>
      <c r="F172">
        <f t="shared" si="76"/>
        <v>40.133865671331606</v>
      </c>
      <c r="G172">
        <f t="shared" si="78"/>
        <v>2.0066932835665803</v>
      </c>
      <c r="H172">
        <f t="shared" si="79"/>
        <v>0.24773991155142971</v>
      </c>
      <c r="I172">
        <f t="shared" ref="I172:I235" si="84">D172*COS(-alfa)-E172*SIN(-alfa)</f>
        <v>116.34650784355978</v>
      </c>
      <c r="J172">
        <f t="shared" ref="J172:J235" si="85">D172*SIN(-alfa)+E172*COS(-alfa)+h</f>
        <v>-92.103867156440472</v>
      </c>
      <c r="K172">
        <f t="shared" si="73"/>
        <v>53.846269775703107</v>
      </c>
      <c r="L172">
        <f t="shared" si="74"/>
        <v>13.37795522377718</v>
      </c>
      <c r="M172">
        <f t="shared" si="80"/>
        <v>1.6515994103428646</v>
      </c>
      <c r="N172">
        <f t="shared" ref="N172:N235" si="86">L172*dt</f>
        <v>0.66889776118885902</v>
      </c>
      <c r="O172">
        <f t="shared" ref="O172:O235" si="87">M172*dt</f>
        <v>8.2579970517143234E-2</v>
      </c>
      <c r="P172">
        <f t="shared" ref="P172:P235" si="88">_r*COS(PI()/2-K172)+I172</f>
        <v>115.07087574791944</v>
      </c>
      <c r="Q172">
        <f t="shared" ref="Q172:Q235" si="89">_r*SIN(PI()/2-K172)+J172</f>
        <v>-94.819150338094317</v>
      </c>
      <c r="R172">
        <f t="shared" ref="R172:R235" si="90">C172</f>
        <v>8.0999999999999801</v>
      </c>
      <c r="S172">
        <f t="shared" ref="S172:S235" si="91">m*g*J172</f>
        <v>-903.53893680468104</v>
      </c>
      <c r="T172">
        <f t="shared" ref="T172:T235" si="92">m*F172^2/2+Ik*L172^2/2</f>
        <v>1127.5090216071417</v>
      </c>
      <c r="U172">
        <f t="shared" ref="U172:U235" si="93">S172+T172</f>
        <v>223.97008480246063</v>
      </c>
      <c r="Y172">
        <f t="shared" si="82"/>
        <v>24.81858196335946</v>
      </c>
      <c r="Z172">
        <f t="shared" ca="1" si="81"/>
        <v>5.0007666781594757</v>
      </c>
      <c r="AA172">
        <f t="shared" ca="1" si="72"/>
        <v>21.167992574720781</v>
      </c>
    </row>
    <row r="173" spans="3:27" x14ac:dyDescent="0.3">
      <c r="C173">
        <f t="shared" si="83"/>
        <v>8.1499999999999808</v>
      </c>
      <c r="D173">
        <f t="shared" si="75"/>
        <v>163.54550261067649</v>
      </c>
      <c r="E173">
        <f t="shared" si="77"/>
        <v>3</v>
      </c>
      <c r="F173">
        <f t="shared" si="76"/>
        <v>40.381605582883033</v>
      </c>
      <c r="G173">
        <f t="shared" si="78"/>
        <v>2.0190802791441516</v>
      </c>
      <c r="H173">
        <f t="shared" si="79"/>
        <v>0.24773991155142971</v>
      </c>
      <c r="I173">
        <f t="shared" si="84"/>
        <v>117.76545427213121</v>
      </c>
      <c r="J173">
        <f t="shared" si="85"/>
        <v>-93.522813585011903</v>
      </c>
      <c r="K173">
        <f t="shared" si="73"/>
        <v>54.515167536891965</v>
      </c>
      <c r="L173">
        <f t="shared" si="74"/>
        <v>13.460535194294323</v>
      </c>
      <c r="M173">
        <f t="shared" si="80"/>
        <v>1.6515994103428646</v>
      </c>
      <c r="N173">
        <f t="shared" si="86"/>
        <v>0.67302675971471615</v>
      </c>
      <c r="O173">
        <f t="shared" si="87"/>
        <v>8.2579970517143234E-2</v>
      </c>
      <c r="P173">
        <f t="shared" si="88"/>
        <v>115.08090777692524</v>
      </c>
      <c r="Q173">
        <f t="shared" si="89"/>
        <v>-94.861921539986909</v>
      </c>
      <c r="R173">
        <f t="shared" si="90"/>
        <v>8.1499999999999808</v>
      </c>
      <c r="S173">
        <f t="shared" si="91"/>
        <v>-917.45880126896679</v>
      </c>
      <c r="T173">
        <f t="shared" si="92"/>
        <v>1141.47184861607</v>
      </c>
      <c r="U173">
        <f t="shared" si="93"/>
        <v>224.01304734710322</v>
      </c>
      <c r="Y173">
        <f t="shared" si="82"/>
        <v>24.97566159603895</v>
      </c>
      <c r="Z173">
        <f t="shared" ca="1" si="81"/>
        <v>5.110662151059385</v>
      </c>
      <c r="AA173">
        <f t="shared" ca="1" si="72"/>
        <v>21.625740162724945</v>
      </c>
    </row>
    <row r="174" spans="3:27" x14ac:dyDescent="0.3">
      <c r="C174">
        <f t="shared" si="83"/>
        <v>8.1999999999999815</v>
      </c>
      <c r="D174">
        <f t="shared" si="75"/>
        <v>165.56458288982066</v>
      </c>
      <c r="E174">
        <f t="shared" si="77"/>
        <v>3</v>
      </c>
      <c r="F174">
        <f t="shared" si="76"/>
        <v>40.62934549443446</v>
      </c>
      <c r="G174">
        <f t="shared" si="78"/>
        <v>2.0314672747217233</v>
      </c>
      <c r="H174">
        <f t="shared" si="79"/>
        <v>0.24773991155142971</v>
      </c>
      <c r="I174">
        <f t="shared" si="84"/>
        <v>119.19315962927408</v>
      </c>
      <c r="J174">
        <f t="shared" si="85"/>
        <v>-94.950518942154773</v>
      </c>
      <c r="K174">
        <f t="shared" si="73"/>
        <v>55.188194296606682</v>
      </c>
      <c r="L174">
        <f t="shared" si="74"/>
        <v>13.543115164811466</v>
      </c>
      <c r="M174">
        <f t="shared" si="80"/>
        <v>1.6515994103428646</v>
      </c>
      <c r="N174">
        <f t="shared" si="86"/>
        <v>0.67715575824057339</v>
      </c>
      <c r="O174">
        <f t="shared" si="87"/>
        <v>8.2579970517143234E-2</v>
      </c>
      <c r="P174">
        <f t="shared" si="88"/>
        <v>116.25926894734995</v>
      </c>
      <c r="Q174">
        <f t="shared" si="89"/>
        <v>-94.324191977607697</v>
      </c>
      <c r="R174">
        <f t="shared" si="90"/>
        <v>8.1999999999999815</v>
      </c>
      <c r="S174">
        <f t="shared" si="91"/>
        <v>-931.46459082253841</v>
      </c>
      <c r="T174">
        <f t="shared" si="92"/>
        <v>1155.5206007142842</v>
      </c>
      <c r="U174">
        <f t="shared" si="93"/>
        <v>224.05600989174582</v>
      </c>
      <c r="Y174">
        <f t="shared" si="82"/>
        <v>25.132741228718441</v>
      </c>
      <c r="Z174">
        <f t="shared" ca="1" si="81"/>
        <v>5.1475971292739278</v>
      </c>
      <c r="AA174">
        <f t="shared" ca="1" si="72"/>
        <v>22.095043557845642</v>
      </c>
    </row>
    <row r="175" spans="3:27" x14ac:dyDescent="0.3">
      <c r="C175">
        <f t="shared" si="83"/>
        <v>8.2499999999999822</v>
      </c>
      <c r="D175">
        <f t="shared" si="75"/>
        <v>167.59605016454239</v>
      </c>
      <c r="E175">
        <f t="shared" si="77"/>
        <v>3</v>
      </c>
      <c r="F175">
        <f t="shared" si="76"/>
        <v>40.877085405985888</v>
      </c>
      <c r="G175">
        <f t="shared" si="78"/>
        <v>2.0438542702992946</v>
      </c>
      <c r="H175">
        <f t="shared" si="79"/>
        <v>0.24773991155142971</v>
      </c>
      <c r="I175">
        <f t="shared" si="84"/>
        <v>120.62962391498837</v>
      </c>
      <c r="J175">
        <f t="shared" si="85"/>
        <v>-96.386983227869067</v>
      </c>
      <c r="K175">
        <f t="shared" si="73"/>
        <v>55.865350054847255</v>
      </c>
      <c r="L175">
        <f t="shared" si="74"/>
        <v>13.625695135328609</v>
      </c>
      <c r="M175">
        <f t="shared" si="80"/>
        <v>1.6515994103428646</v>
      </c>
      <c r="N175">
        <f t="shared" si="86"/>
        <v>0.68128475676643052</v>
      </c>
      <c r="O175">
        <f t="shared" si="87"/>
        <v>8.2579970517143234E-2</v>
      </c>
      <c r="P175">
        <f t="shared" si="88"/>
        <v>118.7355159571801</v>
      </c>
      <c r="Q175">
        <f t="shared" si="89"/>
        <v>-94.060536356744052</v>
      </c>
      <c r="R175">
        <f t="shared" si="90"/>
        <v>8.2499999999999822</v>
      </c>
      <c r="S175">
        <f t="shared" si="91"/>
        <v>-945.55630546539555</v>
      </c>
      <c r="T175">
        <f t="shared" si="92"/>
        <v>1169.6552779017843</v>
      </c>
      <c r="U175">
        <f t="shared" si="93"/>
        <v>224.09897243638875</v>
      </c>
      <c r="Y175">
        <f t="shared" si="82"/>
        <v>25.289820861397931</v>
      </c>
      <c r="Z175">
        <f t="shared" ca="1" si="81"/>
        <v>5.1106621510592962</v>
      </c>
      <c r="AA175">
        <f t="shared" ca="1" si="72"/>
        <v>22.564346952966336</v>
      </c>
    </row>
    <row r="176" spans="3:27" x14ac:dyDescent="0.3">
      <c r="C176">
        <f t="shared" si="83"/>
        <v>8.2999999999999829</v>
      </c>
      <c r="D176">
        <f t="shared" si="75"/>
        <v>169.6399044348417</v>
      </c>
      <c r="E176">
        <f t="shared" si="77"/>
        <v>3</v>
      </c>
      <c r="F176">
        <f t="shared" si="76"/>
        <v>41.124825317537315</v>
      </c>
      <c r="G176">
        <f t="shared" si="78"/>
        <v>2.0562412658768658</v>
      </c>
      <c r="H176">
        <f t="shared" si="79"/>
        <v>0.24773991155142971</v>
      </c>
      <c r="I176">
        <f t="shared" si="84"/>
        <v>122.07484712927409</v>
      </c>
      <c r="J176">
        <f t="shared" si="85"/>
        <v>-97.832206442154785</v>
      </c>
      <c r="K176">
        <f t="shared" si="73"/>
        <v>56.546634811613686</v>
      </c>
      <c r="L176">
        <f t="shared" si="74"/>
        <v>13.708275105845752</v>
      </c>
      <c r="M176">
        <f t="shared" si="80"/>
        <v>1.6515994103428646</v>
      </c>
      <c r="N176">
        <f t="shared" si="86"/>
        <v>0.68541375529228765</v>
      </c>
      <c r="O176">
        <f t="shared" si="87"/>
        <v>8.2579970517143234E-2</v>
      </c>
      <c r="P176">
        <f t="shared" si="88"/>
        <v>122.0687482744673</v>
      </c>
      <c r="Q176">
        <f t="shared" si="89"/>
        <v>-94.83221264149951</v>
      </c>
      <c r="R176">
        <f t="shared" si="90"/>
        <v>8.2999999999999829</v>
      </c>
      <c r="S176">
        <f t="shared" si="91"/>
        <v>-959.73394519753845</v>
      </c>
      <c r="T176">
        <f t="shared" si="92"/>
        <v>1183.8758801785698</v>
      </c>
      <c r="U176">
        <f t="shared" si="93"/>
        <v>224.14193498103134</v>
      </c>
      <c r="Y176">
        <f t="shared" si="82"/>
        <v>25.446900494077422</v>
      </c>
      <c r="Z176">
        <f t="shared" ca="1" si="81"/>
        <v>5.0007666781592999</v>
      </c>
      <c r="AA176">
        <f t="shared" ref="AA176:AA239" ca="1" si="94">_r*SIN(Y176)+y_sm</f>
        <v>23.022094540970475</v>
      </c>
    </row>
    <row r="177" spans="3:27" x14ac:dyDescent="0.3">
      <c r="C177">
        <f t="shared" si="83"/>
        <v>8.3499999999999837</v>
      </c>
      <c r="D177">
        <f t="shared" si="75"/>
        <v>171.69614570071857</v>
      </c>
      <c r="E177">
        <f t="shared" si="77"/>
        <v>3</v>
      </c>
      <c r="F177">
        <f t="shared" si="76"/>
        <v>41.372565229088742</v>
      </c>
      <c r="G177">
        <f t="shared" si="78"/>
        <v>2.0686282614544371</v>
      </c>
      <c r="H177">
        <f t="shared" si="79"/>
        <v>0.24773991155142971</v>
      </c>
      <c r="I177">
        <f t="shared" si="84"/>
        <v>123.52882927213125</v>
      </c>
      <c r="J177">
        <f t="shared" si="85"/>
        <v>-99.286188585011942</v>
      </c>
      <c r="K177">
        <f t="shared" si="73"/>
        <v>57.232048566905974</v>
      </c>
      <c r="L177">
        <f t="shared" si="74"/>
        <v>13.790855076362895</v>
      </c>
      <c r="M177">
        <f t="shared" si="80"/>
        <v>1.6515994103428646</v>
      </c>
      <c r="N177">
        <f t="shared" si="86"/>
        <v>0.68954275381814478</v>
      </c>
      <c r="O177">
        <f t="shared" si="87"/>
        <v>8.2579970517143234E-2</v>
      </c>
      <c r="P177">
        <f t="shared" si="88"/>
        <v>125.42308400756681</v>
      </c>
      <c r="Q177">
        <f t="shared" si="89"/>
        <v>-96.959861222562722</v>
      </c>
      <c r="R177">
        <f t="shared" si="90"/>
        <v>8.3499999999999837</v>
      </c>
      <c r="S177">
        <f t="shared" si="91"/>
        <v>-973.9975100189672</v>
      </c>
      <c r="T177">
        <f t="shared" si="92"/>
        <v>1198.1824075446411</v>
      </c>
      <c r="U177">
        <f t="shared" si="93"/>
        <v>224.18489752567393</v>
      </c>
      <c r="Y177">
        <f t="shared" si="82"/>
        <v>25.603980126756912</v>
      </c>
      <c r="Z177">
        <f t="shared" ca="1" si="81"/>
        <v>4.8206167018388992</v>
      </c>
      <c r="AA177">
        <f t="shared" ca="1" si="94"/>
        <v>23.457015057064257</v>
      </c>
    </row>
    <row r="178" spans="3:27" x14ac:dyDescent="0.3">
      <c r="C178">
        <f t="shared" si="83"/>
        <v>8.3999999999999844</v>
      </c>
      <c r="D178">
        <f t="shared" si="75"/>
        <v>173.76477396217302</v>
      </c>
      <c r="E178">
        <f t="shared" si="77"/>
        <v>3</v>
      </c>
      <c r="F178">
        <f t="shared" si="76"/>
        <v>41.62030514064017</v>
      </c>
      <c r="G178">
        <f t="shared" si="78"/>
        <v>2.0810152570320084</v>
      </c>
      <c r="H178">
        <f t="shared" si="79"/>
        <v>0.24773991155142971</v>
      </c>
      <c r="I178">
        <f t="shared" si="84"/>
        <v>124.99157034355983</v>
      </c>
      <c r="J178">
        <f t="shared" si="85"/>
        <v>-100.74892965644051</v>
      </c>
      <c r="K178">
        <f t="shared" si="73"/>
        <v>57.921591320724119</v>
      </c>
      <c r="L178">
        <f t="shared" si="74"/>
        <v>13.873435046880038</v>
      </c>
      <c r="M178">
        <f t="shared" si="80"/>
        <v>1.6515994103428646</v>
      </c>
      <c r="N178">
        <f t="shared" si="86"/>
        <v>0.69367175234400191</v>
      </c>
      <c r="O178">
        <f t="shared" si="87"/>
        <v>8.2579970517143234E-2</v>
      </c>
      <c r="P178">
        <f t="shared" si="88"/>
        <v>127.93303126944643</v>
      </c>
      <c r="Q178">
        <f t="shared" si="89"/>
        <v>-100.15917748689608</v>
      </c>
      <c r="R178">
        <f t="shared" si="90"/>
        <v>8.3999999999999844</v>
      </c>
      <c r="S178">
        <f t="shared" si="91"/>
        <v>-988.34699992968149</v>
      </c>
      <c r="T178">
        <f t="shared" si="92"/>
        <v>1212.5748599999979</v>
      </c>
      <c r="U178">
        <f t="shared" si="93"/>
        <v>224.22786007031641</v>
      </c>
      <c r="Y178">
        <f t="shared" si="82"/>
        <v>25.761059759436403</v>
      </c>
      <c r="Z178">
        <f t="shared" ca="1" si="81"/>
        <v>4.5746481123985969</v>
      </c>
      <c r="AA178">
        <f t="shared" ca="1" si="94"/>
        <v>23.858399314723016</v>
      </c>
    </row>
    <row r="179" spans="3:27" x14ac:dyDescent="0.3">
      <c r="C179">
        <f t="shared" si="83"/>
        <v>8.4499999999999851</v>
      </c>
      <c r="D179">
        <f t="shared" si="75"/>
        <v>175.84578921920505</v>
      </c>
      <c r="E179">
        <f t="shared" si="77"/>
        <v>3</v>
      </c>
      <c r="F179">
        <f t="shared" si="76"/>
        <v>41.868045052191597</v>
      </c>
      <c r="G179">
        <f t="shared" si="78"/>
        <v>2.0934022526095801</v>
      </c>
      <c r="H179">
        <f t="shared" si="79"/>
        <v>0.24773991155142971</v>
      </c>
      <c r="I179">
        <f t="shared" si="84"/>
        <v>126.46307034355983</v>
      </c>
      <c r="J179">
        <f t="shared" si="85"/>
        <v>-102.22042965644053</v>
      </c>
      <c r="K179">
        <f t="shared" si="73"/>
        <v>58.615263073068121</v>
      </c>
      <c r="L179">
        <f t="shared" si="74"/>
        <v>13.956015017397181</v>
      </c>
      <c r="M179">
        <f t="shared" si="80"/>
        <v>1.6515994103428646</v>
      </c>
      <c r="N179">
        <f t="shared" si="86"/>
        <v>0.69780075086985915</v>
      </c>
      <c r="O179">
        <f t="shared" si="87"/>
        <v>8.2579970517143234E-2</v>
      </c>
      <c r="P179">
        <f t="shared" si="88"/>
        <v>129.10183700584147</v>
      </c>
      <c r="Q179">
        <f t="shared" si="89"/>
        <v>-103.64763339173238</v>
      </c>
      <c r="R179">
        <f t="shared" si="90"/>
        <v>8.4499999999999851</v>
      </c>
      <c r="S179">
        <f t="shared" si="91"/>
        <v>-1002.7824149296816</v>
      </c>
      <c r="T179">
        <f t="shared" si="92"/>
        <v>1227.053237544641</v>
      </c>
      <c r="U179">
        <f t="shared" si="93"/>
        <v>224.27082261495934</v>
      </c>
      <c r="Y179">
        <f t="shared" si="82"/>
        <v>25.918139392115894</v>
      </c>
      <c r="Z179">
        <f t="shared" ca="1" si="81"/>
        <v>4.2689174728333601</v>
      </c>
      <c r="AA179">
        <f t="shared" ca="1" si="94"/>
        <v>24.216363901405209</v>
      </c>
    </row>
    <row r="180" spans="3:27" x14ac:dyDescent="0.3">
      <c r="C180">
        <f t="shared" si="83"/>
        <v>8.4999999999999858</v>
      </c>
      <c r="D180">
        <f t="shared" si="75"/>
        <v>177.93919147181464</v>
      </c>
      <c r="E180">
        <f t="shared" si="77"/>
        <v>3</v>
      </c>
      <c r="F180">
        <f t="shared" si="76"/>
        <v>42.115784963743025</v>
      </c>
      <c r="G180">
        <f t="shared" si="78"/>
        <v>2.1057892481871514</v>
      </c>
      <c r="H180">
        <f t="shared" si="79"/>
        <v>0.24773991155142971</v>
      </c>
      <c r="I180">
        <f t="shared" si="84"/>
        <v>127.94332927213127</v>
      </c>
      <c r="J180">
        <f t="shared" si="85"/>
        <v>-103.70068858501196</v>
      </c>
      <c r="K180">
        <f t="shared" si="73"/>
        <v>59.313063823937981</v>
      </c>
      <c r="L180">
        <f t="shared" si="74"/>
        <v>14.038594987914324</v>
      </c>
      <c r="M180">
        <f t="shared" si="80"/>
        <v>1.6515994103428646</v>
      </c>
      <c r="N180">
        <f t="shared" si="86"/>
        <v>0.70192974939571628</v>
      </c>
      <c r="O180">
        <f t="shared" si="87"/>
        <v>8.2579970517143234E-2</v>
      </c>
      <c r="P180">
        <f t="shared" si="88"/>
        <v>129.04827604667364</v>
      </c>
      <c r="Q180">
        <f t="shared" si="89"/>
        <v>-106.48979106169303</v>
      </c>
      <c r="R180">
        <f t="shared" si="90"/>
        <v>8.4999999999999858</v>
      </c>
      <c r="S180">
        <f t="shared" si="91"/>
        <v>-1017.3037550189674</v>
      </c>
      <c r="T180">
        <f t="shared" si="92"/>
        <v>1241.6175401785692</v>
      </c>
      <c r="U180">
        <f t="shared" si="93"/>
        <v>224.31378515960182</v>
      </c>
      <c r="Y180">
        <f t="shared" si="82"/>
        <v>26.075219024795384</v>
      </c>
      <c r="Z180">
        <f t="shared" ca="1" si="81"/>
        <v>3.9109528861511045</v>
      </c>
      <c r="AA180">
        <f t="shared" ca="1" si="94"/>
        <v>24.522094540970379</v>
      </c>
    </row>
    <row r="181" spans="3:27" x14ac:dyDescent="0.3">
      <c r="C181">
        <f t="shared" si="83"/>
        <v>8.5499999999999865</v>
      </c>
      <c r="D181">
        <f t="shared" si="75"/>
        <v>180.0449807200018</v>
      </c>
      <c r="E181">
        <f t="shared" si="77"/>
        <v>3</v>
      </c>
      <c r="F181">
        <f t="shared" si="76"/>
        <v>42.363524875294452</v>
      </c>
      <c r="G181">
        <f t="shared" si="78"/>
        <v>2.1181762437647227</v>
      </c>
      <c r="H181">
        <f t="shared" si="79"/>
        <v>0.24773991155142971</v>
      </c>
      <c r="I181">
        <f t="shared" si="84"/>
        <v>129.43234712927412</v>
      </c>
      <c r="J181">
        <f t="shared" si="85"/>
        <v>-105.18970644215483</v>
      </c>
      <c r="K181">
        <f t="shared" si="73"/>
        <v>60.014993573333697</v>
      </c>
      <c r="L181">
        <f t="shared" si="74"/>
        <v>14.121174958431467</v>
      </c>
      <c r="M181">
        <f t="shared" si="80"/>
        <v>1.6515994103428646</v>
      </c>
      <c r="N181">
        <f t="shared" si="86"/>
        <v>0.70605874792157342</v>
      </c>
      <c r="O181">
        <f t="shared" si="87"/>
        <v>8.2579970517143234E-2</v>
      </c>
      <c r="P181">
        <f t="shared" si="88"/>
        <v>128.47517943301071</v>
      </c>
      <c r="Q181">
        <f t="shared" si="89"/>
        <v>-108.03291413791499</v>
      </c>
      <c r="R181">
        <f t="shared" si="90"/>
        <v>8.5499999999999865</v>
      </c>
      <c r="S181">
        <f t="shared" si="91"/>
        <v>-1031.9110201975388</v>
      </c>
      <c r="T181">
        <f t="shared" si="92"/>
        <v>1256.2677679017834</v>
      </c>
      <c r="U181">
        <f t="shared" si="93"/>
        <v>224.35674770424453</v>
      </c>
      <c r="Y181">
        <f t="shared" si="82"/>
        <v>26.232298657474875</v>
      </c>
      <c r="Z181">
        <f t="shared" ca="1" si="81"/>
        <v>3.5095686284922984</v>
      </c>
      <c r="AA181">
        <f t="shared" ca="1" si="94"/>
        <v>24.768063130410599</v>
      </c>
    </row>
    <row r="182" spans="3:27" x14ac:dyDescent="0.3">
      <c r="C182">
        <f t="shared" si="83"/>
        <v>8.5999999999999872</v>
      </c>
      <c r="D182">
        <f t="shared" si="75"/>
        <v>182.16315696376654</v>
      </c>
      <c r="E182">
        <f t="shared" si="77"/>
        <v>3</v>
      </c>
      <c r="F182">
        <f t="shared" si="76"/>
        <v>42.611264786845879</v>
      </c>
      <c r="G182">
        <f t="shared" si="78"/>
        <v>2.130563239342294</v>
      </c>
      <c r="H182">
        <f t="shared" si="79"/>
        <v>0.24773991155142971</v>
      </c>
      <c r="I182">
        <f t="shared" si="84"/>
        <v>130.93012391498843</v>
      </c>
      <c r="J182">
        <f t="shared" si="85"/>
        <v>-106.68748322786912</v>
      </c>
      <c r="K182">
        <f t="shared" si="73"/>
        <v>60.721052321255272</v>
      </c>
      <c r="L182">
        <f t="shared" si="74"/>
        <v>14.20375492894861</v>
      </c>
      <c r="M182">
        <f t="shared" si="80"/>
        <v>1.6515994103428646</v>
      </c>
      <c r="N182">
        <f t="shared" si="86"/>
        <v>0.71018774644743055</v>
      </c>
      <c r="O182">
        <f t="shared" si="87"/>
        <v>8.2579970517143234E-2</v>
      </c>
      <c r="P182">
        <f t="shared" si="88"/>
        <v>128.35700469414277</v>
      </c>
      <c r="Q182">
        <f t="shared" si="89"/>
        <v>-108.22990258566864</v>
      </c>
      <c r="R182">
        <f t="shared" si="90"/>
        <v>8.5999999999999872</v>
      </c>
      <c r="S182">
        <f t="shared" si="91"/>
        <v>-1046.6042104653961</v>
      </c>
      <c r="T182">
        <f t="shared" si="92"/>
        <v>1271.0039207142834</v>
      </c>
      <c r="U182">
        <f t="shared" si="93"/>
        <v>224.39971024888723</v>
      </c>
      <c r="Y182">
        <f t="shared" si="82"/>
        <v>26.389378290154365</v>
      </c>
      <c r="Z182">
        <f t="shared" ca="1" si="81"/>
        <v>3.0746481123984797</v>
      </c>
      <c r="AA182">
        <f t="shared" ca="1" si="94"/>
        <v>24.948213106730911</v>
      </c>
    </row>
    <row r="183" spans="3:27" x14ac:dyDescent="0.3">
      <c r="C183">
        <f t="shared" si="83"/>
        <v>8.6499999999999879</v>
      </c>
      <c r="D183">
        <f t="shared" si="75"/>
        <v>184.29372020310882</v>
      </c>
      <c r="E183">
        <f t="shared" si="77"/>
        <v>3</v>
      </c>
      <c r="F183">
        <f t="shared" si="76"/>
        <v>42.859004698397307</v>
      </c>
      <c r="G183">
        <f t="shared" si="78"/>
        <v>2.1429502349198652</v>
      </c>
      <c r="H183">
        <f t="shared" si="79"/>
        <v>0.24773991155142971</v>
      </c>
      <c r="I183">
        <f t="shared" si="84"/>
        <v>132.43665962927412</v>
      </c>
      <c r="J183">
        <f t="shared" si="85"/>
        <v>-108.19401894215483</v>
      </c>
      <c r="K183">
        <f t="shared" si="73"/>
        <v>61.431240067702703</v>
      </c>
      <c r="L183">
        <f t="shared" si="74"/>
        <v>14.286334899465754</v>
      </c>
      <c r="M183">
        <f t="shared" si="80"/>
        <v>1.6515994103428646</v>
      </c>
      <c r="N183">
        <f t="shared" si="86"/>
        <v>0.71431674497328768</v>
      </c>
      <c r="O183">
        <f t="shared" si="87"/>
        <v>8.2579970517143234E-2</v>
      </c>
      <c r="P183">
        <f t="shared" si="88"/>
        <v>129.47999842312501</v>
      </c>
      <c r="Q183">
        <f t="shared" si="89"/>
        <v>-107.68592986329872</v>
      </c>
      <c r="R183">
        <f t="shared" si="90"/>
        <v>8.6499999999999879</v>
      </c>
      <c r="S183">
        <f t="shared" si="91"/>
        <v>-1061.3833258225388</v>
      </c>
      <c r="T183">
        <f t="shared" si="92"/>
        <v>1285.8259986160688</v>
      </c>
      <c r="U183">
        <f t="shared" si="93"/>
        <v>224.44267279352994</v>
      </c>
      <c r="Y183">
        <f t="shared" si="82"/>
        <v>26.546457922833856</v>
      </c>
      <c r="Z183">
        <f t="shared" ca="1" si="81"/>
        <v>2.6169005243943158</v>
      </c>
      <c r="AA183">
        <f t="shared" ca="1" si="94"/>
        <v>25.058108579630819</v>
      </c>
    </row>
    <row r="184" spans="3:27" x14ac:dyDescent="0.3">
      <c r="C184">
        <f t="shared" si="83"/>
        <v>8.6999999999999886</v>
      </c>
      <c r="D184">
        <f t="shared" si="75"/>
        <v>186.43667043802867</v>
      </c>
      <c r="E184">
        <f t="shared" si="77"/>
        <v>3</v>
      </c>
      <c r="F184">
        <f t="shared" si="76"/>
        <v>43.106744609948734</v>
      </c>
      <c r="G184">
        <f t="shared" si="78"/>
        <v>2.155337230497437</v>
      </c>
      <c r="H184">
        <f t="shared" si="79"/>
        <v>0.24773991155142971</v>
      </c>
      <c r="I184">
        <f t="shared" si="84"/>
        <v>133.95195427213125</v>
      </c>
      <c r="J184">
        <f t="shared" si="85"/>
        <v>-109.70931358501198</v>
      </c>
      <c r="K184">
        <f t="shared" si="73"/>
        <v>62.145556812675991</v>
      </c>
      <c r="L184">
        <f t="shared" si="74"/>
        <v>14.368914869982897</v>
      </c>
      <c r="M184">
        <f t="shared" si="80"/>
        <v>1.6515994103428646</v>
      </c>
      <c r="N184">
        <f t="shared" si="86"/>
        <v>0.71844574349914492</v>
      </c>
      <c r="O184">
        <f t="shared" si="87"/>
        <v>8.2579970517143234E-2</v>
      </c>
      <c r="P184">
        <f t="shared" si="88"/>
        <v>132.05092528977707</v>
      </c>
      <c r="Q184">
        <f t="shared" si="89"/>
        <v>-107.38851871940032</v>
      </c>
      <c r="R184">
        <f t="shared" si="90"/>
        <v>8.6999999999999886</v>
      </c>
      <c r="S184">
        <f t="shared" si="91"/>
        <v>-1076.2483662689676</v>
      </c>
      <c r="T184">
        <f t="shared" si="92"/>
        <v>1300.7340016071403</v>
      </c>
      <c r="U184">
        <f t="shared" si="93"/>
        <v>224.48563533817264</v>
      </c>
      <c r="Y184">
        <f t="shared" si="82"/>
        <v>26.703537555513346</v>
      </c>
      <c r="Z184">
        <f t="shared" ca="1" si="81"/>
        <v>2.1475971292736169</v>
      </c>
      <c r="AA184">
        <f t="shared" ca="1" si="94"/>
        <v>25.095043557845358</v>
      </c>
    </row>
    <row r="185" spans="3:27" x14ac:dyDescent="0.3">
      <c r="C185">
        <f t="shared" si="83"/>
        <v>8.7499999999999893</v>
      </c>
      <c r="D185">
        <f t="shared" si="75"/>
        <v>188.59200766852609</v>
      </c>
      <c r="E185">
        <f t="shared" si="77"/>
        <v>3</v>
      </c>
      <c r="F185">
        <f t="shared" si="76"/>
        <v>43.354484521500162</v>
      </c>
      <c r="G185">
        <f t="shared" si="78"/>
        <v>2.1677242260750083</v>
      </c>
      <c r="H185">
        <f t="shared" si="79"/>
        <v>0.24773991155142971</v>
      </c>
      <c r="I185">
        <f t="shared" si="84"/>
        <v>135.47600784355981</v>
      </c>
      <c r="J185">
        <f t="shared" si="85"/>
        <v>-111.23336715644052</v>
      </c>
      <c r="K185">
        <f t="shared" ref="K185:K248" si="95">K184+N184</f>
        <v>62.864002556175137</v>
      </c>
      <c r="L185">
        <f t="shared" ref="L185:L248" si="96">L184+O184</f>
        <v>14.45149484050004</v>
      </c>
      <c r="M185">
        <f t="shared" si="80"/>
        <v>1.6515994103428646</v>
      </c>
      <c r="N185">
        <f t="shared" si="86"/>
        <v>0.72257474202500205</v>
      </c>
      <c r="O185">
        <f t="shared" si="87"/>
        <v>8.2579970517143234E-2</v>
      </c>
      <c r="P185">
        <f t="shared" si="88"/>
        <v>135.57243968287398</v>
      </c>
      <c r="Q185">
        <f t="shared" si="89"/>
        <v>-108.23491740692553</v>
      </c>
      <c r="R185">
        <f t="shared" si="90"/>
        <v>8.7499999999999893</v>
      </c>
      <c r="S185">
        <f t="shared" si="91"/>
        <v>-1091.1993318046816</v>
      </c>
      <c r="T185">
        <f t="shared" si="92"/>
        <v>1315.7279296874972</v>
      </c>
      <c r="U185">
        <f t="shared" si="93"/>
        <v>224.52859788281557</v>
      </c>
      <c r="Y185">
        <f t="shared" si="82"/>
        <v>26.860617188192837</v>
      </c>
      <c r="Z185">
        <f t="shared" ca="1" si="81"/>
        <v>1.6782937341529256</v>
      </c>
      <c r="AA185">
        <f t="shared" ca="1" si="94"/>
        <v>25.058108579630723</v>
      </c>
    </row>
    <row r="186" spans="3:27" x14ac:dyDescent="0.3">
      <c r="C186">
        <f t="shared" si="83"/>
        <v>8.7999999999999901</v>
      </c>
      <c r="D186">
        <f t="shared" si="75"/>
        <v>190.75973189460109</v>
      </c>
      <c r="E186">
        <f t="shared" si="77"/>
        <v>3</v>
      </c>
      <c r="F186">
        <f t="shared" si="76"/>
        <v>43.602224433051589</v>
      </c>
      <c r="G186">
        <f t="shared" si="78"/>
        <v>2.1801112216525795</v>
      </c>
      <c r="H186">
        <f t="shared" si="79"/>
        <v>0.24773991155142971</v>
      </c>
      <c r="I186">
        <f t="shared" si="84"/>
        <v>137.00882034355979</v>
      </c>
      <c r="J186">
        <f t="shared" si="85"/>
        <v>-112.76617965644053</v>
      </c>
      <c r="K186">
        <f t="shared" si="95"/>
        <v>63.58657729820014</v>
      </c>
      <c r="L186">
        <f t="shared" si="96"/>
        <v>14.534074811017183</v>
      </c>
      <c r="M186">
        <f t="shared" si="80"/>
        <v>1.6515994103428646</v>
      </c>
      <c r="N186">
        <f t="shared" si="86"/>
        <v>0.72670374055085918</v>
      </c>
      <c r="O186">
        <f t="shared" si="87"/>
        <v>8.2579970517143234E-2</v>
      </c>
      <c r="P186">
        <f t="shared" si="88"/>
        <v>139.064083757178</v>
      </c>
      <c r="Q186">
        <f t="shared" si="89"/>
        <v>-110.5807981564176</v>
      </c>
      <c r="R186">
        <f t="shared" si="90"/>
        <v>8.7999999999999901</v>
      </c>
      <c r="S186">
        <f t="shared" si="91"/>
        <v>-1106.2362224296817</v>
      </c>
      <c r="T186">
        <f t="shared" si="92"/>
        <v>1330.80778285714</v>
      </c>
      <c r="U186">
        <f t="shared" si="93"/>
        <v>224.57156042745828</v>
      </c>
      <c r="Y186">
        <f t="shared" si="82"/>
        <v>27.017696820872327</v>
      </c>
      <c r="Z186">
        <f t="shared" ca="1" si="81"/>
        <v>1.220546146148785</v>
      </c>
      <c r="AA186">
        <f t="shared" ca="1" si="94"/>
        <v>24.948213106730719</v>
      </c>
    </row>
    <row r="187" spans="3:27" x14ac:dyDescent="0.3">
      <c r="C187">
        <f t="shared" si="83"/>
        <v>8.8499999999999908</v>
      </c>
      <c r="D187">
        <f t="shared" si="75"/>
        <v>192.93984311625366</v>
      </c>
      <c r="E187">
        <f t="shared" si="77"/>
        <v>3</v>
      </c>
      <c r="F187">
        <f t="shared" si="76"/>
        <v>43.849964344603016</v>
      </c>
      <c r="G187">
        <f t="shared" si="78"/>
        <v>2.1924982172301508</v>
      </c>
      <c r="H187">
        <f t="shared" si="79"/>
        <v>0.24773991155142971</v>
      </c>
      <c r="I187">
        <f t="shared" si="84"/>
        <v>138.55039177213123</v>
      </c>
      <c r="J187">
        <f t="shared" si="85"/>
        <v>-114.30775108501194</v>
      </c>
      <c r="K187">
        <f t="shared" si="95"/>
        <v>64.313281038751001</v>
      </c>
      <c r="L187">
        <f t="shared" si="96"/>
        <v>14.616654781534326</v>
      </c>
      <c r="M187">
        <f t="shared" si="80"/>
        <v>1.6515994103428646</v>
      </c>
      <c r="N187">
        <f t="shared" si="86"/>
        <v>0.73083273907671631</v>
      </c>
      <c r="O187">
        <f t="shared" si="87"/>
        <v>8.2579970517143234E-2</v>
      </c>
      <c r="P187">
        <f t="shared" si="88"/>
        <v>141.53841968782774</v>
      </c>
      <c r="Q187">
        <f t="shared" si="89"/>
        <v>-114.0400027423122</v>
      </c>
      <c r="R187">
        <f t="shared" si="90"/>
        <v>8.8499999999999908</v>
      </c>
      <c r="S187">
        <f t="shared" si="91"/>
        <v>-1121.3590381439672</v>
      </c>
      <c r="T187">
        <f t="shared" si="92"/>
        <v>1345.9735611160684</v>
      </c>
      <c r="U187">
        <f t="shared" si="93"/>
        <v>224.61452297210121</v>
      </c>
      <c r="Y187">
        <f t="shared" si="82"/>
        <v>27.174776453551818</v>
      </c>
      <c r="Z187">
        <f t="shared" ca="1" si="81"/>
        <v>0.7856256300550033</v>
      </c>
      <c r="AA187">
        <f t="shared" ca="1" si="94"/>
        <v>24.768063130410319</v>
      </c>
    </row>
    <row r="188" spans="3:27" x14ac:dyDescent="0.3">
      <c r="C188">
        <f t="shared" si="83"/>
        <v>8.8999999999999915</v>
      </c>
      <c r="D188">
        <f t="shared" si="75"/>
        <v>195.13234133348379</v>
      </c>
      <c r="E188">
        <f t="shared" si="77"/>
        <v>3</v>
      </c>
      <c r="F188">
        <f t="shared" si="76"/>
        <v>44.097704256154444</v>
      </c>
      <c r="G188">
        <f t="shared" si="78"/>
        <v>2.2048852128077221</v>
      </c>
      <c r="H188">
        <f t="shared" si="79"/>
        <v>0.24773991155142971</v>
      </c>
      <c r="I188">
        <f t="shared" si="84"/>
        <v>140.10072212927406</v>
      </c>
      <c r="J188">
        <f t="shared" si="85"/>
        <v>-115.8580814421548</v>
      </c>
      <c r="K188">
        <f t="shared" si="95"/>
        <v>65.044113777827718</v>
      </c>
      <c r="L188">
        <f t="shared" si="96"/>
        <v>14.699234752051469</v>
      </c>
      <c r="M188">
        <f t="shared" si="80"/>
        <v>1.6515994103428646</v>
      </c>
      <c r="N188">
        <f t="shared" si="86"/>
        <v>0.73496173760257344</v>
      </c>
      <c r="O188">
        <f t="shared" si="87"/>
        <v>8.2579970517143234E-2</v>
      </c>
      <c r="P188">
        <f t="shared" si="88"/>
        <v>142.50438326202178</v>
      </c>
      <c r="Q188">
        <f t="shared" si="89"/>
        <v>-117.65318956115991</v>
      </c>
      <c r="R188">
        <f t="shared" si="90"/>
        <v>8.8999999999999915</v>
      </c>
      <c r="S188">
        <f t="shared" si="91"/>
        <v>-1136.5677789475387</v>
      </c>
      <c r="T188">
        <f t="shared" si="92"/>
        <v>1361.2252644642826</v>
      </c>
      <c r="U188">
        <f t="shared" si="93"/>
        <v>224.65748551674392</v>
      </c>
      <c r="Y188">
        <f t="shared" si="82"/>
        <v>27.331856086231308</v>
      </c>
      <c r="Z188">
        <f t="shared" ca="1" si="81"/>
        <v>0.38424137239624834</v>
      </c>
      <c r="AA188">
        <f t="shared" ca="1" si="94"/>
        <v>24.522094540970009</v>
      </c>
    </row>
    <row r="189" spans="3:27" x14ac:dyDescent="0.3">
      <c r="C189">
        <f t="shared" si="83"/>
        <v>8.9499999999999922</v>
      </c>
      <c r="D189">
        <f t="shared" si="75"/>
        <v>197.3372265462915</v>
      </c>
      <c r="E189">
        <f t="shared" si="77"/>
        <v>3</v>
      </c>
      <c r="F189">
        <f t="shared" si="76"/>
        <v>44.345444167705871</v>
      </c>
      <c r="G189">
        <f t="shared" si="78"/>
        <v>2.2172722083852938</v>
      </c>
      <c r="H189">
        <f t="shared" si="79"/>
        <v>0.24773991155142971</v>
      </c>
      <c r="I189">
        <f t="shared" si="84"/>
        <v>141.65981141498835</v>
      </c>
      <c r="J189">
        <f t="shared" si="85"/>
        <v>-117.41717072786906</v>
      </c>
      <c r="K189">
        <f t="shared" si="95"/>
        <v>65.779075515430293</v>
      </c>
      <c r="L189">
        <f t="shared" si="96"/>
        <v>14.781814722568612</v>
      </c>
      <c r="M189">
        <f t="shared" si="80"/>
        <v>1.6515994103428646</v>
      </c>
      <c r="N189">
        <f t="shared" si="86"/>
        <v>0.73909073612843068</v>
      </c>
      <c r="O189">
        <f t="shared" si="87"/>
        <v>8.2579970517143234E-2</v>
      </c>
      <c r="P189">
        <f t="shared" si="88"/>
        <v>142.23925734254934</v>
      </c>
      <c r="Q189">
        <f t="shared" si="89"/>
        <v>-120.36067924952023</v>
      </c>
      <c r="R189">
        <f t="shared" si="90"/>
        <v>8.9499999999999922</v>
      </c>
      <c r="S189">
        <f t="shared" si="91"/>
        <v>-1151.8624448403955</v>
      </c>
      <c r="T189">
        <f t="shared" si="92"/>
        <v>1376.5628929017823</v>
      </c>
      <c r="U189">
        <f t="shared" si="93"/>
        <v>224.70044806138685</v>
      </c>
      <c r="Y189">
        <f t="shared" si="82"/>
        <v>27.488935718910799</v>
      </c>
      <c r="Z189">
        <f t="shared" ca="1" si="81"/>
        <v>2.6276785714056228E-2</v>
      </c>
      <c r="AA189">
        <f t="shared" ca="1" si="94"/>
        <v>24.216363901404772</v>
      </c>
    </row>
    <row r="190" spans="3:27" x14ac:dyDescent="0.3">
      <c r="C190">
        <f t="shared" si="83"/>
        <v>8.9999999999999929</v>
      </c>
      <c r="D190">
        <f t="shared" si="75"/>
        <v>199.55449875467679</v>
      </c>
      <c r="E190">
        <f t="shared" si="77"/>
        <v>3</v>
      </c>
      <c r="F190">
        <f t="shared" si="76"/>
        <v>44.593184079257298</v>
      </c>
      <c r="G190">
        <f t="shared" si="78"/>
        <v>2.2296592039628651</v>
      </c>
      <c r="H190">
        <f t="shared" si="79"/>
        <v>0.24773991155142971</v>
      </c>
      <c r="I190">
        <f t="shared" si="84"/>
        <v>143.22765962927406</v>
      </c>
      <c r="J190">
        <f t="shared" si="85"/>
        <v>-118.98501894215477</v>
      </c>
      <c r="K190">
        <f t="shared" si="95"/>
        <v>66.518166251558725</v>
      </c>
      <c r="L190">
        <f t="shared" si="96"/>
        <v>14.864394693085755</v>
      </c>
      <c r="M190">
        <f t="shared" si="80"/>
        <v>1.6515994103428646</v>
      </c>
      <c r="N190">
        <f t="shared" si="86"/>
        <v>0.74321973465428781</v>
      </c>
      <c r="O190">
        <f t="shared" si="87"/>
        <v>8.2579970517143234E-2</v>
      </c>
      <c r="P190">
        <f t="shared" si="88"/>
        <v>141.67312237557761</v>
      </c>
      <c r="Q190">
        <f t="shared" si="89"/>
        <v>-121.55083536716843</v>
      </c>
      <c r="R190">
        <f t="shared" si="90"/>
        <v>8.9999999999999929</v>
      </c>
      <c r="S190">
        <f t="shared" si="91"/>
        <v>-1167.2430358225383</v>
      </c>
      <c r="T190">
        <f t="shared" si="92"/>
        <v>1391.9864464285679</v>
      </c>
      <c r="U190">
        <f t="shared" si="93"/>
        <v>224.74341060602956</v>
      </c>
      <c r="Y190">
        <f t="shared" si="82"/>
        <v>27.64601535159029</v>
      </c>
      <c r="Z190">
        <f t="shared" ca="1" si="81"/>
        <v>-0.27945385385110644</v>
      </c>
      <c r="AA190">
        <f t="shared" ca="1" si="94"/>
        <v>23.858399314722512</v>
      </c>
    </row>
    <row r="191" spans="3:27" x14ac:dyDescent="0.3">
      <c r="C191">
        <f t="shared" si="83"/>
        <v>9.0499999999999936</v>
      </c>
      <c r="D191">
        <f t="shared" si="75"/>
        <v>201.78415795863964</v>
      </c>
      <c r="E191">
        <f t="shared" si="77"/>
        <v>3</v>
      </c>
      <c r="F191">
        <f t="shared" si="76"/>
        <v>44.840923990808726</v>
      </c>
      <c r="G191">
        <f t="shared" si="78"/>
        <v>2.2420461995404364</v>
      </c>
      <c r="H191">
        <f t="shared" si="79"/>
        <v>0.24773991155142971</v>
      </c>
      <c r="I191">
        <f t="shared" si="84"/>
        <v>144.80426677213117</v>
      </c>
      <c r="J191">
        <f t="shared" si="85"/>
        <v>-120.56162608501191</v>
      </c>
      <c r="K191">
        <f t="shared" si="95"/>
        <v>67.261385986213014</v>
      </c>
      <c r="L191">
        <f t="shared" si="96"/>
        <v>14.946974663602898</v>
      </c>
      <c r="M191">
        <f t="shared" si="80"/>
        <v>1.6515994103428646</v>
      </c>
      <c r="N191">
        <f t="shared" si="86"/>
        <v>0.74734873318014494</v>
      </c>
      <c r="O191">
        <f t="shared" si="87"/>
        <v>8.2579970517143234E-2</v>
      </c>
      <c r="P191">
        <f t="shared" si="88"/>
        <v>141.92348008301656</v>
      </c>
      <c r="Q191">
        <f t="shared" si="89"/>
        <v>-121.3989241513061</v>
      </c>
      <c r="R191">
        <f t="shared" si="90"/>
        <v>9.0499999999999936</v>
      </c>
      <c r="S191">
        <f t="shared" si="91"/>
        <v>-1182.7095518939668</v>
      </c>
      <c r="T191">
        <f t="shared" si="92"/>
        <v>1407.4959250446393</v>
      </c>
      <c r="U191">
        <f t="shared" si="93"/>
        <v>224.78637315067249</v>
      </c>
      <c r="Y191">
        <f t="shared" si="82"/>
        <v>27.80309498426978</v>
      </c>
      <c r="Z191">
        <f t="shared" ca="1" si="81"/>
        <v>-0.52542244329132481</v>
      </c>
      <c r="AA191">
        <f t="shared" ca="1" si="94"/>
        <v>23.457015057063703</v>
      </c>
    </row>
    <row r="192" spans="3:27" x14ac:dyDescent="0.3">
      <c r="C192">
        <f t="shared" si="83"/>
        <v>9.0999999999999943</v>
      </c>
      <c r="D192">
        <f t="shared" si="75"/>
        <v>204.02620415818006</v>
      </c>
      <c r="E192">
        <f t="shared" si="77"/>
        <v>3</v>
      </c>
      <c r="F192">
        <f t="shared" si="76"/>
        <v>45.088663902360153</v>
      </c>
      <c r="G192">
        <f t="shared" si="78"/>
        <v>2.2544331951180077</v>
      </c>
      <c r="H192">
        <f t="shared" si="79"/>
        <v>0.24773991155142971</v>
      </c>
      <c r="I192">
        <f t="shared" si="84"/>
        <v>146.38963284355975</v>
      </c>
      <c r="J192">
        <f t="shared" si="85"/>
        <v>-122.14699215644046</v>
      </c>
      <c r="K192">
        <f t="shared" si="95"/>
        <v>68.008734719393161</v>
      </c>
      <c r="L192">
        <f t="shared" si="96"/>
        <v>15.029554634120041</v>
      </c>
      <c r="M192">
        <f t="shared" si="80"/>
        <v>1.6515994103428646</v>
      </c>
      <c r="N192">
        <f t="shared" si="86"/>
        <v>0.75147773170600207</v>
      </c>
      <c r="O192">
        <f t="shared" si="87"/>
        <v>8.2579970517143234E-2</v>
      </c>
      <c r="P192">
        <f t="shared" si="88"/>
        <v>143.70748599308598</v>
      </c>
      <c r="Q192">
        <f t="shared" si="89"/>
        <v>-120.80308432013112</v>
      </c>
      <c r="R192">
        <f t="shared" si="90"/>
        <v>9.0999999999999943</v>
      </c>
      <c r="S192">
        <f t="shared" si="91"/>
        <v>-1198.2619930546809</v>
      </c>
      <c r="T192">
        <f t="shared" si="92"/>
        <v>1423.0913287499964</v>
      </c>
      <c r="U192">
        <f t="shared" si="93"/>
        <v>224.82933569531542</v>
      </c>
      <c r="Y192">
        <f t="shared" si="82"/>
        <v>27.960174616949271</v>
      </c>
      <c r="Z192">
        <f t="shared" ca="1" si="81"/>
        <v>-0.7055724196116353</v>
      </c>
      <c r="AA192">
        <f t="shared" ca="1" si="94"/>
        <v>23.022094540969885</v>
      </c>
    </row>
    <row r="193" spans="3:27" x14ac:dyDescent="0.3">
      <c r="C193">
        <f t="shared" si="83"/>
        <v>9.149999999999995</v>
      </c>
      <c r="D193">
        <f t="shared" si="75"/>
        <v>206.28063735329806</v>
      </c>
      <c r="E193">
        <f t="shared" si="77"/>
        <v>3</v>
      </c>
      <c r="F193">
        <f t="shared" si="76"/>
        <v>45.336403813911581</v>
      </c>
      <c r="G193">
        <f t="shared" si="78"/>
        <v>2.2668201906955789</v>
      </c>
      <c r="H193">
        <f t="shared" si="79"/>
        <v>0.24773991155142971</v>
      </c>
      <c r="I193">
        <f t="shared" si="84"/>
        <v>147.98375784355974</v>
      </c>
      <c r="J193">
        <f t="shared" si="85"/>
        <v>-123.74111715644045</v>
      </c>
      <c r="K193">
        <f t="shared" si="95"/>
        <v>68.760212451099164</v>
      </c>
      <c r="L193">
        <f t="shared" si="96"/>
        <v>15.112134604637184</v>
      </c>
      <c r="M193">
        <f t="shared" si="80"/>
        <v>1.6515994103428646</v>
      </c>
      <c r="N193">
        <f t="shared" si="86"/>
        <v>0.7556067302318592</v>
      </c>
      <c r="O193">
        <f t="shared" si="87"/>
        <v>8.2579970517143234E-2</v>
      </c>
      <c r="P193">
        <f t="shared" si="88"/>
        <v>146.94147641799529</v>
      </c>
      <c r="Q193">
        <f t="shared" si="89"/>
        <v>-120.92799621522173</v>
      </c>
      <c r="R193">
        <f t="shared" si="90"/>
        <v>9.149999999999995</v>
      </c>
      <c r="S193">
        <f t="shared" si="91"/>
        <v>-1213.9003593046809</v>
      </c>
      <c r="T193">
        <f t="shared" si="92"/>
        <v>1438.7726575446391</v>
      </c>
      <c r="U193">
        <f t="shared" si="93"/>
        <v>224.87229823995813</v>
      </c>
      <c r="Y193">
        <f t="shared" si="82"/>
        <v>28.117254249628761</v>
      </c>
      <c r="Z193">
        <f t="shared" ca="1" si="81"/>
        <v>-0.81546789251153751</v>
      </c>
      <c r="AA193">
        <f t="shared" ca="1" si="94"/>
        <v>22.564346952965721</v>
      </c>
    </row>
    <row r="194" spans="3:27" x14ac:dyDescent="0.3">
      <c r="C194">
        <f t="shared" si="83"/>
        <v>9.1999999999999957</v>
      </c>
      <c r="D194">
        <f t="shared" si="75"/>
        <v>208.54745754399363</v>
      </c>
      <c r="E194">
        <f t="shared" si="77"/>
        <v>3</v>
      </c>
      <c r="F194">
        <f t="shared" si="76"/>
        <v>45.584143725463008</v>
      </c>
      <c r="G194">
        <f t="shared" si="78"/>
        <v>2.2792071862731507</v>
      </c>
      <c r="H194">
        <f t="shared" si="79"/>
        <v>0.24773991155142971</v>
      </c>
      <c r="I194">
        <f t="shared" si="84"/>
        <v>149.58664177213114</v>
      </c>
      <c r="J194">
        <f t="shared" si="85"/>
        <v>-125.34400108501188</v>
      </c>
      <c r="K194">
        <f t="shared" si="95"/>
        <v>69.515819181331025</v>
      </c>
      <c r="L194">
        <f t="shared" si="96"/>
        <v>15.194714575154327</v>
      </c>
      <c r="M194">
        <f t="shared" si="80"/>
        <v>1.6515994103428646</v>
      </c>
      <c r="N194">
        <f t="shared" si="86"/>
        <v>0.75973572875771644</v>
      </c>
      <c r="O194">
        <f t="shared" si="87"/>
        <v>8.2579970517143234E-2</v>
      </c>
      <c r="P194">
        <f t="shared" si="88"/>
        <v>150.75705394250446</v>
      </c>
      <c r="Q194">
        <f t="shared" si="89"/>
        <v>-122.5817311214779</v>
      </c>
      <c r="R194">
        <f t="shared" si="90"/>
        <v>9.1999999999999957</v>
      </c>
      <c r="S194">
        <f t="shared" si="91"/>
        <v>-1229.6246506439666</v>
      </c>
      <c r="T194">
        <f t="shared" si="92"/>
        <v>1454.5399114285676</v>
      </c>
      <c r="U194">
        <f t="shared" si="93"/>
        <v>224.91526078460106</v>
      </c>
      <c r="Y194">
        <f t="shared" si="82"/>
        <v>28.274333882308252</v>
      </c>
      <c r="Z194">
        <f t="shared" ca="1" si="81"/>
        <v>-0.85240287072607179</v>
      </c>
      <c r="AA194">
        <f t="shared" ca="1" si="94"/>
        <v>22.09504355784502</v>
      </c>
    </row>
    <row r="195" spans="3:27" x14ac:dyDescent="0.3">
      <c r="C195">
        <f t="shared" si="83"/>
        <v>9.2499999999999964</v>
      </c>
      <c r="D195">
        <f t="shared" si="75"/>
        <v>210.82666473026677</v>
      </c>
      <c r="E195">
        <f t="shared" si="77"/>
        <v>3</v>
      </c>
      <c r="F195">
        <f t="shared" si="76"/>
        <v>45.831883637014435</v>
      </c>
      <c r="G195">
        <f t="shared" si="78"/>
        <v>2.2915941818507219</v>
      </c>
      <c r="H195">
        <f t="shared" si="79"/>
        <v>0.24773991155142971</v>
      </c>
      <c r="I195">
        <f t="shared" si="84"/>
        <v>151.19828462927401</v>
      </c>
      <c r="J195">
        <f t="shared" si="85"/>
        <v>-126.95564394215472</v>
      </c>
      <c r="K195">
        <f t="shared" si="95"/>
        <v>70.275554910088744</v>
      </c>
      <c r="L195">
        <f t="shared" si="96"/>
        <v>15.27729454567147</v>
      </c>
      <c r="M195">
        <f t="shared" si="80"/>
        <v>1.6515994103428646</v>
      </c>
      <c r="N195">
        <f t="shared" si="86"/>
        <v>0.76386472728357357</v>
      </c>
      <c r="O195">
        <f t="shared" si="87"/>
        <v>8.2579970517143234E-2</v>
      </c>
      <c r="P195">
        <f t="shared" si="88"/>
        <v>153.94931240252629</v>
      </c>
      <c r="Q195">
        <f t="shared" si="89"/>
        <v>-125.75904618568238</v>
      </c>
      <c r="R195">
        <f t="shared" si="90"/>
        <v>9.2499999999999964</v>
      </c>
      <c r="S195">
        <f t="shared" si="91"/>
        <v>-1245.4348670725378</v>
      </c>
      <c r="T195">
        <f t="shared" si="92"/>
        <v>1470.3930904017816</v>
      </c>
      <c r="U195">
        <f t="shared" si="93"/>
        <v>224.95822332924376</v>
      </c>
      <c r="Y195">
        <f t="shared" si="82"/>
        <v>28.431413514987742</v>
      </c>
      <c r="Z195">
        <f t="shared" ca="1" si="81"/>
        <v>-0.81546789251143181</v>
      </c>
      <c r="AA195">
        <f t="shared" ca="1" si="94"/>
        <v>21.62574016272433</v>
      </c>
    </row>
    <row r="196" spans="3:27" x14ac:dyDescent="0.3">
      <c r="C196">
        <f t="shared" si="83"/>
        <v>9.2999999999999972</v>
      </c>
      <c r="D196">
        <f t="shared" si="75"/>
        <v>213.11825891211748</v>
      </c>
      <c r="E196">
        <f t="shared" si="77"/>
        <v>3</v>
      </c>
      <c r="F196">
        <f t="shared" si="76"/>
        <v>46.079623548565863</v>
      </c>
      <c r="G196">
        <f t="shared" si="78"/>
        <v>2.3039811774282932</v>
      </c>
      <c r="H196">
        <f t="shared" si="79"/>
        <v>0.24773991155142971</v>
      </c>
      <c r="I196">
        <f t="shared" si="84"/>
        <v>152.81868641498829</v>
      </c>
      <c r="J196">
        <f t="shared" si="85"/>
        <v>-128.576045727869</v>
      </c>
      <c r="K196">
        <f t="shared" si="95"/>
        <v>71.039419637372319</v>
      </c>
      <c r="L196">
        <f t="shared" si="96"/>
        <v>15.359874516188613</v>
      </c>
      <c r="M196">
        <f t="shared" si="80"/>
        <v>1.6515994103428646</v>
      </c>
      <c r="N196">
        <f t="shared" si="86"/>
        <v>0.76799372580943071</v>
      </c>
      <c r="O196">
        <f t="shared" si="87"/>
        <v>8.2579970517143234E-2</v>
      </c>
      <c r="P196">
        <f t="shared" si="88"/>
        <v>155.63309865703715</v>
      </c>
      <c r="Q196">
        <f t="shared" si="89"/>
        <v>-129.61483527912833</v>
      </c>
      <c r="R196">
        <f t="shared" si="90"/>
        <v>9.2999999999999972</v>
      </c>
      <c r="S196">
        <f t="shared" si="91"/>
        <v>-1261.331008590395</v>
      </c>
      <c r="T196">
        <f t="shared" si="92"/>
        <v>1486.3321944642817</v>
      </c>
      <c r="U196">
        <f t="shared" si="93"/>
        <v>225.0011858738867</v>
      </c>
      <c r="Y196">
        <f t="shared" si="82"/>
        <v>28.588493147667233</v>
      </c>
      <c r="Z196">
        <f t="shared" ca="1" si="81"/>
        <v>-0.70557241961142658</v>
      </c>
      <c r="AA196">
        <f t="shared" ca="1" si="94"/>
        <v>21.167992574720188</v>
      </c>
    </row>
    <row r="197" spans="3:27" x14ac:dyDescent="0.3">
      <c r="C197">
        <f t="shared" si="83"/>
        <v>9.3499999999999979</v>
      </c>
      <c r="D197">
        <f t="shared" si="75"/>
        <v>215.42224008954577</v>
      </c>
      <c r="E197">
        <f t="shared" si="77"/>
        <v>3</v>
      </c>
      <c r="F197">
        <f t="shared" si="76"/>
        <v>46.32736346011729</v>
      </c>
      <c r="G197">
        <f t="shared" si="78"/>
        <v>2.3163681730058645</v>
      </c>
      <c r="H197">
        <f t="shared" si="79"/>
        <v>0.24773991155142971</v>
      </c>
      <c r="I197">
        <f t="shared" si="84"/>
        <v>154.44784712927398</v>
      </c>
      <c r="J197">
        <f t="shared" si="85"/>
        <v>-130.20520644215469</v>
      </c>
      <c r="K197">
        <f t="shared" si="95"/>
        <v>71.807413363181752</v>
      </c>
      <c r="L197">
        <f t="shared" si="96"/>
        <v>15.442454486705756</v>
      </c>
      <c r="M197">
        <f t="shared" si="80"/>
        <v>1.6515994103428646</v>
      </c>
      <c r="N197">
        <f t="shared" si="86"/>
        <v>0.77212272433528784</v>
      </c>
      <c r="O197">
        <f t="shared" si="87"/>
        <v>8.2579970517143234E-2</v>
      </c>
      <c r="P197">
        <f t="shared" si="88"/>
        <v>155.75062999048788</v>
      </c>
      <c r="Q197">
        <f t="shared" si="89"/>
        <v>-132.90756778300593</v>
      </c>
      <c r="R197">
        <f t="shared" si="90"/>
        <v>9.3499999999999979</v>
      </c>
      <c r="S197">
        <f t="shared" si="91"/>
        <v>-1277.3130751975375</v>
      </c>
      <c r="T197">
        <f t="shared" si="92"/>
        <v>1502.3572236160671</v>
      </c>
      <c r="U197">
        <f t="shared" si="93"/>
        <v>225.04414841852963</v>
      </c>
      <c r="Y197">
        <f t="shared" si="82"/>
        <v>28.745572780346723</v>
      </c>
      <c r="Z197">
        <f t="shared" ca="1" si="81"/>
        <v>-0.52542244329101839</v>
      </c>
      <c r="AA197">
        <f t="shared" ca="1" si="94"/>
        <v>20.733072058626409</v>
      </c>
    </row>
    <row r="198" spans="3:27" x14ac:dyDescent="0.3">
      <c r="C198">
        <f t="shared" si="83"/>
        <v>9.3999999999999986</v>
      </c>
      <c r="D198">
        <f t="shared" ref="D198:D261" si="97">D197+G197</f>
        <v>217.73860826255162</v>
      </c>
      <c r="E198">
        <f t="shared" si="77"/>
        <v>3</v>
      </c>
      <c r="F198">
        <f t="shared" ref="F198:F261" si="98">F197+H197</f>
        <v>46.575103371668718</v>
      </c>
      <c r="G198">
        <f t="shared" si="78"/>
        <v>2.3287551685834358</v>
      </c>
      <c r="H198">
        <f t="shared" si="79"/>
        <v>0.24773991155142971</v>
      </c>
      <c r="I198">
        <f t="shared" si="84"/>
        <v>156.08576677213111</v>
      </c>
      <c r="J198">
        <f t="shared" si="85"/>
        <v>-131.84312608501185</v>
      </c>
      <c r="K198">
        <f t="shared" si="95"/>
        <v>72.579536087517042</v>
      </c>
      <c r="L198">
        <f t="shared" si="96"/>
        <v>15.525034457222899</v>
      </c>
      <c r="M198">
        <f t="shared" si="80"/>
        <v>1.6515994103428646</v>
      </c>
      <c r="N198">
        <f t="shared" si="86"/>
        <v>0.77625172286114497</v>
      </c>
      <c r="O198">
        <f t="shared" si="87"/>
        <v>8.2579970517143234E-2</v>
      </c>
      <c r="P198">
        <f t="shared" si="88"/>
        <v>155.1337983408641</v>
      </c>
      <c r="Q198">
        <f t="shared" si="89"/>
        <v>-134.6880788273032</v>
      </c>
      <c r="R198">
        <f t="shared" si="90"/>
        <v>9.3999999999999986</v>
      </c>
      <c r="S198">
        <f t="shared" si="91"/>
        <v>-1293.3810668939664</v>
      </c>
      <c r="T198">
        <f t="shared" si="92"/>
        <v>1518.4681778571382</v>
      </c>
      <c r="U198">
        <f t="shared" si="93"/>
        <v>225.08711096317188</v>
      </c>
      <c r="Y198">
        <f t="shared" si="82"/>
        <v>28.902652413026214</v>
      </c>
      <c r="Z198">
        <f t="shared" ca="1" si="81"/>
        <v>-0.27945385385070942</v>
      </c>
      <c r="AA198">
        <f t="shared" ca="1" si="94"/>
        <v>20.331687800967657</v>
      </c>
    </row>
    <row r="199" spans="3:27" x14ac:dyDescent="0.3">
      <c r="C199">
        <f t="shared" si="83"/>
        <v>9.4499999999999993</v>
      </c>
      <c r="D199">
        <f t="shared" si="97"/>
        <v>220.06736343113505</v>
      </c>
      <c r="E199">
        <f t="shared" si="77"/>
        <v>3</v>
      </c>
      <c r="F199">
        <f t="shared" si="98"/>
        <v>46.822843283220145</v>
      </c>
      <c r="G199">
        <f t="shared" si="78"/>
        <v>2.3411421641610075</v>
      </c>
      <c r="H199">
        <f t="shared" si="79"/>
        <v>0.24773991155142971</v>
      </c>
      <c r="I199">
        <f t="shared" si="84"/>
        <v>157.73244534355968</v>
      </c>
      <c r="J199">
        <f t="shared" si="85"/>
        <v>-133.48980465644038</v>
      </c>
      <c r="K199">
        <f t="shared" si="95"/>
        <v>73.355787810378189</v>
      </c>
      <c r="L199">
        <f t="shared" si="96"/>
        <v>15.607614427740042</v>
      </c>
      <c r="M199">
        <f t="shared" si="80"/>
        <v>1.6515994103428646</v>
      </c>
      <c r="N199">
        <f t="shared" si="86"/>
        <v>0.78038072138700221</v>
      </c>
      <c r="O199">
        <f t="shared" si="87"/>
        <v>8.2579970517143234E-2</v>
      </c>
      <c r="P199">
        <f t="shared" si="88"/>
        <v>155.05997166068425</v>
      </c>
      <c r="Q199">
        <f t="shared" si="89"/>
        <v>-134.85284699413143</v>
      </c>
      <c r="R199">
        <f t="shared" si="90"/>
        <v>9.4499999999999993</v>
      </c>
      <c r="S199">
        <f t="shared" si="91"/>
        <v>-1309.5349836796802</v>
      </c>
      <c r="T199">
        <f t="shared" si="92"/>
        <v>1534.6650571874954</v>
      </c>
      <c r="U199">
        <f t="shared" si="93"/>
        <v>225.13007350781527</v>
      </c>
      <c r="Y199">
        <f t="shared" si="82"/>
        <v>29.059732045705704</v>
      </c>
      <c r="Z199">
        <f t="shared" ca="1" si="81"/>
        <v>2.6276785714534068E-2</v>
      </c>
      <c r="AA199">
        <f t="shared" ca="1" si="94"/>
        <v>19.973723214285467</v>
      </c>
    </row>
    <row r="200" spans="3:27" x14ac:dyDescent="0.3">
      <c r="C200">
        <f t="shared" si="83"/>
        <v>9.5</v>
      </c>
      <c r="D200">
        <f t="shared" si="97"/>
        <v>222.40850559529605</v>
      </c>
      <c r="E200">
        <f t="shared" si="77"/>
        <v>3</v>
      </c>
      <c r="F200">
        <f t="shared" si="98"/>
        <v>47.070583194771572</v>
      </c>
      <c r="G200">
        <f t="shared" si="78"/>
        <v>2.3535291597385788</v>
      </c>
      <c r="H200">
        <f t="shared" si="79"/>
        <v>0.24773991155142971</v>
      </c>
      <c r="I200">
        <f t="shared" si="84"/>
        <v>159.38788284355968</v>
      </c>
      <c r="J200">
        <f t="shared" si="85"/>
        <v>-135.14524215644039</v>
      </c>
      <c r="K200">
        <f t="shared" si="95"/>
        <v>74.136168531765193</v>
      </c>
      <c r="L200">
        <f t="shared" si="96"/>
        <v>15.690194398257185</v>
      </c>
      <c r="M200">
        <f t="shared" si="80"/>
        <v>1.6515994103428646</v>
      </c>
      <c r="N200">
        <f t="shared" si="86"/>
        <v>0.78450971991285934</v>
      </c>
      <c r="O200">
        <f t="shared" si="87"/>
        <v>8.2579970517143234E-2</v>
      </c>
      <c r="P200">
        <f t="shared" si="88"/>
        <v>156.5297323491863</v>
      </c>
      <c r="Q200">
        <f t="shared" si="89"/>
        <v>-134.23366344260754</v>
      </c>
      <c r="R200">
        <f t="shared" si="90"/>
        <v>9.5</v>
      </c>
      <c r="S200">
        <f t="shared" si="91"/>
        <v>-1325.7748255546803</v>
      </c>
      <c r="T200">
        <f t="shared" si="92"/>
        <v>1550.9478616071381</v>
      </c>
      <c r="U200">
        <f t="shared" si="93"/>
        <v>225.17303605245775</v>
      </c>
      <c r="Y200">
        <f t="shared" si="82"/>
        <v>29.216811678385195</v>
      </c>
      <c r="Z200">
        <f t="shared" ca="1" si="81"/>
        <v>0.38424137239679501</v>
      </c>
      <c r="AA200">
        <f t="shared" ca="1" si="94"/>
        <v>19.667992574720309</v>
      </c>
    </row>
    <row r="201" spans="3:27" x14ac:dyDescent="0.3">
      <c r="C201">
        <f t="shared" si="83"/>
        <v>9.5500000000000007</v>
      </c>
      <c r="D201">
        <f t="shared" si="97"/>
        <v>224.76203475503462</v>
      </c>
      <c r="E201">
        <f t="shared" si="77"/>
        <v>3</v>
      </c>
      <c r="F201">
        <f t="shared" si="98"/>
        <v>47.318323106323</v>
      </c>
      <c r="G201">
        <f t="shared" si="78"/>
        <v>2.3659161553161501</v>
      </c>
      <c r="H201">
        <f t="shared" si="79"/>
        <v>0.24773991155142971</v>
      </c>
      <c r="I201">
        <f t="shared" si="84"/>
        <v>161.0520792721311</v>
      </c>
      <c r="J201">
        <f t="shared" si="85"/>
        <v>-136.8094385850118</v>
      </c>
      <c r="K201">
        <f t="shared" si="95"/>
        <v>74.920678251678055</v>
      </c>
      <c r="L201">
        <f t="shared" si="96"/>
        <v>15.772774368774328</v>
      </c>
      <c r="M201">
        <f t="shared" si="80"/>
        <v>1.6515994103428646</v>
      </c>
      <c r="N201">
        <f t="shared" si="86"/>
        <v>0.78863871843871647</v>
      </c>
      <c r="O201">
        <f t="shared" si="87"/>
        <v>8.2579970517143234E-2</v>
      </c>
      <c r="P201">
        <f t="shared" si="88"/>
        <v>159.67327747366997</v>
      </c>
      <c r="Q201">
        <f t="shared" si="89"/>
        <v>-134.14506143442662</v>
      </c>
      <c r="R201">
        <f t="shared" si="90"/>
        <v>9.5500000000000007</v>
      </c>
      <c r="S201">
        <f t="shared" si="91"/>
        <v>-1342.1005925189659</v>
      </c>
      <c r="T201">
        <f t="shared" si="92"/>
        <v>1567.3165911160665</v>
      </c>
      <c r="U201">
        <f t="shared" si="93"/>
        <v>225.21599859710068</v>
      </c>
      <c r="Y201">
        <f t="shared" si="82"/>
        <v>29.373891311064686</v>
      </c>
      <c r="Z201">
        <f t="shared" ca="1" si="81"/>
        <v>0.78562563005560526</v>
      </c>
      <c r="AA201">
        <f t="shared" ca="1" si="94"/>
        <v>19.422023985280092</v>
      </c>
    </row>
    <row r="202" spans="3:27" x14ac:dyDescent="0.3">
      <c r="C202">
        <f t="shared" si="83"/>
        <v>9.6000000000000014</v>
      </c>
      <c r="D202">
        <f t="shared" si="97"/>
        <v>227.12795091035076</v>
      </c>
      <c r="E202">
        <f t="shared" si="77"/>
        <v>3</v>
      </c>
      <c r="F202">
        <f t="shared" si="98"/>
        <v>47.566063017874427</v>
      </c>
      <c r="G202">
        <f t="shared" si="78"/>
        <v>2.3783031508937214</v>
      </c>
      <c r="H202">
        <f t="shared" si="79"/>
        <v>0.24773991155142971</v>
      </c>
      <c r="I202">
        <f t="shared" si="84"/>
        <v>162.72503462927395</v>
      </c>
      <c r="J202">
        <f t="shared" si="85"/>
        <v>-138.48239394215466</v>
      </c>
      <c r="K202">
        <f t="shared" si="95"/>
        <v>75.709316970116774</v>
      </c>
      <c r="L202">
        <f t="shared" si="96"/>
        <v>15.855354339291472</v>
      </c>
      <c r="M202">
        <f t="shared" si="80"/>
        <v>1.6515994103428646</v>
      </c>
      <c r="N202">
        <f t="shared" si="86"/>
        <v>0.7927677169645736</v>
      </c>
      <c r="O202">
        <f t="shared" si="87"/>
        <v>8.2579970517143234E-2</v>
      </c>
      <c r="P202">
        <f t="shared" si="88"/>
        <v>163.64333350409558</v>
      </c>
      <c r="Q202">
        <f t="shared" si="89"/>
        <v>-135.62639548688523</v>
      </c>
      <c r="R202">
        <f t="shared" si="90"/>
        <v>9.6000000000000014</v>
      </c>
      <c r="S202">
        <f t="shared" si="91"/>
        <v>-1358.5122845725373</v>
      </c>
      <c r="T202">
        <f t="shared" si="92"/>
        <v>1583.7712457142807</v>
      </c>
      <c r="U202">
        <f t="shared" si="93"/>
        <v>225.25896114174338</v>
      </c>
      <c r="Y202">
        <f t="shared" si="82"/>
        <v>29.530970943744176</v>
      </c>
      <c r="Z202">
        <f t="shared" ca="1" si="81"/>
        <v>1.2205461461494274</v>
      </c>
      <c r="AA202">
        <f t="shared" ca="1" si="94"/>
        <v>19.241874008959787</v>
      </c>
    </row>
    <row r="203" spans="3:27" x14ac:dyDescent="0.3">
      <c r="C203">
        <f t="shared" si="83"/>
        <v>9.6500000000000021</v>
      </c>
      <c r="D203">
        <f t="shared" si="97"/>
        <v>229.50625406124448</v>
      </c>
      <c r="E203">
        <f t="shared" si="77"/>
        <v>3</v>
      </c>
      <c r="F203">
        <f t="shared" si="98"/>
        <v>47.813802929425854</v>
      </c>
      <c r="G203">
        <f t="shared" si="78"/>
        <v>2.3906901464712926</v>
      </c>
      <c r="H203">
        <f t="shared" si="79"/>
        <v>0.24773991155142971</v>
      </c>
      <c r="I203">
        <f t="shared" si="84"/>
        <v>164.40674891498821</v>
      </c>
      <c r="J203">
        <f t="shared" si="85"/>
        <v>-140.16410822786892</v>
      </c>
      <c r="K203">
        <f t="shared" si="95"/>
        <v>76.50208468708135</v>
      </c>
      <c r="L203">
        <f t="shared" si="96"/>
        <v>15.937934309808615</v>
      </c>
      <c r="M203">
        <f t="shared" si="80"/>
        <v>1.6515994103428646</v>
      </c>
      <c r="N203">
        <f t="shared" si="86"/>
        <v>0.79689671549043073</v>
      </c>
      <c r="O203">
        <f t="shared" si="87"/>
        <v>8.2579970517143234E-2</v>
      </c>
      <c r="P203">
        <f t="shared" si="88"/>
        <v>167.08560505899757</v>
      </c>
      <c r="Q203">
        <f t="shared" si="89"/>
        <v>-138.81365283811948</v>
      </c>
      <c r="R203">
        <f t="shared" si="90"/>
        <v>9.6500000000000021</v>
      </c>
      <c r="S203">
        <f t="shared" si="91"/>
        <v>-1375.0099017153941</v>
      </c>
      <c r="T203">
        <f t="shared" si="92"/>
        <v>1600.3118254017804</v>
      </c>
      <c r="U203">
        <f t="shared" si="93"/>
        <v>225.30192368638632</v>
      </c>
      <c r="Y203">
        <f t="shared" si="82"/>
        <v>29.688050576423667</v>
      </c>
      <c r="Z203">
        <f t="shared" ca="1" si="81"/>
        <v>1.6782937341535926</v>
      </c>
      <c r="AA203">
        <f t="shared" ca="1" si="94"/>
        <v>19.13197853605989</v>
      </c>
    </row>
    <row r="204" spans="3:27" x14ac:dyDescent="0.3">
      <c r="C204">
        <f t="shared" si="83"/>
        <v>9.7000000000000028</v>
      </c>
      <c r="D204">
        <f t="shared" si="97"/>
        <v>231.89694420771576</v>
      </c>
      <c r="E204">
        <f t="shared" ref="E204:E267" si="99">_r</f>
        <v>3</v>
      </c>
      <c r="F204">
        <f t="shared" si="98"/>
        <v>48.061542840977282</v>
      </c>
      <c r="G204">
        <f t="shared" ref="G204:G267" si="100">F204*dt</f>
        <v>2.4030771420488644</v>
      </c>
      <c r="H204">
        <f t="shared" ref="H204:H267" si="101">asmk*dt</f>
        <v>0.24773991155142971</v>
      </c>
      <c r="I204">
        <f t="shared" si="84"/>
        <v>166.09722212927394</v>
      </c>
      <c r="J204">
        <f t="shared" si="85"/>
        <v>-141.85458144215465</v>
      </c>
      <c r="K204">
        <f t="shared" si="95"/>
        <v>77.298981402571783</v>
      </c>
      <c r="L204">
        <f t="shared" si="96"/>
        <v>16.020514280325759</v>
      </c>
      <c r="M204">
        <f t="shared" ref="M204:M267" si="102">asmk/_r</f>
        <v>1.6515994103428646</v>
      </c>
      <c r="N204">
        <f t="shared" si="86"/>
        <v>0.80102571401628797</v>
      </c>
      <c r="O204">
        <f t="shared" si="87"/>
        <v>8.2579970517143234E-2</v>
      </c>
      <c r="P204">
        <f t="shared" si="88"/>
        <v>168.93538669201519</v>
      </c>
      <c r="Q204">
        <f t="shared" si="89"/>
        <v>-142.82660094545682</v>
      </c>
      <c r="R204">
        <f t="shared" si="90"/>
        <v>9.7000000000000028</v>
      </c>
      <c r="S204">
        <f t="shared" si="91"/>
        <v>-1391.5934439475373</v>
      </c>
      <c r="T204">
        <f t="shared" si="92"/>
        <v>1616.9383301785663</v>
      </c>
      <c r="U204">
        <f t="shared" si="93"/>
        <v>225.34488623102902</v>
      </c>
      <c r="Y204">
        <f t="shared" si="82"/>
        <v>29.845130209103157</v>
      </c>
      <c r="Z204">
        <f t="shared" ca="1" si="81"/>
        <v>2.1475971292742924</v>
      </c>
      <c r="AA204">
        <f t="shared" ca="1" si="94"/>
        <v>19.095043557845358</v>
      </c>
    </row>
    <row r="205" spans="3:27" x14ac:dyDescent="0.3">
      <c r="C205">
        <f t="shared" si="83"/>
        <v>9.7500000000000036</v>
      </c>
      <c r="D205">
        <f t="shared" si="97"/>
        <v>234.30002134976462</v>
      </c>
      <c r="E205">
        <f t="shared" si="99"/>
        <v>3</v>
      </c>
      <c r="F205">
        <f t="shared" si="98"/>
        <v>48.309282752528709</v>
      </c>
      <c r="G205">
        <f t="shared" si="100"/>
        <v>2.4154641376264356</v>
      </c>
      <c r="H205">
        <f t="shared" si="101"/>
        <v>0.24773991155142971</v>
      </c>
      <c r="I205">
        <f t="shared" si="84"/>
        <v>167.79645427213106</v>
      </c>
      <c r="J205">
        <f t="shared" si="85"/>
        <v>-143.55381358501177</v>
      </c>
      <c r="K205">
        <f t="shared" si="95"/>
        <v>78.100007116588074</v>
      </c>
      <c r="L205">
        <f t="shared" si="96"/>
        <v>16.103094250842904</v>
      </c>
      <c r="M205">
        <f t="shared" si="102"/>
        <v>1.6515994103428646</v>
      </c>
      <c r="N205">
        <f t="shared" si="86"/>
        <v>0.80515471254214521</v>
      </c>
      <c r="O205">
        <f t="shared" si="87"/>
        <v>8.2579970517143234E-2</v>
      </c>
      <c r="P205">
        <f t="shared" si="88"/>
        <v>169.07375482707988</v>
      </c>
      <c r="Q205">
        <f t="shared" si="89"/>
        <v>-146.26831230343612</v>
      </c>
      <c r="R205">
        <f t="shared" si="90"/>
        <v>9.7500000000000036</v>
      </c>
      <c r="S205">
        <f t="shared" si="91"/>
        <v>-1408.2629112689656</v>
      </c>
      <c r="T205">
        <f t="shared" si="92"/>
        <v>1633.6507600446375</v>
      </c>
      <c r="U205">
        <f t="shared" si="93"/>
        <v>225.38784877567196</v>
      </c>
      <c r="Y205">
        <f t="shared" si="82"/>
        <v>30.002209841782648</v>
      </c>
      <c r="Z205">
        <f t="shared" ca="1" si="81"/>
        <v>2.6169005243949832</v>
      </c>
      <c r="AA205">
        <f t="shared" ca="1" si="94"/>
        <v>19.131978536060004</v>
      </c>
    </row>
    <row r="206" spans="3:27" x14ac:dyDescent="0.3">
      <c r="C206">
        <f t="shared" si="83"/>
        <v>9.8000000000000043</v>
      </c>
      <c r="D206">
        <f t="shared" si="97"/>
        <v>236.71548548739105</v>
      </c>
      <c r="E206">
        <f t="shared" si="99"/>
        <v>3</v>
      </c>
      <c r="F206">
        <f t="shared" si="98"/>
        <v>48.557022664080137</v>
      </c>
      <c r="G206">
        <f t="shared" si="100"/>
        <v>2.4278511332040069</v>
      </c>
      <c r="H206">
        <f t="shared" si="101"/>
        <v>0.24773991155142971</v>
      </c>
      <c r="I206">
        <f t="shared" si="84"/>
        <v>169.50444534355964</v>
      </c>
      <c r="J206">
        <f t="shared" si="85"/>
        <v>-145.26180465644035</v>
      </c>
      <c r="K206">
        <f t="shared" si="95"/>
        <v>78.905161829130222</v>
      </c>
      <c r="L206">
        <f t="shared" si="96"/>
        <v>16.185674221360049</v>
      </c>
      <c r="M206">
        <f t="shared" si="102"/>
        <v>1.6515994103428646</v>
      </c>
      <c r="N206">
        <f t="shared" si="86"/>
        <v>0.80928371106800245</v>
      </c>
      <c r="O206">
        <f t="shared" si="87"/>
        <v>8.2579970517143234E-2</v>
      </c>
      <c r="P206">
        <f t="shared" si="88"/>
        <v>168.43262933452553</v>
      </c>
      <c r="Q206">
        <f t="shared" si="89"/>
        <v>-148.06380580611503</v>
      </c>
      <c r="R206">
        <f t="shared" si="90"/>
        <v>9.8000000000000043</v>
      </c>
      <c r="S206">
        <f t="shared" si="91"/>
        <v>-1425.0183036796798</v>
      </c>
      <c r="T206">
        <f t="shared" si="92"/>
        <v>1650.4491149999947</v>
      </c>
      <c r="U206">
        <f t="shared" si="93"/>
        <v>225.43081132031489</v>
      </c>
      <c r="Y206">
        <f t="shared" si="82"/>
        <v>30.159289474462138</v>
      </c>
      <c r="Z206">
        <f t="shared" ref="Z206:Z269" ca="1" si="103">_r*COS(Y206)+x_sm</f>
        <v>3.0746481123991218</v>
      </c>
      <c r="AA206">
        <f t="shared" ca="1" si="94"/>
        <v>19.241874008960011</v>
      </c>
    </row>
    <row r="207" spans="3:27" x14ac:dyDescent="0.3">
      <c r="C207">
        <f t="shared" si="83"/>
        <v>9.850000000000005</v>
      </c>
      <c r="D207">
        <f t="shared" si="97"/>
        <v>239.14333662059505</v>
      </c>
      <c r="E207">
        <f t="shared" si="99"/>
        <v>3</v>
      </c>
      <c r="F207">
        <f t="shared" si="98"/>
        <v>48.804762575631564</v>
      </c>
      <c r="G207">
        <f t="shared" si="100"/>
        <v>2.4402381287815782</v>
      </c>
      <c r="H207">
        <f t="shared" si="101"/>
        <v>0.24773991155142971</v>
      </c>
      <c r="I207">
        <f t="shared" si="84"/>
        <v>171.22119534355963</v>
      </c>
      <c r="J207">
        <f t="shared" si="85"/>
        <v>-146.97855465644034</v>
      </c>
      <c r="K207">
        <f t="shared" si="95"/>
        <v>79.714445540198227</v>
      </c>
      <c r="L207">
        <f t="shared" si="96"/>
        <v>16.268254191877194</v>
      </c>
      <c r="M207">
        <f t="shared" si="102"/>
        <v>1.6515994103428646</v>
      </c>
      <c r="N207">
        <f t="shared" si="86"/>
        <v>0.8134127095938597</v>
      </c>
      <c r="O207">
        <f t="shared" si="87"/>
        <v>8.2579970517143234E-2</v>
      </c>
      <c r="P207">
        <f t="shared" si="88"/>
        <v>168.45355489542149</v>
      </c>
      <c r="Q207">
        <f t="shared" si="89"/>
        <v>-148.13621019667232</v>
      </c>
      <c r="R207">
        <f t="shared" si="90"/>
        <v>9.850000000000005</v>
      </c>
      <c r="S207">
        <f t="shared" si="91"/>
        <v>-1441.8596211796798</v>
      </c>
      <c r="T207">
        <f t="shared" si="92"/>
        <v>1667.3333950446374</v>
      </c>
      <c r="U207">
        <f t="shared" si="93"/>
        <v>225.47377386495759</v>
      </c>
      <c r="Y207">
        <f t="shared" si="82"/>
        <v>30.316369107141629</v>
      </c>
      <c r="Z207">
        <f t="shared" ca="1" si="103"/>
        <v>3.5095686284929002</v>
      </c>
      <c r="AA207">
        <f t="shared" ca="1" si="94"/>
        <v>19.422023985280422</v>
      </c>
    </row>
    <row r="208" spans="3:27" x14ac:dyDescent="0.3">
      <c r="C208">
        <f t="shared" si="83"/>
        <v>9.9000000000000057</v>
      </c>
      <c r="D208">
        <f t="shared" si="97"/>
        <v>241.58357474937662</v>
      </c>
      <c r="E208">
        <f t="shared" si="99"/>
        <v>3</v>
      </c>
      <c r="F208">
        <f t="shared" si="98"/>
        <v>49.052502487182991</v>
      </c>
      <c r="G208">
        <f t="shared" si="100"/>
        <v>2.4526251243591499</v>
      </c>
      <c r="H208">
        <f t="shared" si="101"/>
        <v>0.24773991155142971</v>
      </c>
      <c r="I208">
        <f t="shared" si="84"/>
        <v>172.94670427213106</v>
      </c>
      <c r="J208">
        <f t="shared" si="85"/>
        <v>-148.70406358501177</v>
      </c>
      <c r="K208">
        <f t="shared" si="95"/>
        <v>80.527858249792089</v>
      </c>
      <c r="L208">
        <f t="shared" si="96"/>
        <v>16.350834162394339</v>
      </c>
      <c r="M208">
        <f t="shared" si="102"/>
        <v>1.6515994103428646</v>
      </c>
      <c r="N208">
        <f t="shared" si="86"/>
        <v>0.81754170811971694</v>
      </c>
      <c r="O208">
        <f t="shared" si="87"/>
        <v>8.2579970517143234E-2</v>
      </c>
      <c r="P208">
        <f t="shared" si="88"/>
        <v>170.20407841993597</v>
      </c>
      <c r="Q208">
        <f t="shared" si="89"/>
        <v>-147.48833193910005</v>
      </c>
      <c r="R208">
        <f t="shared" si="90"/>
        <v>9.9000000000000057</v>
      </c>
      <c r="S208">
        <f t="shared" si="91"/>
        <v>-1458.7868637689655</v>
      </c>
      <c r="T208">
        <f t="shared" si="92"/>
        <v>1684.3036001785658</v>
      </c>
      <c r="U208">
        <f t="shared" si="93"/>
        <v>225.5167364096003</v>
      </c>
      <c r="Y208">
        <f t="shared" ref="Y208:Y271" si="104">Y207+PI()/20</f>
        <v>30.473448739821119</v>
      </c>
      <c r="Z208">
        <f t="shared" ca="1" si="103"/>
        <v>3.9109528861516507</v>
      </c>
      <c r="AA208">
        <f t="shared" ca="1" si="94"/>
        <v>19.667992574720735</v>
      </c>
    </row>
    <row r="209" spans="3:27" x14ac:dyDescent="0.3">
      <c r="C209">
        <f t="shared" si="83"/>
        <v>9.9500000000000064</v>
      </c>
      <c r="D209">
        <f t="shared" si="97"/>
        <v>244.03619987373577</v>
      </c>
      <c r="E209">
        <f t="shared" si="99"/>
        <v>3</v>
      </c>
      <c r="F209">
        <f t="shared" si="98"/>
        <v>49.300242398734419</v>
      </c>
      <c r="G209">
        <f t="shared" si="100"/>
        <v>2.4650121199367212</v>
      </c>
      <c r="H209">
        <f t="shared" si="101"/>
        <v>0.24773991155142971</v>
      </c>
      <c r="I209">
        <f t="shared" si="84"/>
        <v>174.6809721292739</v>
      </c>
      <c r="J209">
        <f t="shared" si="85"/>
        <v>-150.43833144215461</v>
      </c>
      <c r="K209">
        <f t="shared" si="95"/>
        <v>81.345399957911809</v>
      </c>
      <c r="L209">
        <f t="shared" si="96"/>
        <v>16.433414132911484</v>
      </c>
      <c r="M209">
        <f t="shared" si="102"/>
        <v>1.6515994103428646</v>
      </c>
      <c r="N209">
        <f t="shared" si="86"/>
        <v>0.82167070664557418</v>
      </c>
      <c r="O209">
        <f t="shared" si="87"/>
        <v>8.2579970517143234E-2</v>
      </c>
      <c r="P209">
        <f t="shared" si="88"/>
        <v>173.69180629187474</v>
      </c>
      <c r="Q209">
        <f t="shared" si="89"/>
        <v>-147.60609717463322</v>
      </c>
      <c r="R209">
        <f t="shared" si="90"/>
        <v>9.9500000000000064</v>
      </c>
      <c r="S209">
        <f t="shared" si="91"/>
        <v>-1475.8000314475369</v>
      </c>
      <c r="T209">
        <f t="shared" si="92"/>
        <v>1701.3597304017801</v>
      </c>
      <c r="U209">
        <f t="shared" si="93"/>
        <v>225.55969895424323</v>
      </c>
      <c r="Y209">
        <f t="shared" si="104"/>
        <v>30.63052837250061</v>
      </c>
      <c r="Z209">
        <f t="shared" ca="1" si="103"/>
        <v>4.2689174728338379</v>
      </c>
      <c r="AA209">
        <f t="shared" ca="1" si="94"/>
        <v>19.973723214285982</v>
      </c>
    </row>
    <row r="210" spans="3:27" x14ac:dyDescent="0.3">
      <c r="C210">
        <f t="shared" si="83"/>
        <v>10.000000000000007</v>
      </c>
      <c r="D210">
        <f t="shared" si="97"/>
        <v>246.50121199367248</v>
      </c>
      <c r="E210">
        <f t="shared" si="99"/>
        <v>3</v>
      </c>
      <c r="F210">
        <f t="shared" si="98"/>
        <v>49.547982310285846</v>
      </c>
      <c r="G210">
        <f t="shared" si="100"/>
        <v>2.4773991155142925</v>
      </c>
      <c r="H210">
        <f t="shared" si="101"/>
        <v>0.24773991155142971</v>
      </c>
      <c r="I210">
        <f t="shared" si="84"/>
        <v>176.42399891498818</v>
      </c>
      <c r="J210">
        <f t="shared" si="85"/>
        <v>-152.18135822786888</v>
      </c>
      <c r="K210">
        <f t="shared" si="95"/>
        <v>82.167070664557386</v>
      </c>
      <c r="L210">
        <f t="shared" si="96"/>
        <v>16.515994103428628</v>
      </c>
      <c r="M210">
        <f t="shared" si="102"/>
        <v>1.6515994103428646</v>
      </c>
      <c r="N210">
        <f t="shared" si="86"/>
        <v>0.82579970517143142</v>
      </c>
      <c r="O210">
        <f t="shared" si="87"/>
        <v>8.2579970517143234E-2</v>
      </c>
      <c r="P210">
        <f t="shared" si="88"/>
        <v>177.82437977890686</v>
      </c>
      <c r="Q210">
        <f t="shared" si="89"/>
        <v>-149.52825939141925</v>
      </c>
      <c r="R210">
        <f t="shared" si="90"/>
        <v>10.000000000000007</v>
      </c>
      <c r="S210">
        <f t="shared" si="91"/>
        <v>-1492.8991242153938</v>
      </c>
      <c r="T210">
        <f t="shared" si="92"/>
        <v>1718.5017857142802</v>
      </c>
      <c r="U210">
        <f t="shared" si="93"/>
        <v>225.60266149888639</v>
      </c>
      <c r="Y210">
        <f t="shared" si="104"/>
        <v>30.7876080051801</v>
      </c>
      <c r="Z210">
        <f t="shared" ca="1" si="103"/>
        <v>4.5746481123989939</v>
      </c>
      <c r="AA210">
        <f t="shared" ca="1" si="94"/>
        <v>20.331687800968247</v>
      </c>
    </row>
    <row r="211" spans="3:27" x14ac:dyDescent="0.3">
      <c r="C211">
        <f t="shared" si="83"/>
        <v>10.050000000000008</v>
      </c>
      <c r="D211">
        <f t="shared" si="97"/>
        <v>248.97861110918677</v>
      </c>
      <c r="E211">
        <f t="shared" si="99"/>
        <v>3</v>
      </c>
      <c r="F211">
        <f t="shared" si="98"/>
        <v>49.795722221837273</v>
      </c>
      <c r="G211">
        <f t="shared" si="100"/>
        <v>2.4897861110918638</v>
      </c>
      <c r="H211">
        <f t="shared" si="101"/>
        <v>0.24773991155142971</v>
      </c>
      <c r="I211">
        <f t="shared" si="84"/>
        <v>178.17578462927389</v>
      </c>
      <c r="J211">
        <f t="shared" si="85"/>
        <v>-153.9331439421546</v>
      </c>
      <c r="K211">
        <f t="shared" si="95"/>
        <v>82.99287036972882</v>
      </c>
      <c r="L211">
        <f t="shared" si="96"/>
        <v>16.598574073945773</v>
      </c>
      <c r="M211">
        <f t="shared" si="102"/>
        <v>1.6515994103428646</v>
      </c>
      <c r="N211">
        <f t="shared" si="86"/>
        <v>0.82992870369728866</v>
      </c>
      <c r="O211">
        <f t="shared" si="87"/>
        <v>8.2579970517143234E-2</v>
      </c>
      <c r="P211">
        <f t="shared" si="88"/>
        <v>181.07546683645538</v>
      </c>
      <c r="Q211">
        <f t="shared" si="89"/>
        <v>-153.16383054869581</v>
      </c>
      <c r="R211">
        <f t="shared" si="90"/>
        <v>10.050000000000008</v>
      </c>
      <c r="S211">
        <f t="shared" si="91"/>
        <v>-1510.0841420725367</v>
      </c>
      <c r="T211">
        <f t="shared" si="92"/>
        <v>1735.7297661160658</v>
      </c>
      <c r="U211">
        <f t="shared" si="93"/>
        <v>225.6456240435291</v>
      </c>
      <c r="Y211">
        <f t="shared" si="104"/>
        <v>30.944687637859591</v>
      </c>
      <c r="Z211">
        <f t="shared" ca="1" si="103"/>
        <v>4.8206167018392048</v>
      </c>
      <c r="AA211">
        <f t="shared" ca="1" si="94"/>
        <v>20.733072058627059</v>
      </c>
    </row>
    <row r="212" spans="3:27" x14ac:dyDescent="0.3">
      <c r="C212">
        <f t="shared" si="83"/>
        <v>10.100000000000009</v>
      </c>
      <c r="D212">
        <f t="shared" si="97"/>
        <v>251.46839722027863</v>
      </c>
      <c r="E212">
        <f t="shared" si="99"/>
        <v>3</v>
      </c>
      <c r="F212">
        <f t="shared" si="98"/>
        <v>50.043462133388701</v>
      </c>
      <c r="G212">
        <f t="shared" si="100"/>
        <v>2.502173106669435</v>
      </c>
      <c r="H212">
        <f t="shared" si="101"/>
        <v>0.24773991155142971</v>
      </c>
      <c r="I212">
        <f t="shared" si="84"/>
        <v>179.93632927213102</v>
      </c>
      <c r="J212">
        <f t="shared" si="85"/>
        <v>-155.69368858501173</v>
      </c>
      <c r="K212">
        <f t="shared" si="95"/>
        <v>83.822799073426111</v>
      </c>
      <c r="L212">
        <f t="shared" si="96"/>
        <v>16.681154044462918</v>
      </c>
      <c r="M212">
        <f t="shared" si="102"/>
        <v>1.6515994103428646</v>
      </c>
      <c r="N212">
        <f t="shared" si="86"/>
        <v>0.8340577022231459</v>
      </c>
      <c r="O212">
        <f t="shared" si="87"/>
        <v>8.2579970517143234E-2</v>
      </c>
      <c r="P212">
        <f t="shared" si="88"/>
        <v>182.46107052754124</v>
      </c>
      <c r="Q212">
        <f t="shared" si="89"/>
        <v>-157.31408409019852</v>
      </c>
      <c r="R212">
        <f t="shared" si="90"/>
        <v>10.100000000000009</v>
      </c>
      <c r="S212">
        <f t="shared" si="91"/>
        <v>-1527.3550850189652</v>
      </c>
      <c r="T212">
        <f t="shared" si="92"/>
        <v>1753.0436716071372</v>
      </c>
      <c r="U212">
        <f t="shared" si="93"/>
        <v>225.68858658817203</v>
      </c>
      <c r="Y212">
        <f t="shared" si="104"/>
        <v>31.101767270539082</v>
      </c>
      <c r="Z212">
        <f t="shared" ca="1" si="103"/>
        <v>5.0007666781595077</v>
      </c>
      <c r="AA212">
        <f t="shared" ca="1" si="94"/>
        <v>21.167992574720881</v>
      </c>
    </row>
    <row r="213" spans="3:27" x14ac:dyDescent="0.3">
      <c r="C213">
        <f t="shared" si="83"/>
        <v>10.150000000000009</v>
      </c>
      <c r="D213">
        <f t="shared" si="97"/>
        <v>253.97057032694806</v>
      </c>
      <c r="E213">
        <f t="shared" si="99"/>
        <v>3</v>
      </c>
      <c r="F213">
        <f t="shared" si="98"/>
        <v>50.291202044940128</v>
      </c>
      <c r="G213">
        <f t="shared" si="100"/>
        <v>2.5145601022470068</v>
      </c>
      <c r="H213">
        <f t="shared" si="101"/>
        <v>0.24773991155142971</v>
      </c>
      <c r="I213">
        <f t="shared" si="84"/>
        <v>181.70563284355958</v>
      </c>
      <c r="J213">
        <f t="shared" si="85"/>
        <v>-157.46299215644029</v>
      </c>
      <c r="K213">
        <f t="shared" si="95"/>
        <v>84.65685677564926</v>
      </c>
      <c r="L213">
        <f t="shared" si="96"/>
        <v>16.763734014980063</v>
      </c>
      <c r="M213">
        <f t="shared" si="102"/>
        <v>1.6515994103428646</v>
      </c>
      <c r="N213">
        <f t="shared" si="86"/>
        <v>0.83818670074900314</v>
      </c>
      <c r="O213">
        <f t="shared" si="87"/>
        <v>8.2579970517143234E-2</v>
      </c>
      <c r="P213">
        <f t="shared" si="88"/>
        <v>182.20177747897617</v>
      </c>
      <c r="Q213">
        <f t="shared" si="89"/>
        <v>-160.42168113988336</v>
      </c>
      <c r="R213">
        <f t="shared" si="90"/>
        <v>10.150000000000009</v>
      </c>
      <c r="S213">
        <f t="shared" si="91"/>
        <v>-1544.7119530546793</v>
      </c>
      <c r="T213">
        <f t="shared" si="92"/>
        <v>1770.4435021874942</v>
      </c>
      <c r="U213">
        <f t="shared" si="93"/>
        <v>225.73154913281496</v>
      </c>
      <c r="Y213">
        <f t="shared" si="104"/>
        <v>31.258846903218572</v>
      </c>
      <c r="Z213">
        <f t="shared" ca="1" si="103"/>
        <v>5.1106621510594028</v>
      </c>
      <c r="AA213">
        <f t="shared" ca="1" si="94"/>
        <v>21.625740162725048</v>
      </c>
    </row>
    <row r="214" spans="3:27" x14ac:dyDescent="0.3">
      <c r="C214">
        <f t="shared" si="83"/>
        <v>10.20000000000001</v>
      </c>
      <c r="D214">
        <f t="shared" si="97"/>
        <v>256.48513042919507</v>
      </c>
      <c r="E214">
        <f t="shared" si="99"/>
        <v>3</v>
      </c>
      <c r="F214">
        <f t="shared" si="98"/>
        <v>50.538941956491556</v>
      </c>
      <c r="G214">
        <f t="shared" si="100"/>
        <v>2.526947097824578</v>
      </c>
      <c r="H214">
        <f t="shared" si="101"/>
        <v>0.24773991155142971</v>
      </c>
      <c r="I214">
        <f t="shared" si="84"/>
        <v>183.48369534355959</v>
      </c>
      <c r="J214">
        <f t="shared" si="85"/>
        <v>-159.2410546564403</v>
      </c>
      <c r="K214">
        <f t="shared" si="95"/>
        <v>85.495043476398266</v>
      </c>
      <c r="L214">
        <f t="shared" si="96"/>
        <v>16.846313985497208</v>
      </c>
      <c r="M214">
        <f t="shared" si="102"/>
        <v>1.6515994103428646</v>
      </c>
      <c r="N214">
        <f t="shared" si="86"/>
        <v>0.84231569927486039</v>
      </c>
      <c r="O214">
        <f t="shared" si="87"/>
        <v>8.2579970517143234E-2</v>
      </c>
      <c r="P214">
        <f t="shared" si="88"/>
        <v>181.61593997864463</v>
      </c>
      <c r="Q214">
        <f t="shared" si="89"/>
        <v>-161.58871091254582</v>
      </c>
      <c r="R214">
        <f t="shared" si="90"/>
        <v>10.20000000000001</v>
      </c>
      <c r="S214">
        <f t="shared" si="91"/>
        <v>-1562.1547461796795</v>
      </c>
      <c r="T214">
        <f t="shared" si="92"/>
        <v>1787.9292578571371</v>
      </c>
      <c r="U214">
        <f t="shared" si="93"/>
        <v>225.77451167745767</v>
      </c>
      <c r="Y214">
        <f t="shared" si="104"/>
        <v>31.415926535898063</v>
      </c>
      <c r="Z214">
        <f t="shared" ca="1" si="103"/>
        <v>5.1475971292739278</v>
      </c>
      <c r="AA214">
        <f t="shared" ca="1" si="94"/>
        <v>22.095043557845749</v>
      </c>
    </row>
    <row r="215" spans="3:27" x14ac:dyDescent="0.3">
      <c r="C215">
        <f t="shared" si="83"/>
        <v>10.250000000000011</v>
      </c>
      <c r="D215">
        <f t="shared" si="97"/>
        <v>259.01207752701964</v>
      </c>
      <c r="E215">
        <f t="shared" si="99"/>
        <v>3</v>
      </c>
      <c r="F215">
        <f t="shared" si="98"/>
        <v>50.786681868042983</v>
      </c>
      <c r="G215">
        <f t="shared" si="100"/>
        <v>2.5393340934021493</v>
      </c>
      <c r="H215">
        <f t="shared" si="101"/>
        <v>0.24773991155142971</v>
      </c>
      <c r="I215">
        <f t="shared" si="84"/>
        <v>185.270516772131</v>
      </c>
      <c r="J215">
        <f t="shared" si="85"/>
        <v>-161.02787608501171</v>
      </c>
      <c r="K215">
        <f t="shared" si="95"/>
        <v>86.337359175673129</v>
      </c>
      <c r="L215">
        <f t="shared" si="96"/>
        <v>16.928893956014353</v>
      </c>
      <c r="M215">
        <f t="shared" si="102"/>
        <v>1.6515994103428646</v>
      </c>
      <c r="N215">
        <f t="shared" si="86"/>
        <v>0.84644469780071763</v>
      </c>
      <c r="O215">
        <f t="shared" si="87"/>
        <v>8.2579970517143234E-2</v>
      </c>
      <c r="P215">
        <f t="shared" si="88"/>
        <v>182.27529351085579</v>
      </c>
      <c r="Q215">
        <f t="shared" si="89"/>
        <v>-161.19710260514347</v>
      </c>
      <c r="R215">
        <f t="shared" si="90"/>
        <v>10.250000000000011</v>
      </c>
      <c r="S215">
        <f t="shared" si="91"/>
        <v>-1579.6834643939649</v>
      </c>
      <c r="T215">
        <f t="shared" si="92"/>
        <v>1805.5009386160657</v>
      </c>
      <c r="U215">
        <f t="shared" si="93"/>
        <v>225.81747422210083</v>
      </c>
      <c r="Y215">
        <f t="shared" si="104"/>
        <v>31.573006168577553</v>
      </c>
      <c r="Z215">
        <f t="shared" ca="1" si="103"/>
        <v>5.1106621510592802</v>
      </c>
      <c r="AA215">
        <f t="shared" ca="1" si="94"/>
        <v>22.564346952966439</v>
      </c>
    </row>
    <row r="216" spans="3:27" x14ac:dyDescent="0.3">
      <c r="C216">
        <f t="shared" si="83"/>
        <v>10.300000000000011</v>
      </c>
      <c r="D216">
        <f t="shared" si="97"/>
        <v>261.55141162042179</v>
      </c>
      <c r="E216">
        <f t="shared" si="99"/>
        <v>3</v>
      </c>
      <c r="F216">
        <f t="shared" si="98"/>
        <v>51.03442177959441</v>
      </c>
      <c r="G216">
        <f t="shared" si="100"/>
        <v>2.5517210889797206</v>
      </c>
      <c r="H216">
        <f t="shared" si="101"/>
        <v>0.24773991155142971</v>
      </c>
      <c r="I216">
        <f t="shared" si="84"/>
        <v>187.06609712927386</v>
      </c>
      <c r="J216">
        <f t="shared" si="85"/>
        <v>-162.82345644215457</v>
      </c>
      <c r="K216">
        <f t="shared" si="95"/>
        <v>87.183803873473849</v>
      </c>
      <c r="L216">
        <f t="shared" si="96"/>
        <v>17.011473926531497</v>
      </c>
      <c r="M216">
        <f t="shared" si="102"/>
        <v>1.6515994103428646</v>
      </c>
      <c r="N216">
        <f t="shared" si="86"/>
        <v>0.85057369632657487</v>
      </c>
      <c r="O216">
        <f t="shared" si="87"/>
        <v>8.2579970517143234E-2</v>
      </c>
      <c r="P216">
        <f t="shared" si="88"/>
        <v>184.95457375508374</v>
      </c>
      <c r="Q216">
        <f t="shared" si="89"/>
        <v>-160.69238416739503</v>
      </c>
      <c r="R216">
        <f t="shared" si="90"/>
        <v>10.300000000000011</v>
      </c>
      <c r="S216">
        <f t="shared" si="91"/>
        <v>-1597.2981076975364</v>
      </c>
      <c r="T216">
        <f t="shared" si="92"/>
        <v>1823.1585444642799</v>
      </c>
      <c r="U216">
        <f t="shared" si="93"/>
        <v>225.86043676674353</v>
      </c>
      <c r="Y216">
        <f t="shared" si="104"/>
        <v>31.730085801257044</v>
      </c>
      <c r="Z216">
        <f t="shared" ca="1" si="103"/>
        <v>5.0007666781592661</v>
      </c>
      <c r="AA216">
        <f t="shared" ca="1" si="94"/>
        <v>23.022094540970578</v>
      </c>
    </row>
    <row r="217" spans="3:27" x14ac:dyDescent="0.3">
      <c r="C217">
        <f t="shared" si="83"/>
        <v>10.350000000000012</v>
      </c>
      <c r="D217">
        <f t="shared" si="97"/>
        <v>264.10313270940151</v>
      </c>
      <c r="E217">
        <f t="shared" si="99"/>
        <v>3</v>
      </c>
      <c r="F217">
        <f t="shared" si="98"/>
        <v>51.282161691145838</v>
      </c>
      <c r="G217">
        <f t="shared" si="100"/>
        <v>2.5641080845572919</v>
      </c>
      <c r="H217">
        <f t="shared" si="101"/>
        <v>0.24773991155142971</v>
      </c>
      <c r="I217">
        <f t="shared" si="84"/>
        <v>188.87043641498815</v>
      </c>
      <c r="J217">
        <f t="shared" si="85"/>
        <v>-164.62779572786886</v>
      </c>
      <c r="K217">
        <f t="shared" si="95"/>
        <v>88.034377569800426</v>
      </c>
      <c r="L217">
        <f t="shared" si="96"/>
        <v>17.094053897048642</v>
      </c>
      <c r="M217">
        <f t="shared" si="102"/>
        <v>1.6515994103428646</v>
      </c>
      <c r="N217">
        <f t="shared" si="86"/>
        <v>0.85470269485243211</v>
      </c>
      <c r="O217">
        <f t="shared" si="87"/>
        <v>8.2579970517143234E-2</v>
      </c>
      <c r="P217">
        <f t="shared" si="88"/>
        <v>189.07961635225683</v>
      </c>
      <c r="Q217">
        <f t="shared" si="89"/>
        <v>-161.63509732110543</v>
      </c>
      <c r="R217">
        <f t="shared" si="90"/>
        <v>10.350000000000012</v>
      </c>
      <c r="S217">
        <f t="shared" si="91"/>
        <v>-1614.9986760903935</v>
      </c>
      <c r="T217">
        <f t="shared" si="92"/>
        <v>1840.9020754017799</v>
      </c>
      <c r="U217">
        <f t="shared" si="93"/>
        <v>225.90339931138647</v>
      </c>
      <c r="Y217">
        <f t="shared" si="104"/>
        <v>31.887165433936534</v>
      </c>
      <c r="Z217">
        <f t="shared" ca="1" si="103"/>
        <v>4.8206167018388513</v>
      </c>
      <c r="AA217">
        <f t="shared" ca="1" si="94"/>
        <v>23.457015057064353</v>
      </c>
    </row>
    <row r="218" spans="3:27" x14ac:dyDescent="0.3">
      <c r="C218">
        <f t="shared" si="83"/>
        <v>10.400000000000013</v>
      </c>
      <c r="D218">
        <f t="shared" si="97"/>
        <v>266.6672407939588</v>
      </c>
      <c r="E218">
        <f t="shared" si="99"/>
        <v>3</v>
      </c>
      <c r="F218">
        <f t="shared" si="98"/>
        <v>51.529901602697265</v>
      </c>
      <c r="G218">
        <f t="shared" si="100"/>
        <v>2.5764950801348636</v>
      </c>
      <c r="H218">
        <f t="shared" si="101"/>
        <v>0.24773991155142971</v>
      </c>
      <c r="I218">
        <f t="shared" si="84"/>
        <v>190.68353462927385</v>
      </c>
      <c r="J218">
        <f t="shared" si="85"/>
        <v>-166.44089394215456</v>
      </c>
      <c r="K218">
        <f t="shared" si="95"/>
        <v>88.889080264652861</v>
      </c>
      <c r="L218">
        <f t="shared" si="96"/>
        <v>17.176633867565787</v>
      </c>
      <c r="M218">
        <f t="shared" si="102"/>
        <v>1.6515994103428646</v>
      </c>
      <c r="N218">
        <f t="shared" si="86"/>
        <v>0.85883169337828935</v>
      </c>
      <c r="O218">
        <f t="shared" si="87"/>
        <v>8.2579970517143234E-2</v>
      </c>
      <c r="P218">
        <f t="shared" si="88"/>
        <v>193.07846850868916</v>
      </c>
      <c r="Q218">
        <f t="shared" si="89"/>
        <v>-164.63415884446349</v>
      </c>
      <c r="R218">
        <f t="shared" si="90"/>
        <v>10.400000000000013</v>
      </c>
      <c r="S218">
        <f t="shared" si="91"/>
        <v>-1632.7851695725362</v>
      </c>
      <c r="T218">
        <f t="shared" si="92"/>
        <v>1858.7315314285656</v>
      </c>
      <c r="U218">
        <f t="shared" si="93"/>
        <v>225.9463618560294</v>
      </c>
      <c r="Y218">
        <f t="shared" si="104"/>
        <v>32.044245066616021</v>
      </c>
      <c r="Z218">
        <f t="shared" ca="1" si="103"/>
        <v>4.5746481123985401</v>
      </c>
      <c r="AA218">
        <f t="shared" ca="1" si="94"/>
        <v>23.858399314723094</v>
      </c>
    </row>
    <row r="219" spans="3:27" x14ac:dyDescent="0.3">
      <c r="C219">
        <f t="shared" si="83"/>
        <v>10.450000000000014</v>
      </c>
      <c r="D219">
        <f t="shared" si="97"/>
        <v>269.24373587409366</v>
      </c>
      <c r="E219">
        <f t="shared" si="99"/>
        <v>3</v>
      </c>
      <c r="F219">
        <f t="shared" si="98"/>
        <v>51.777641514248693</v>
      </c>
      <c r="G219">
        <f t="shared" si="100"/>
        <v>2.5888820757124349</v>
      </c>
      <c r="H219">
        <f t="shared" si="101"/>
        <v>0.24773991155142971</v>
      </c>
      <c r="I219">
        <f t="shared" si="84"/>
        <v>192.50539177213099</v>
      </c>
      <c r="J219">
        <f t="shared" si="85"/>
        <v>-168.2627510850117</v>
      </c>
      <c r="K219">
        <f t="shared" si="95"/>
        <v>89.747911958031153</v>
      </c>
      <c r="L219">
        <f t="shared" si="96"/>
        <v>17.259213838082932</v>
      </c>
      <c r="M219">
        <f t="shared" si="102"/>
        <v>1.6515994103428646</v>
      </c>
      <c r="N219">
        <f t="shared" si="86"/>
        <v>0.86296069190414659</v>
      </c>
      <c r="O219">
        <f t="shared" si="87"/>
        <v>8.2579970517143234E-2</v>
      </c>
      <c r="P219">
        <f t="shared" si="88"/>
        <v>195.4378984027565</v>
      </c>
      <c r="Q219">
        <f t="shared" si="89"/>
        <v>-168.89552660708682</v>
      </c>
      <c r="R219">
        <f t="shared" si="90"/>
        <v>10.450000000000014</v>
      </c>
      <c r="S219">
        <f t="shared" si="91"/>
        <v>-1650.6575881439649</v>
      </c>
      <c r="T219">
        <f t="shared" si="92"/>
        <v>1876.646912544637</v>
      </c>
      <c r="U219">
        <f t="shared" si="93"/>
        <v>225.9893244006721</v>
      </c>
      <c r="Y219">
        <f t="shared" si="104"/>
        <v>32.201324699295512</v>
      </c>
      <c r="Z219">
        <f t="shared" ca="1" si="103"/>
        <v>4.2689174728332926</v>
      </c>
      <c r="AA219">
        <f t="shared" ca="1" si="94"/>
        <v>24.216363901405277</v>
      </c>
    </row>
    <row r="220" spans="3:27" x14ac:dyDescent="0.3">
      <c r="C220">
        <f t="shared" si="83"/>
        <v>10.500000000000014</v>
      </c>
      <c r="D220">
        <f t="shared" si="97"/>
        <v>271.83261794980609</v>
      </c>
      <c r="E220">
        <f t="shared" si="99"/>
        <v>3</v>
      </c>
      <c r="F220">
        <f t="shared" si="98"/>
        <v>52.02538142580012</v>
      </c>
      <c r="G220">
        <f t="shared" si="100"/>
        <v>2.6012690712900062</v>
      </c>
      <c r="H220">
        <f t="shared" si="101"/>
        <v>0.24773991155142971</v>
      </c>
      <c r="I220">
        <f t="shared" si="84"/>
        <v>194.33600784355954</v>
      </c>
      <c r="J220">
        <f t="shared" si="85"/>
        <v>-170.09336715644025</v>
      </c>
      <c r="K220">
        <f t="shared" si="95"/>
        <v>90.610872649935303</v>
      </c>
      <c r="L220">
        <f t="shared" si="96"/>
        <v>17.341793808600077</v>
      </c>
      <c r="M220">
        <f t="shared" si="102"/>
        <v>1.6515994103428646</v>
      </c>
      <c r="N220">
        <f t="shared" si="86"/>
        <v>0.86708969043000383</v>
      </c>
      <c r="O220">
        <f t="shared" si="87"/>
        <v>8.2579970517143234E-2</v>
      </c>
      <c r="P220">
        <f t="shared" si="88"/>
        <v>195.76193246046969</v>
      </c>
      <c r="Q220">
        <f t="shared" si="89"/>
        <v>-172.73282524227713</v>
      </c>
      <c r="R220">
        <f t="shared" si="90"/>
        <v>10.500000000000014</v>
      </c>
      <c r="S220">
        <f t="shared" si="91"/>
        <v>-1668.6159318046789</v>
      </c>
      <c r="T220">
        <f t="shared" si="92"/>
        <v>1894.6482187499942</v>
      </c>
      <c r="U220">
        <f t="shared" si="93"/>
        <v>226.03228694531526</v>
      </c>
      <c r="Y220">
        <f t="shared" si="104"/>
        <v>32.358404331975002</v>
      </c>
      <c r="Z220">
        <f t="shared" ca="1" si="103"/>
        <v>3.9109528861510272</v>
      </c>
      <c r="AA220">
        <f t="shared" ca="1" si="94"/>
        <v>24.522094540970432</v>
      </c>
    </row>
    <row r="221" spans="3:27" x14ac:dyDescent="0.3">
      <c r="C221">
        <f t="shared" si="83"/>
        <v>10.550000000000015</v>
      </c>
      <c r="D221">
        <f t="shared" si="97"/>
        <v>274.4338870210961</v>
      </c>
      <c r="E221">
        <f t="shared" si="99"/>
        <v>3</v>
      </c>
      <c r="F221">
        <f t="shared" si="98"/>
        <v>52.273121337351547</v>
      </c>
      <c r="G221">
        <f t="shared" si="100"/>
        <v>2.6136560668675775</v>
      </c>
      <c r="H221">
        <f t="shared" si="101"/>
        <v>0.24773991155142971</v>
      </c>
      <c r="I221">
        <f t="shared" si="84"/>
        <v>196.17538284355956</v>
      </c>
      <c r="J221">
        <f t="shared" si="85"/>
        <v>-171.93274215644024</v>
      </c>
      <c r="K221">
        <f t="shared" si="95"/>
        <v>91.477962340365309</v>
      </c>
      <c r="L221">
        <f t="shared" si="96"/>
        <v>17.424373779117222</v>
      </c>
      <c r="M221">
        <f t="shared" si="102"/>
        <v>1.6515994103428646</v>
      </c>
      <c r="N221">
        <f t="shared" si="86"/>
        <v>0.87121868895586108</v>
      </c>
      <c r="O221">
        <f t="shared" si="87"/>
        <v>8.2579970517143234E-2</v>
      </c>
      <c r="P221">
        <f t="shared" si="88"/>
        <v>195.08557253650739</v>
      </c>
      <c r="Q221">
        <f t="shared" si="89"/>
        <v>-174.72779376502331</v>
      </c>
      <c r="R221">
        <f t="shared" si="90"/>
        <v>10.550000000000015</v>
      </c>
      <c r="S221">
        <f t="shared" si="91"/>
        <v>-1686.6602005546788</v>
      </c>
      <c r="T221">
        <f t="shared" si="92"/>
        <v>1912.735450044637</v>
      </c>
      <c r="U221">
        <f t="shared" si="93"/>
        <v>226.0752494899582</v>
      </c>
      <c r="Y221">
        <f t="shared" si="104"/>
        <v>32.515483964654493</v>
      </c>
      <c r="Z221">
        <f t="shared" ca="1" si="103"/>
        <v>3.5095686284922136</v>
      </c>
      <c r="AA221">
        <f t="shared" ca="1" si="94"/>
        <v>24.768063130410642</v>
      </c>
    </row>
    <row r="222" spans="3:27" x14ac:dyDescent="0.3">
      <c r="C222">
        <f t="shared" si="83"/>
        <v>10.600000000000016</v>
      </c>
      <c r="D222">
        <f t="shared" si="97"/>
        <v>277.04754308796367</v>
      </c>
      <c r="E222">
        <f t="shared" si="99"/>
        <v>3</v>
      </c>
      <c r="F222">
        <f t="shared" si="98"/>
        <v>52.520861248902975</v>
      </c>
      <c r="G222">
        <f t="shared" si="100"/>
        <v>2.6260430624451487</v>
      </c>
      <c r="H222">
        <f t="shared" si="101"/>
        <v>0.24773991155142971</v>
      </c>
      <c r="I222">
        <f t="shared" si="84"/>
        <v>198.02351677213096</v>
      </c>
      <c r="J222">
        <f t="shared" si="85"/>
        <v>-173.78087608501167</v>
      </c>
      <c r="K222">
        <f t="shared" si="95"/>
        <v>92.349181029321173</v>
      </c>
      <c r="L222">
        <f t="shared" si="96"/>
        <v>17.506953749634366</v>
      </c>
      <c r="M222">
        <f t="shared" si="102"/>
        <v>1.6515994103428646</v>
      </c>
      <c r="N222">
        <f t="shared" si="86"/>
        <v>0.87534768748171832</v>
      </c>
      <c r="O222">
        <f t="shared" si="87"/>
        <v>8.2579970517143234E-2</v>
      </c>
      <c r="P222">
        <f t="shared" si="88"/>
        <v>195.18326010231576</v>
      </c>
      <c r="Q222">
        <f t="shared" si="89"/>
        <v>-174.74676533827537</v>
      </c>
      <c r="R222">
        <f t="shared" si="90"/>
        <v>10.600000000000016</v>
      </c>
      <c r="S222">
        <f t="shared" si="91"/>
        <v>-1704.7903943939646</v>
      </c>
      <c r="T222">
        <f t="shared" si="92"/>
        <v>1930.9086064285652</v>
      </c>
      <c r="U222">
        <f t="shared" si="93"/>
        <v>226.11821203460067</v>
      </c>
      <c r="Y222">
        <f t="shared" si="104"/>
        <v>32.672563597333983</v>
      </c>
      <c r="Z222">
        <f t="shared" ca="1" si="103"/>
        <v>3.0746481123983891</v>
      </c>
      <c r="AA222">
        <f t="shared" ca="1" si="94"/>
        <v>24.948213106730943</v>
      </c>
    </row>
    <row r="223" spans="3:27" x14ac:dyDescent="0.3">
      <c r="C223">
        <f t="shared" si="83"/>
        <v>10.650000000000016</v>
      </c>
      <c r="D223">
        <f t="shared" si="97"/>
        <v>279.67358615040882</v>
      </c>
      <c r="E223">
        <f t="shared" si="99"/>
        <v>3</v>
      </c>
      <c r="F223">
        <f t="shared" si="98"/>
        <v>52.768601160454402</v>
      </c>
      <c r="G223">
        <f t="shared" si="100"/>
        <v>2.6384300580227205</v>
      </c>
      <c r="H223">
        <f t="shared" si="101"/>
        <v>0.24773991155142971</v>
      </c>
      <c r="I223">
        <f t="shared" si="84"/>
        <v>199.88040962927383</v>
      </c>
      <c r="J223">
        <f t="shared" si="85"/>
        <v>-175.63776894215454</v>
      </c>
      <c r="K223">
        <f t="shared" si="95"/>
        <v>93.224528716802894</v>
      </c>
      <c r="L223">
        <f t="shared" si="96"/>
        <v>17.589533720151511</v>
      </c>
      <c r="M223">
        <f t="shared" si="102"/>
        <v>1.6515994103428646</v>
      </c>
      <c r="N223">
        <f t="shared" si="86"/>
        <v>0.87947668600757556</v>
      </c>
      <c r="O223">
        <f t="shared" si="87"/>
        <v>8.2579970517143234E-2</v>
      </c>
      <c r="P223">
        <f t="shared" si="88"/>
        <v>197.31899486358279</v>
      </c>
      <c r="Q223">
        <f t="shared" si="89"/>
        <v>-174.07598970100045</v>
      </c>
      <c r="R223">
        <f t="shared" si="90"/>
        <v>10.650000000000016</v>
      </c>
      <c r="S223">
        <f t="shared" si="91"/>
        <v>-1723.0065133225362</v>
      </c>
      <c r="T223">
        <f t="shared" si="92"/>
        <v>1949.1676879017796</v>
      </c>
      <c r="U223">
        <f t="shared" si="93"/>
        <v>226.16117457924338</v>
      </c>
      <c r="Y223">
        <f t="shared" si="104"/>
        <v>32.829643230013474</v>
      </c>
      <c r="Z223">
        <f t="shared" ca="1" si="103"/>
        <v>2.616900524394222</v>
      </c>
      <c r="AA223">
        <f t="shared" ca="1" si="94"/>
        <v>25.058108579630833</v>
      </c>
    </row>
    <row r="224" spans="3:27" x14ac:dyDescent="0.3">
      <c r="C224">
        <f t="shared" si="83"/>
        <v>10.700000000000017</v>
      </c>
      <c r="D224">
        <f t="shared" si="97"/>
        <v>282.31201620843154</v>
      </c>
      <c r="E224">
        <f t="shared" si="99"/>
        <v>3</v>
      </c>
      <c r="F224">
        <f t="shared" si="98"/>
        <v>53.016341072005829</v>
      </c>
      <c r="G224">
        <f t="shared" si="100"/>
        <v>2.6508170536002917</v>
      </c>
      <c r="H224">
        <f t="shared" si="101"/>
        <v>0.24773991155142971</v>
      </c>
      <c r="I224">
        <f t="shared" si="84"/>
        <v>201.74606141498811</v>
      </c>
      <c r="J224">
        <f t="shared" si="85"/>
        <v>-177.50342072786881</v>
      </c>
      <c r="K224">
        <f t="shared" si="95"/>
        <v>94.104005402810472</v>
      </c>
      <c r="L224">
        <f t="shared" si="96"/>
        <v>17.672113690668656</v>
      </c>
      <c r="M224">
        <f t="shared" si="102"/>
        <v>1.6515994103428646</v>
      </c>
      <c r="N224">
        <f t="shared" si="86"/>
        <v>0.8836056845334328</v>
      </c>
      <c r="O224">
        <f t="shared" si="87"/>
        <v>8.2579970517143234E-2</v>
      </c>
      <c r="P224">
        <f t="shared" si="88"/>
        <v>201.31622324513305</v>
      </c>
      <c r="Q224">
        <f t="shared" si="89"/>
        <v>-174.53437388624849</v>
      </c>
      <c r="R224">
        <f t="shared" si="90"/>
        <v>10.700000000000017</v>
      </c>
      <c r="S224">
        <f t="shared" si="91"/>
        <v>-1741.3085573403932</v>
      </c>
      <c r="T224">
        <f t="shared" si="92"/>
        <v>1967.5126944642793</v>
      </c>
      <c r="U224">
        <f t="shared" si="93"/>
        <v>226.20413712388608</v>
      </c>
      <c r="Y224">
        <f t="shared" si="104"/>
        <v>32.986722862692964</v>
      </c>
      <c r="Z224">
        <f t="shared" ca="1" si="103"/>
        <v>2.1475971292735219</v>
      </c>
      <c r="AA224">
        <f t="shared" ca="1" si="94"/>
        <v>25.095043557845358</v>
      </c>
    </row>
    <row r="225" spans="3:27" x14ac:dyDescent="0.3">
      <c r="C225">
        <f t="shared" si="83"/>
        <v>10.750000000000018</v>
      </c>
      <c r="D225">
        <f t="shared" si="97"/>
        <v>284.96283326203184</v>
      </c>
      <c r="E225">
        <f t="shared" si="99"/>
        <v>3</v>
      </c>
      <c r="F225">
        <f t="shared" si="98"/>
        <v>53.264080983557257</v>
      </c>
      <c r="G225">
        <f t="shared" si="100"/>
        <v>2.663204049177863</v>
      </c>
      <c r="H225">
        <f t="shared" si="101"/>
        <v>0.24773991155142971</v>
      </c>
      <c r="I225">
        <f t="shared" si="84"/>
        <v>203.62047212927382</v>
      </c>
      <c r="J225">
        <f t="shared" si="85"/>
        <v>-179.37783144215453</v>
      </c>
      <c r="K225">
        <f t="shared" si="95"/>
        <v>94.987611087343907</v>
      </c>
      <c r="L225">
        <f t="shared" si="96"/>
        <v>17.754693661185801</v>
      </c>
      <c r="M225">
        <f t="shared" si="102"/>
        <v>1.6515994103428646</v>
      </c>
      <c r="N225">
        <f t="shared" si="86"/>
        <v>0.88773468305929004</v>
      </c>
      <c r="O225">
        <f t="shared" si="87"/>
        <v>8.2579970517143234E-2</v>
      </c>
      <c r="P225">
        <f t="shared" si="88"/>
        <v>205.64296249449657</v>
      </c>
      <c r="Q225">
        <f t="shared" si="89"/>
        <v>-177.16208490372077</v>
      </c>
      <c r="R225">
        <f t="shared" si="90"/>
        <v>10.750000000000018</v>
      </c>
      <c r="S225">
        <f t="shared" si="91"/>
        <v>-1759.6965264475361</v>
      </c>
      <c r="T225">
        <f t="shared" si="92"/>
        <v>1985.9436261160652</v>
      </c>
      <c r="U225">
        <f t="shared" si="93"/>
        <v>226.24709966852902</v>
      </c>
      <c r="Y225">
        <f t="shared" si="104"/>
        <v>33.143802495372455</v>
      </c>
      <c r="Z225">
        <f t="shared" ca="1" si="103"/>
        <v>1.6782937341528315</v>
      </c>
      <c r="AA225">
        <f t="shared" ca="1" si="94"/>
        <v>25.058108579630705</v>
      </c>
    </row>
    <row r="226" spans="3:27" x14ac:dyDescent="0.3">
      <c r="C226">
        <f t="shared" si="83"/>
        <v>10.800000000000018</v>
      </c>
      <c r="D226">
        <f t="shared" si="97"/>
        <v>287.6260373112097</v>
      </c>
      <c r="E226">
        <f t="shared" si="99"/>
        <v>3</v>
      </c>
      <c r="F226">
        <f t="shared" si="98"/>
        <v>53.511820895108684</v>
      </c>
      <c r="G226">
        <f t="shared" si="100"/>
        <v>2.6755910447554343</v>
      </c>
      <c r="H226">
        <f t="shared" si="101"/>
        <v>0.24773991155142971</v>
      </c>
      <c r="I226">
        <f t="shared" si="84"/>
        <v>205.50364177213095</v>
      </c>
      <c r="J226">
        <f t="shared" si="85"/>
        <v>-181.26100108501166</v>
      </c>
      <c r="K226">
        <f t="shared" si="95"/>
        <v>95.8753457704032</v>
      </c>
      <c r="L226">
        <f t="shared" si="96"/>
        <v>17.837273631702946</v>
      </c>
      <c r="M226">
        <f t="shared" si="102"/>
        <v>1.6515994103428646</v>
      </c>
      <c r="N226">
        <f t="shared" si="86"/>
        <v>0.89186368158514728</v>
      </c>
      <c r="O226">
        <f t="shared" si="87"/>
        <v>8.2579970517143234E-2</v>
      </c>
      <c r="P226">
        <f t="shared" si="88"/>
        <v>208.49880884890331</v>
      </c>
      <c r="Q226">
        <f t="shared" si="89"/>
        <v>-181.43121912817645</v>
      </c>
      <c r="R226">
        <f t="shared" si="90"/>
        <v>10.800000000000018</v>
      </c>
      <c r="S226">
        <f t="shared" si="91"/>
        <v>-1778.1704206439645</v>
      </c>
      <c r="T226">
        <f t="shared" si="92"/>
        <v>2004.4604828571364</v>
      </c>
      <c r="U226">
        <f t="shared" si="93"/>
        <v>226.29006221317195</v>
      </c>
      <c r="Y226">
        <f t="shared" si="104"/>
        <v>33.300882128051946</v>
      </c>
      <c r="Z226">
        <f t="shared" ca="1" si="103"/>
        <v>1.2205461461486944</v>
      </c>
      <c r="AA226">
        <f t="shared" ca="1" si="94"/>
        <v>24.948213106730691</v>
      </c>
    </row>
    <row r="227" spans="3:27" x14ac:dyDescent="0.3">
      <c r="C227">
        <f t="shared" si="83"/>
        <v>10.850000000000019</v>
      </c>
      <c r="D227">
        <f t="shared" si="97"/>
        <v>290.30162835596514</v>
      </c>
      <c r="E227">
        <f t="shared" si="99"/>
        <v>3</v>
      </c>
      <c r="F227">
        <f t="shared" si="98"/>
        <v>53.759560806660112</v>
      </c>
      <c r="G227">
        <f t="shared" si="100"/>
        <v>2.6879780403330056</v>
      </c>
      <c r="H227">
        <f t="shared" si="101"/>
        <v>0.24773991155142971</v>
      </c>
      <c r="I227">
        <f t="shared" si="84"/>
        <v>207.39557034355951</v>
      </c>
      <c r="J227">
        <f t="shared" si="85"/>
        <v>-183.15292965644022</v>
      </c>
      <c r="K227">
        <f t="shared" si="95"/>
        <v>96.76720945198835</v>
      </c>
      <c r="L227">
        <f t="shared" si="96"/>
        <v>17.91985360222009</v>
      </c>
      <c r="M227">
        <f t="shared" si="102"/>
        <v>1.6515994103428646</v>
      </c>
      <c r="N227">
        <f t="shared" si="86"/>
        <v>0.89599268011100452</v>
      </c>
      <c r="O227">
        <f t="shared" si="87"/>
        <v>8.2579970517143234E-2</v>
      </c>
      <c r="P227">
        <f t="shared" si="88"/>
        <v>209.14395253582913</v>
      </c>
      <c r="Q227">
        <f t="shared" si="89"/>
        <v>-185.59078931395837</v>
      </c>
      <c r="R227">
        <f t="shared" si="90"/>
        <v>10.850000000000019</v>
      </c>
      <c r="S227">
        <f t="shared" si="91"/>
        <v>-1796.7302399296786</v>
      </c>
      <c r="T227">
        <f t="shared" si="92"/>
        <v>2023.0632646874938</v>
      </c>
      <c r="U227">
        <f t="shared" si="93"/>
        <v>226.33302475781511</v>
      </c>
      <c r="Y227">
        <f t="shared" si="104"/>
        <v>33.457961760731436</v>
      </c>
      <c r="Z227">
        <f t="shared" ca="1" si="103"/>
        <v>0.78562563005491848</v>
      </c>
      <c r="AA227">
        <f t="shared" ca="1" si="94"/>
        <v>24.768063130410273</v>
      </c>
    </row>
    <row r="228" spans="3:27" x14ac:dyDescent="0.3">
      <c r="C228">
        <f t="shared" si="83"/>
        <v>10.90000000000002</v>
      </c>
      <c r="D228">
        <f t="shared" si="97"/>
        <v>292.98960639629814</v>
      </c>
      <c r="E228">
        <f t="shared" si="99"/>
        <v>3</v>
      </c>
      <c r="F228">
        <f t="shared" si="98"/>
        <v>54.007300718211539</v>
      </c>
      <c r="G228">
        <f t="shared" si="100"/>
        <v>2.7003650359105773</v>
      </c>
      <c r="H228">
        <f t="shared" si="101"/>
        <v>0.24773991155142971</v>
      </c>
      <c r="I228">
        <f t="shared" si="84"/>
        <v>209.29625784355952</v>
      </c>
      <c r="J228">
        <f t="shared" si="85"/>
        <v>-185.05361715644023</v>
      </c>
      <c r="K228">
        <f t="shared" si="95"/>
        <v>97.663202132099357</v>
      </c>
      <c r="L228">
        <f t="shared" si="96"/>
        <v>18.002433572737235</v>
      </c>
      <c r="M228">
        <f t="shared" si="102"/>
        <v>1.6515994103428646</v>
      </c>
      <c r="N228">
        <f t="shared" si="86"/>
        <v>0.90012167863686177</v>
      </c>
      <c r="O228">
        <f t="shared" si="87"/>
        <v>8.2579970517143234E-2</v>
      </c>
      <c r="P228">
        <f t="shared" si="88"/>
        <v>208.48499607505832</v>
      </c>
      <c r="Q228">
        <f t="shared" si="89"/>
        <v>-187.94184400746289</v>
      </c>
      <c r="R228">
        <f t="shared" si="90"/>
        <v>10.90000000000002</v>
      </c>
      <c r="S228">
        <f t="shared" si="91"/>
        <v>-1815.3759843046787</v>
      </c>
      <c r="T228">
        <f t="shared" si="92"/>
        <v>2041.7519716071365</v>
      </c>
      <c r="U228">
        <f t="shared" si="93"/>
        <v>226.37598730245782</v>
      </c>
      <c r="Y228">
        <f t="shared" si="104"/>
        <v>33.615041393410927</v>
      </c>
      <c r="Z228">
        <f t="shared" ca="1" si="103"/>
        <v>0.38424137239617151</v>
      </c>
      <c r="AA228">
        <f t="shared" ca="1" si="94"/>
        <v>24.522094540969956</v>
      </c>
    </row>
    <row r="229" spans="3:27" x14ac:dyDescent="0.3">
      <c r="C229">
        <f t="shared" si="83"/>
        <v>10.950000000000021</v>
      </c>
      <c r="D229">
        <f t="shared" si="97"/>
        <v>295.68997143220872</v>
      </c>
      <c r="E229">
        <f t="shared" si="99"/>
        <v>3</v>
      </c>
      <c r="F229">
        <f t="shared" si="98"/>
        <v>54.255040629762966</v>
      </c>
      <c r="G229">
        <f t="shared" si="100"/>
        <v>2.7127520314881486</v>
      </c>
      <c r="H229">
        <f t="shared" si="101"/>
        <v>0.24773991155142971</v>
      </c>
      <c r="I229">
        <f t="shared" si="84"/>
        <v>211.20570427213096</v>
      </c>
      <c r="J229">
        <f t="shared" si="85"/>
        <v>-186.96306358501164</v>
      </c>
      <c r="K229">
        <f t="shared" si="95"/>
        <v>98.563323810736222</v>
      </c>
      <c r="L229">
        <f t="shared" si="96"/>
        <v>18.08501354325438</v>
      </c>
      <c r="M229">
        <f t="shared" si="102"/>
        <v>1.6515994103428646</v>
      </c>
      <c r="N229">
        <f t="shared" si="86"/>
        <v>0.90425067716271901</v>
      </c>
      <c r="O229">
        <f t="shared" si="87"/>
        <v>8.2579970517143234E-2</v>
      </c>
      <c r="P229">
        <f t="shared" si="88"/>
        <v>208.43884894583346</v>
      </c>
      <c r="Q229">
        <f t="shared" si="89"/>
        <v>-188.12259435361551</v>
      </c>
      <c r="R229">
        <f t="shared" si="90"/>
        <v>10.950000000000021</v>
      </c>
      <c r="S229">
        <f t="shared" si="91"/>
        <v>-1834.1076537689644</v>
      </c>
      <c r="T229">
        <f t="shared" si="92"/>
        <v>2060.5266036160647</v>
      </c>
      <c r="U229">
        <f t="shared" si="93"/>
        <v>226.41894984710029</v>
      </c>
      <c r="Y229">
        <f t="shared" si="104"/>
        <v>33.772121026090417</v>
      </c>
      <c r="Z229">
        <f t="shared" ca="1" si="103"/>
        <v>2.6276785713988726E-2</v>
      </c>
      <c r="AA229">
        <f t="shared" ca="1" si="94"/>
        <v>24.216363901404705</v>
      </c>
    </row>
    <row r="230" spans="3:27" x14ac:dyDescent="0.3">
      <c r="C230">
        <f t="shared" si="83"/>
        <v>11.000000000000021</v>
      </c>
      <c r="D230">
        <f t="shared" si="97"/>
        <v>298.40272346369687</v>
      </c>
      <c r="E230">
        <f t="shared" si="99"/>
        <v>3</v>
      </c>
      <c r="F230">
        <f t="shared" si="98"/>
        <v>54.502780541314394</v>
      </c>
      <c r="G230">
        <f t="shared" si="100"/>
        <v>2.7251390270657199</v>
      </c>
      <c r="H230">
        <f t="shared" si="101"/>
        <v>0.24773991155142971</v>
      </c>
      <c r="I230">
        <f t="shared" si="84"/>
        <v>213.12390962927381</v>
      </c>
      <c r="J230">
        <f t="shared" si="85"/>
        <v>-188.88126894215449</v>
      </c>
      <c r="K230">
        <f t="shared" si="95"/>
        <v>99.467574487898943</v>
      </c>
      <c r="L230">
        <f t="shared" si="96"/>
        <v>18.167593513771525</v>
      </c>
      <c r="M230">
        <f t="shared" si="102"/>
        <v>1.6515994103428646</v>
      </c>
      <c r="N230">
        <f t="shared" si="86"/>
        <v>0.90837967568857625</v>
      </c>
      <c r="O230">
        <f t="shared" si="87"/>
        <v>8.2579970517143234E-2</v>
      </c>
      <c r="P230">
        <f t="shared" si="88"/>
        <v>210.50188577805361</v>
      </c>
      <c r="Q230">
        <f t="shared" si="89"/>
        <v>-187.42353408161489</v>
      </c>
      <c r="R230">
        <f t="shared" si="90"/>
        <v>11.000000000000021</v>
      </c>
      <c r="S230">
        <f t="shared" si="91"/>
        <v>-1852.9252483225357</v>
      </c>
      <c r="T230">
        <f t="shared" si="92"/>
        <v>2079.3871607142792</v>
      </c>
      <c r="U230">
        <f t="shared" si="93"/>
        <v>226.46191239174345</v>
      </c>
      <c r="Y230">
        <f t="shared" si="104"/>
        <v>33.929200658769908</v>
      </c>
      <c r="Z230">
        <f t="shared" ca="1" si="103"/>
        <v>-0.27945385385116239</v>
      </c>
      <c r="AA230">
        <f t="shared" ca="1" si="94"/>
        <v>23.858399314722437</v>
      </c>
    </row>
    <row r="231" spans="3:27" x14ac:dyDescent="0.3">
      <c r="C231">
        <f t="shared" si="83"/>
        <v>11.050000000000022</v>
      </c>
      <c r="D231">
        <f t="shared" si="97"/>
        <v>301.1278624907626</v>
      </c>
      <c r="E231">
        <f t="shared" si="99"/>
        <v>3</v>
      </c>
      <c r="F231">
        <f t="shared" si="98"/>
        <v>54.750520452865821</v>
      </c>
      <c r="G231">
        <f t="shared" si="100"/>
        <v>2.7375260226432911</v>
      </c>
      <c r="H231">
        <f t="shared" si="101"/>
        <v>0.24773991155142971</v>
      </c>
      <c r="I231">
        <f t="shared" si="84"/>
        <v>215.05087391498807</v>
      </c>
      <c r="J231">
        <f t="shared" si="85"/>
        <v>-190.80823322786878</v>
      </c>
      <c r="K231">
        <f t="shared" si="95"/>
        <v>100.37595416358752</v>
      </c>
      <c r="L231">
        <f t="shared" si="96"/>
        <v>18.25017348428867</v>
      </c>
      <c r="M231">
        <f t="shared" si="102"/>
        <v>1.6515994103428646</v>
      </c>
      <c r="N231">
        <f t="shared" si="86"/>
        <v>0.91250867421443349</v>
      </c>
      <c r="O231">
        <f t="shared" si="87"/>
        <v>8.2579970517143234E-2</v>
      </c>
      <c r="P231">
        <f t="shared" si="88"/>
        <v>214.58770174995823</v>
      </c>
      <c r="Q231">
        <f t="shared" si="89"/>
        <v>-187.84420361507111</v>
      </c>
      <c r="R231">
        <f t="shared" si="90"/>
        <v>11.050000000000022</v>
      </c>
      <c r="S231">
        <f t="shared" si="91"/>
        <v>-1871.8287679653929</v>
      </c>
      <c r="T231">
        <f t="shared" si="92"/>
        <v>2098.3336429017791</v>
      </c>
      <c r="U231">
        <f t="shared" si="93"/>
        <v>226.50487493638616</v>
      </c>
      <c r="Y231">
        <f t="shared" si="104"/>
        <v>34.086280291449398</v>
      </c>
      <c r="Z231">
        <f t="shared" ca="1" si="103"/>
        <v>-0.52542244329136834</v>
      </c>
      <c r="AA231">
        <f t="shared" ca="1" si="94"/>
        <v>23.457015057063618</v>
      </c>
    </row>
    <row r="232" spans="3:27" x14ac:dyDescent="0.3">
      <c r="C232">
        <f t="shared" si="83"/>
        <v>11.100000000000023</v>
      </c>
      <c r="D232">
        <f t="shared" si="97"/>
        <v>303.86538851340589</v>
      </c>
      <c r="E232">
        <f t="shared" si="99"/>
        <v>3</v>
      </c>
      <c r="F232">
        <f t="shared" si="98"/>
        <v>54.998260364417249</v>
      </c>
      <c r="G232">
        <f t="shared" si="100"/>
        <v>2.7499130182208624</v>
      </c>
      <c r="H232">
        <f t="shared" si="101"/>
        <v>0.24773991155142971</v>
      </c>
      <c r="I232">
        <f t="shared" si="84"/>
        <v>216.9865971292738</v>
      </c>
      <c r="J232">
        <f t="shared" si="85"/>
        <v>-192.74395644215451</v>
      </c>
      <c r="K232">
        <f t="shared" si="95"/>
        <v>101.28846283780196</v>
      </c>
      <c r="L232">
        <f t="shared" si="96"/>
        <v>18.332753454805815</v>
      </c>
      <c r="M232">
        <f t="shared" si="102"/>
        <v>1.6515994103428646</v>
      </c>
      <c r="N232">
        <f t="shared" si="86"/>
        <v>0.91663767274029073</v>
      </c>
      <c r="O232">
        <f t="shared" si="87"/>
        <v>8.2579970517143234E-2</v>
      </c>
      <c r="P232">
        <f t="shared" si="88"/>
        <v>219.04791421422163</v>
      </c>
      <c r="Q232">
        <f t="shared" si="89"/>
        <v>-190.56428401830223</v>
      </c>
      <c r="R232">
        <f t="shared" si="90"/>
        <v>11.100000000000023</v>
      </c>
      <c r="S232">
        <f t="shared" si="91"/>
        <v>-1890.818212697536</v>
      </c>
      <c r="T232">
        <f t="shared" si="92"/>
        <v>2117.3660501785648</v>
      </c>
      <c r="U232">
        <f t="shared" si="93"/>
        <v>226.54783748102886</v>
      </c>
      <c r="Y232">
        <f t="shared" si="104"/>
        <v>34.243359924128889</v>
      </c>
      <c r="Z232">
        <f t="shared" ca="1" si="103"/>
        <v>-0.70557241961166461</v>
      </c>
      <c r="AA232">
        <f t="shared" ca="1" si="94"/>
        <v>23.022094540969793</v>
      </c>
    </row>
    <row r="233" spans="3:27" x14ac:dyDescent="0.3">
      <c r="C233">
        <f t="shared" si="83"/>
        <v>11.150000000000023</v>
      </c>
      <c r="D233">
        <f t="shared" si="97"/>
        <v>306.61530153162676</v>
      </c>
      <c r="E233">
        <f t="shared" si="99"/>
        <v>3</v>
      </c>
      <c r="F233">
        <f t="shared" si="98"/>
        <v>55.246000275968676</v>
      </c>
      <c r="G233">
        <f t="shared" si="100"/>
        <v>2.7623000137984342</v>
      </c>
      <c r="H233">
        <f t="shared" si="101"/>
        <v>0.24773991155142971</v>
      </c>
      <c r="I233">
        <f t="shared" si="84"/>
        <v>218.93107927213094</v>
      </c>
      <c r="J233">
        <f t="shared" si="85"/>
        <v>-194.68843858501165</v>
      </c>
      <c r="K233">
        <f t="shared" si="95"/>
        <v>102.20510051054225</v>
      </c>
      <c r="L233">
        <f t="shared" si="96"/>
        <v>18.415333425322959</v>
      </c>
      <c r="M233">
        <f t="shared" si="102"/>
        <v>1.6515994103428646</v>
      </c>
      <c r="N233">
        <f t="shared" si="86"/>
        <v>0.92076667126614797</v>
      </c>
      <c r="O233">
        <f t="shared" si="87"/>
        <v>8.2579970517143234E-2</v>
      </c>
      <c r="P233">
        <f t="shared" si="88"/>
        <v>221.91507501546255</v>
      </c>
      <c r="Q233">
        <f t="shared" si="89"/>
        <v>-194.99790490592366</v>
      </c>
      <c r="R233">
        <f t="shared" si="90"/>
        <v>11.150000000000023</v>
      </c>
      <c r="S233">
        <f t="shared" si="91"/>
        <v>-1909.8935825189644</v>
      </c>
      <c r="T233">
        <f t="shared" si="92"/>
        <v>2136.484382544636</v>
      </c>
      <c r="U233">
        <f t="shared" si="93"/>
        <v>226.59080002567157</v>
      </c>
      <c r="Y233">
        <f t="shared" si="104"/>
        <v>34.400439556808379</v>
      </c>
      <c r="Z233">
        <f t="shared" ca="1" si="103"/>
        <v>-0.81546789251155216</v>
      </c>
      <c r="AA233">
        <f t="shared" ca="1" si="94"/>
        <v>22.564346952965625</v>
      </c>
    </row>
    <row r="234" spans="3:27" x14ac:dyDescent="0.3">
      <c r="C234">
        <f t="shared" si="83"/>
        <v>11.200000000000024</v>
      </c>
      <c r="D234">
        <f t="shared" si="97"/>
        <v>309.37760154542519</v>
      </c>
      <c r="E234">
        <f t="shared" si="99"/>
        <v>3</v>
      </c>
      <c r="F234">
        <f t="shared" si="98"/>
        <v>55.493740187520103</v>
      </c>
      <c r="G234">
        <f t="shared" si="100"/>
        <v>2.7746870093760054</v>
      </c>
      <c r="H234">
        <f t="shared" si="101"/>
        <v>0.24773991155142971</v>
      </c>
      <c r="I234">
        <f t="shared" si="84"/>
        <v>220.88432034355949</v>
      </c>
      <c r="J234">
        <f t="shared" si="85"/>
        <v>-196.6416796564402</v>
      </c>
      <c r="K234">
        <f t="shared" si="95"/>
        <v>103.1258671818084</v>
      </c>
      <c r="L234">
        <f t="shared" si="96"/>
        <v>18.497913395840104</v>
      </c>
      <c r="M234">
        <f t="shared" si="102"/>
        <v>1.6515994103428646</v>
      </c>
      <c r="N234">
        <f t="shared" si="86"/>
        <v>0.92489566979200522</v>
      </c>
      <c r="O234">
        <f t="shared" si="87"/>
        <v>8.2579970517143234E-2</v>
      </c>
      <c r="P234">
        <f t="shared" si="88"/>
        <v>222.44390887829252</v>
      </c>
      <c r="Q234">
        <f t="shared" si="89"/>
        <v>-199.20442888379924</v>
      </c>
      <c r="R234">
        <f t="shared" si="90"/>
        <v>11.200000000000024</v>
      </c>
      <c r="S234">
        <f t="shared" si="91"/>
        <v>-1929.0548774296785</v>
      </c>
      <c r="T234">
        <f t="shared" si="92"/>
        <v>2155.6886399999935</v>
      </c>
      <c r="U234">
        <f t="shared" si="93"/>
        <v>226.63376257031496</v>
      </c>
      <c r="Y234">
        <f t="shared" si="104"/>
        <v>34.55751918948787</v>
      </c>
      <c r="Z234">
        <f t="shared" ca="1" si="103"/>
        <v>-0.85240287072607179</v>
      </c>
      <c r="AA234">
        <f t="shared" ca="1" si="94"/>
        <v>22.095043557844924</v>
      </c>
    </row>
    <row r="235" spans="3:27" x14ac:dyDescent="0.3">
      <c r="C235">
        <f t="shared" si="83"/>
        <v>11.250000000000025</v>
      </c>
      <c r="D235">
        <f t="shared" si="97"/>
        <v>312.1522885548012</v>
      </c>
      <c r="E235">
        <f t="shared" si="99"/>
        <v>3</v>
      </c>
      <c r="F235">
        <f t="shared" si="98"/>
        <v>55.741480099071531</v>
      </c>
      <c r="G235">
        <f t="shared" si="100"/>
        <v>2.7870740049535767</v>
      </c>
      <c r="H235">
        <f t="shared" si="101"/>
        <v>0.24773991155142971</v>
      </c>
      <c r="I235">
        <f t="shared" si="84"/>
        <v>222.84632034355951</v>
      </c>
      <c r="J235">
        <f t="shared" si="85"/>
        <v>-198.60367965644019</v>
      </c>
      <c r="K235">
        <f t="shared" si="95"/>
        <v>104.05076285160041</v>
      </c>
      <c r="L235">
        <f t="shared" si="96"/>
        <v>18.580493366357249</v>
      </c>
      <c r="M235">
        <f t="shared" si="102"/>
        <v>1.6515994103428646</v>
      </c>
      <c r="N235">
        <f t="shared" si="86"/>
        <v>0.92902466831786246</v>
      </c>
      <c r="O235">
        <f t="shared" si="87"/>
        <v>8.2579970517143234E-2</v>
      </c>
      <c r="P235">
        <f t="shared" si="88"/>
        <v>221.73856079498688</v>
      </c>
      <c r="Q235">
        <f t="shared" si="89"/>
        <v>-201.39166616690721</v>
      </c>
      <c r="R235">
        <f t="shared" si="90"/>
        <v>11.250000000000025</v>
      </c>
      <c r="S235">
        <f t="shared" si="91"/>
        <v>-1948.3020974296785</v>
      </c>
      <c r="T235">
        <f t="shared" si="92"/>
        <v>2174.9788225446359</v>
      </c>
      <c r="U235">
        <f t="shared" si="93"/>
        <v>226.67672511495743</v>
      </c>
      <c r="Y235">
        <f t="shared" si="104"/>
        <v>34.71459882216736</v>
      </c>
      <c r="Z235">
        <f t="shared" ca="1" si="103"/>
        <v>-0.81546789251141671</v>
      </c>
      <c r="AA235">
        <f t="shared" ca="1" si="94"/>
        <v>21.625740162724234</v>
      </c>
    </row>
    <row r="236" spans="3:27" x14ac:dyDescent="0.3">
      <c r="C236">
        <f t="shared" ref="C236:C299" si="105">C235+dt</f>
        <v>11.300000000000026</v>
      </c>
      <c r="D236">
        <f t="shared" si="97"/>
        <v>314.93936255975478</v>
      </c>
      <c r="E236">
        <f t="shared" si="99"/>
        <v>3</v>
      </c>
      <c r="F236">
        <f t="shared" si="98"/>
        <v>55.989220010622958</v>
      </c>
      <c r="G236">
        <f t="shared" si="100"/>
        <v>2.799461000531148</v>
      </c>
      <c r="H236">
        <f t="shared" si="101"/>
        <v>0.24773991155142971</v>
      </c>
      <c r="I236">
        <f t="shared" ref="I236:I299" si="106">D236*COS(-alfa)-E236*SIN(-alfa)</f>
        <v>224.81707927213094</v>
      </c>
      <c r="J236">
        <f t="shared" ref="J236:J299" si="107">D236*SIN(-alfa)+E236*COS(-alfa)+h</f>
        <v>-200.57443858501162</v>
      </c>
      <c r="K236">
        <f t="shared" si="95"/>
        <v>104.97978751991828</v>
      </c>
      <c r="L236">
        <f t="shared" si="96"/>
        <v>18.663073336874394</v>
      </c>
      <c r="M236">
        <f t="shared" si="102"/>
        <v>1.6515994103428646</v>
      </c>
      <c r="N236">
        <f t="shared" ref="N236:N299" si="108">L236*dt</f>
        <v>0.9331536668437197</v>
      </c>
      <c r="O236">
        <f t="shared" ref="O236:O299" si="109">M236*dt</f>
        <v>8.2579970517143234E-2</v>
      </c>
      <c r="P236">
        <f t="shared" ref="P236:P299" si="110">_r*COS(PI()/2-K236)+I236</f>
        <v>221.92067830641813</v>
      </c>
      <c r="Q236">
        <f t="shared" ref="Q236:Q299" si="111">_r*SIN(PI()/2-K236)+J236</f>
        <v>-201.35601484221104</v>
      </c>
      <c r="R236">
        <f t="shared" ref="R236:R299" si="112">C236</f>
        <v>11.300000000000026</v>
      </c>
      <c r="S236">
        <f t="shared" ref="S236:S299" si="113">m*g*J236</f>
        <v>-1967.6352425189641</v>
      </c>
      <c r="T236">
        <f t="shared" ref="T236:T299" si="114">m*F236^2/2+Ik*L236^2/2</f>
        <v>2194.3549301785647</v>
      </c>
      <c r="U236">
        <f t="shared" ref="U236:U299" si="115">S236+T236</f>
        <v>226.71968765960059</v>
      </c>
      <c r="Y236">
        <f t="shared" si="104"/>
        <v>34.871678454846851</v>
      </c>
      <c r="Z236">
        <f t="shared" ca="1" si="103"/>
        <v>-0.70557241961139727</v>
      </c>
      <c r="AA236">
        <f t="shared" ca="1" si="94"/>
        <v>21.167992574720099</v>
      </c>
    </row>
    <row r="237" spans="3:27" x14ac:dyDescent="0.3">
      <c r="C237">
        <f t="shared" si="105"/>
        <v>11.350000000000026</v>
      </c>
      <c r="D237">
        <f t="shared" si="97"/>
        <v>317.73882356028594</v>
      </c>
      <c r="E237">
        <f t="shared" si="99"/>
        <v>3</v>
      </c>
      <c r="F237">
        <f t="shared" si="98"/>
        <v>56.236959922174385</v>
      </c>
      <c r="G237">
        <f t="shared" si="100"/>
        <v>2.8118479961087193</v>
      </c>
      <c r="H237">
        <f t="shared" si="101"/>
        <v>0.24773991155142971</v>
      </c>
      <c r="I237">
        <f t="shared" si="106"/>
        <v>226.79659712927378</v>
      </c>
      <c r="J237">
        <f t="shared" si="107"/>
        <v>-202.55395644215449</v>
      </c>
      <c r="K237">
        <f t="shared" si="95"/>
        <v>105.912941186762</v>
      </c>
      <c r="L237">
        <f t="shared" si="96"/>
        <v>18.745653307391539</v>
      </c>
      <c r="M237">
        <f t="shared" si="102"/>
        <v>1.6515994103428646</v>
      </c>
      <c r="N237">
        <f t="shared" si="108"/>
        <v>0.93728266536957694</v>
      </c>
      <c r="O237">
        <f t="shared" si="109"/>
        <v>8.2579970517143234E-2</v>
      </c>
      <c r="P237">
        <f t="shared" si="110"/>
        <v>224.44436347333522</v>
      </c>
      <c r="Q237">
        <f t="shared" si="111"/>
        <v>-200.69196910925723</v>
      </c>
      <c r="R237">
        <f t="shared" si="112"/>
        <v>11.350000000000026</v>
      </c>
      <c r="S237">
        <f t="shared" si="113"/>
        <v>-1987.0543126975356</v>
      </c>
      <c r="T237">
        <f t="shared" si="114"/>
        <v>2213.8169629017789</v>
      </c>
      <c r="U237">
        <f t="shared" si="115"/>
        <v>226.7626502042433</v>
      </c>
      <c r="Y237">
        <f t="shared" si="104"/>
        <v>35.028758087526342</v>
      </c>
      <c r="Z237">
        <f t="shared" ca="1" si="103"/>
        <v>-0.52542244329097532</v>
      </c>
      <c r="AA237">
        <f t="shared" ca="1" si="94"/>
        <v>20.733072058626323</v>
      </c>
    </row>
    <row r="238" spans="3:27" x14ac:dyDescent="0.3">
      <c r="C238">
        <f t="shared" si="105"/>
        <v>11.400000000000027</v>
      </c>
      <c r="D238">
        <f t="shared" si="97"/>
        <v>320.55067155639466</v>
      </c>
      <c r="E238">
        <f t="shared" si="99"/>
        <v>3</v>
      </c>
      <c r="F238">
        <f t="shared" si="98"/>
        <v>56.484699833725813</v>
      </c>
      <c r="G238">
        <f t="shared" si="100"/>
        <v>2.824234991686291</v>
      </c>
      <c r="H238">
        <f t="shared" si="101"/>
        <v>0.24773991155142971</v>
      </c>
      <c r="I238">
        <f t="shared" si="106"/>
        <v>228.78487391498808</v>
      </c>
      <c r="J238">
        <f t="shared" si="107"/>
        <v>-204.54223322786876</v>
      </c>
      <c r="K238">
        <f t="shared" si="95"/>
        <v>106.85022385213158</v>
      </c>
      <c r="L238">
        <f t="shared" si="96"/>
        <v>18.828233277908684</v>
      </c>
      <c r="M238">
        <f t="shared" si="102"/>
        <v>1.6515994103428646</v>
      </c>
      <c r="N238">
        <f t="shared" si="108"/>
        <v>0.94141166389543418</v>
      </c>
      <c r="O238">
        <f t="shared" si="109"/>
        <v>8.2579970517143234E-2</v>
      </c>
      <c r="P238">
        <f t="shared" si="110"/>
        <v>228.89307133532122</v>
      </c>
      <c r="Q238">
        <f t="shared" si="111"/>
        <v>-201.5441849763836</v>
      </c>
      <c r="R238">
        <f t="shared" si="112"/>
        <v>11.400000000000027</v>
      </c>
      <c r="S238">
        <f t="shared" si="113"/>
        <v>-2006.5593079653927</v>
      </c>
      <c r="T238">
        <f t="shared" si="114"/>
        <v>2233.3649207142789</v>
      </c>
      <c r="U238">
        <f t="shared" si="115"/>
        <v>226.80561274888623</v>
      </c>
      <c r="Y238">
        <f t="shared" si="104"/>
        <v>35.185837720205832</v>
      </c>
      <c r="Z238">
        <f t="shared" ca="1" si="103"/>
        <v>-0.27945385385065347</v>
      </c>
      <c r="AA238">
        <f t="shared" ca="1" si="94"/>
        <v>20.331687800967579</v>
      </c>
    </row>
    <row r="239" spans="3:27" x14ac:dyDescent="0.3">
      <c r="C239">
        <f t="shared" si="105"/>
        <v>11.450000000000028</v>
      </c>
      <c r="D239">
        <f t="shared" si="97"/>
        <v>323.37490654808096</v>
      </c>
      <c r="E239">
        <f t="shared" si="99"/>
        <v>3</v>
      </c>
      <c r="F239">
        <f t="shared" si="98"/>
        <v>56.73243974527724</v>
      </c>
      <c r="G239">
        <f t="shared" si="100"/>
        <v>2.8366219872638623</v>
      </c>
      <c r="H239">
        <f t="shared" si="101"/>
        <v>0.24773991155142971</v>
      </c>
      <c r="I239">
        <f t="shared" si="106"/>
        <v>230.78190962927377</v>
      </c>
      <c r="J239">
        <f t="shared" si="107"/>
        <v>-206.53926894215448</v>
      </c>
      <c r="K239">
        <f t="shared" si="95"/>
        <v>107.79163551602701</v>
      </c>
      <c r="L239">
        <f t="shared" si="96"/>
        <v>18.910813248425828</v>
      </c>
      <c r="M239">
        <f t="shared" si="102"/>
        <v>1.6515994103428646</v>
      </c>
      <c r="N239">
        <f t="shared" si="108"/>
        <v>0.94554066242129142</v>
      </c>
      <c r="O239">
        <f t="shared" si="109"/>
        <v>8.2579970517143234E-2</v>
      </c>
      <c r="P239">
        <f t="shared" si="110"/>
        <v>233.26919162353585</v>
      </c>
      <c r="Q239">
        <f t="shared" si="111"/>
        <v>-204.86194122193413</v>
      </c>
      <c r="R239">
        <f t="shared" si="112"/>
        <v>11.450000000000028</v>
      </c>
      <c r="S239">
        <f t="shared" si="113"/>
        <v>-2026.1502283225354</v>
      </c>
      <c r="T239">
        <f t="shared" si="114"/>
        <v>2252.9988036160648</v>
      </c>
      <c r="U239">
        <f t="shared" si="115"/>
        <v>226.84857529352939</v>
      </c>
      <c r="Y239">
        <f t="shared" si="104"/>
        <v>35.342917352885323</v>
      </c>
      <c r="Z239">
        <f t="shared" ca="1" si="103"/>
        <v>2.6276785714601125E-2</v>
      </c>
      <c r="AA239">
        <f t="shared" ca="1" si="94"/>
        <v>19.9737232142854</v>
      </c>
    </row>
    <row r="240" spans="3:27" x14ac:dyDescent="0.3">
      <c r="C240">
        <f t="shared" si="105"/>
        <v>11.500000000000028</v>
      </c>
      <c r="D240">
        <f t="shared" si="97"/>
        <v>326.21152853534483</v>
      </c>
      <c r="E240">
        <f t="shared" si="99"/>
        <v>3</v>
      </c>
      <c r="F240">
        <f t="shared" si="98"/>
        <v>56.980179656828668</v>
      </c>
      <c r="G240">
        <f t="shared" si="100"/>
        <v>2.8490089828414336</v>
      </c>
      <c r="H240">
        <f t="shared" si="101"/>
        <v>0.24773991155142971</v>
      </c>
      <c r="I240">
        <f t="shared" si="106"/>
        <v>232.78770427213092</v>
      </c>
      <c r="J240">
        <f t="shared" si="107"/>
        <v>-208.54506358501163</v>
      </c>
      <c r="K240">
        <f t="shared" si="95"/>
        <v>108.73717617844831</v>
      </c>
      <c r="L240">
        <f t="shared" si="96"/>
        <v>18.993393218942973</v>
      </c>
      <c r="M240">
        <f t="shared" si="102"/>
        <v>1.6515994103428646</v>
      </c>
      <c r="N240">
        <f t="shared" si="108"/>
        <v>0.94966966094714866</v>
      </c>
      <c r="O240">
        <f t="shared" si="109"/>
        <v>8.2579970517143234E-2</v>
      </c>
      <c r="P240">
        <f t="shared" si="110"/>
        <v>235.60352180248972</v>
      </c>
      <c r="Q240">
        <f t="shared" si="111"/>
        <v>-209.58003780484714</v>
      </c>
      <c r="R240">
        <f t="shared" si="112"/>
        <v>11.500000000000028</v>
      </c>
      <c r="S240">
        <f t="shared" si="113"/>
        <v>-2045.8270737689643</v>
      </c>
      <c r="T240">
        <f t="shared" si="114"/>
        <v>2272.7186116071357</v>
      </c>
      <c r="U240">
        <f t="shared" si="115"/>
        <v>226.89153783817142</v>
      </c>
      <c r="Y240">
        <f t="shared" si="104"/>
        <v>35.499996985564813</v>
      </c>
      <c r="Z240">
        <f t="shared" ca="1" si="103"/>
        <v>0.38424137239687184</v>
      </c>
      <c r="AA240">
        <f t="shared" ref="AA240:AA303" ca="1" si="116">_r*SIN(Y240)+y_sm</f>
        <v>19.667992574720252</v>
      </c>
    </row>
    <row r="241" spans="3:27" x14ac:dyDescent="0.3">
      <c r="C241">
        <f t="shared" si="105"/>
        <v>11.550000000000029</v>
      </c>
      <c r="D241">
        <f t="shared" si="97"/>
        <v>329.06053751818627</v>
      </c>
      <c r="E241">
        <f t="shared" si="99"/>
        <v>3</v>
      </c>
      <c r="F241">
        <f t="shared" si="98"/>
        <v>57.227919568380095</v>
      </c>
      <c r="G241">
        <f t="shared" si="100"/>
        <v>2.8613959784190048</v>
      </c>
      <c r="H241">
        <f t="shared" si="101"/>
        <v>0.24773991155142971</v>
      </c>
      <c r="I241">
        <f t="shared" si="106"/>
        <v>234.80225784355949</v>
      </c>
      <c r="J241">
        <f t="shared" si="107"/>
        <v>-210.5596171564402</v>
      </c>
      <c r="K241">
        <f t="shared" si="95"/>
        <v>109.68684583939546</v>
      </c>
      <c r="L241">
        <f t="shared" si="96"/>
        <v>19.075973189460118</v>
      </c>
      <c r="M241">
        <f t="shared" si="102"/>
        <v>1.6515994103428646</v>
      </c>
      <c r="N241">
        <f t="shared" si="108"/>
        <v>0.95379865947300591</v>
      </c>
      <c r="O241">
        <f t="shared" si="109"/>
        <v>8.2579970517143234E-2</v>
      </c>
      <c r="P241">
        <f t="shared" si="110"/>
        <v>235.59926265444901</v>
      </c>
      <c r="Q241">
        <f t="shared" si="111"/>
        <v>-213.4518106719953</v>
      </c>
      <c r="R241">
        <f t="shared" si="112"/>
        <v>11.550000000000029</v>
      </c>
      <c r="S241">
        <f t="shared" si="113"/>
        <v>-2065.5898443046785</v>
      </c>
      <c r="T241">
        <f t="shared" si="114"/>
        <v>2292.5243446874929</v>
      </c>
      <c r="U241">
        <f t="shared" si="115"/>
        <v>226.93450038281435</v>
      </c>
      <c r="Y241">
        <f t="shared" si="104"/>
        <v>35.657076618244304</v>
      </c>
      <c r="Z241">
        <f t="shared" ca="1" si="103"/>
        <v>0.78562563005569008</v>
      </c>
      <c r="AA241">
        <f t="shared" ca="1" si="116"/>
        <v>19.422023985280049</v>
      </c>
    </row>
    <row r="242" spans="3:27" x14ac:dyDescent="0.3">
      <c r="C242">
        <f t="shared" si="105"/>
        <v>11.60000000000003</v>
      </c>
      <c r="D242">
        <f t="shared" si="97"/>
        <v>331.92193349660528</v>
      </c>
      <c r="E242">
        <f t="shared" si="99"/>
        <v>3</v>
      </c>
      <c r="F242">
        <f t="shared" si="98"/>
        <v>57.475659479931522</v>
      </c>
      <c r="G242">
        <f t="shared" si="100"/>
        <v>2.8737829739965761</v>
      </c>
      <c r="H242">
        <f t="shared" si="101"/>
        <v>0.24773991155142971</v>
      </c>
      <c r="I242">
        <f t="shared" si="106"/>
        <v>236.82557034355949</v>
      </c>
      <c r="J242">
        <f t="shared" si="107"/>
        <v>-212.5829296564402</v>
      </c>
      <c r="K242">
        <f t="shared" si="95"/>
        <v>110.64064449886847</v>
      </c>
      <c r="L242">
        <f t="shared" si="96"/>
        <v>19.158553159977263</v>
      </c>
      <c r="M242">
        <f t="shared" si="102"/>
        <v>1.6515994103428646</v>
      </c>
      <c r="N242">
        <f t="shared" si="108"/>
        <v>0.95792765799886315</v>
      </c>
      <c r="O242">
        <f t="shared" si="109"/>
        <v>8.2579970517143234E-2</v>
      </c>
      <c r="P242">
        <f t="shared" si="110"/>
        <v>234.92777987273786</v>
      </c>
      <c r="Q242">
        <f t="shared" si="111"/>
        <v>-214.90637350746366</v>
      </c>
      <c r="R242">
        <f t="shared" si="112"/>
        <v>11.60000000000003</v>
      </c>
      <c r="S242">
        <f t="shared" si="113"/>
        <v>-2085.4385399296784</v>
      </c>
      <c r="T242">
        <f t="shared" si="114"/>
        <v>2312.4160028571359</v>
      </c>
      <c r="U242">
        <f t="shared" si="115"/>
        <v>226.97746292745751</v>
      </c>
      <c r="Y242">
        <f t="shared" si="104"/>
        <v>35.814156250923794</v>
      </c>
      <c r="Z242">
        <f t="shared" ca="1" si="103"/>
        <v>1.220546146149518</v>
      </c>
      <c r="AA242">
        <f t="shared" ca="1" si="116"/>
        <v>19.241874008959755</v>
      </c>
    </row>
    <row r="243" spans="3:27" x14ac:dyDescent="0.3">
      <c r="C243">
        <f t="shared" si="105"/>
        <v>11.650000000000031</v>
      </c>
      <c r="D243">
        <f t="shared" si="97"/>
        <v>334.79571647060186</v>
      </c>
      <c r="E243">
        <f t="shared" si="99"/>
        <v>3</v>
      </c>
      <c r="F243">
        <f t="shared" si="98"/>
        <v>57.72339939148295</v>
      </c>
      <c r="G243">
        <f t="shared" si="100"/>
        <v>2.8861699695741478</v>
      </c>
      <c r="H243">
        <f t="shared" si="101"/>
        <v>0.24773991155142971</v>
      </c>
      <c r="I243">
        <f t="shared" si="106"/>
        <v>238.85764177213093</v>
      </c>
      <c r="J243">
        <f t="shared" si="107"/>
        <v>-214.61500108501161</v>
      </c>
      <c r="K243">
        <f t="shared" si="95"/>
        <v>111.59857215686733</v>
      </c>
      <c r="L243">
        <f t="shared" si="96"/>
        <v>19.241133130494408</v>
      </c>
      <c r="M243">
        <f t="shared" si="102"/>
        <v>1.6515994103428646</v>
      </c>
      <c r="N243">
        <f t="shared" si="108"/>
        <v>0.96205665652472039</v>
      </c>
      <c r="O243">
        <f t="shared" si="109"/>
        <v>8.2579970517143234E-2</v>
      </c>
      <c r="P243">
        <f t="shared" si="110"/>
        <v>235.86542152711243</v>
      </c>
      <c r="Q243">
        <f t="shared" si="111"/>
        <v>-214.39908905361577</v>
      </c>
      <c r="R243">
        <f t="shared" si="112"/>
        <v>11.650000000000031</v>
      </c>
      <c r="S243">
        <f t="shared" si="113"/>
        <v>-2105.3731606439642</v>
      </c>
      <c r="T243">
        <f t="shared" si="114"/>
        <v>2332.3935861160644</v>
      </c>
      <c r="U243">
        <f t="shared" si="115"/>
        <v>227.02042547210021</v>
      </c>
      <c r="Y243">
        <f t="shared" si="104"/>
        <v>35.971235883603285</v>
      </c>
      <c r="Z243">
        <f t="shared" ca="1" si="103"/>
        <v>1.6782937341536868</v>
      </c>
      <c r="AA243">
        <f t="shared" ca="1" si="116"/>
        <v>19.131978536059872</v>
      </c>
    </row>
    <row r="244" spans="3:27" x14ac:dyDescent="0.3">
      <c r="C244">
        <f t="shared" si="105"/>
        <v>11.700000000000031</v>
      </c>
      <c r="D244">
        <f t="shared" si="97"/>
        <v>337.68188644017602</v>
      </c>
      <c r="E244">
        <f t="shared" si="99"/>
        <v>3</v>
      </c>
      <c r="F244">
        <f t="shared" si="98"/>
        <v>57.971139303034377</v>
      </c>
      <c r="G244">
        <f t="shared" si="100"/>
        <v>2.8985569651517191</v>
      </c>
      <c r="H244">
        <f t="shared" si="101"/>
        <v>0.24773991155142971</v>
      </c>
      <c r="I244">
        <f t="shared" si="106"/>
        <v>240.89847212927378</v>
      </c>
      <c r="J244">
        <f t="shared" si="107"/>
        <v>-216.65583144215447</v>
      </c>
      <c r="K244">
        <f t="shared" si="95"/>
        <v>112.56062881339206</v>
      </c>
      <c r="L244">
        <f t="shared" si="96"/>
        <v>19.323713101011553</v>
      </c>
      <c r="M244">
        <f t="shared" si="102"/>
        <v>1.6515994103428646</v>
      </c>
      <c r="N244">
        <f t="shared" si="108"/>
        <v>0.96618565505057763</v>
      </c>
      <c r="O244">
        <f t="shared" si="109"/>
        <v>8.2579970517143234E-2</v>
      </c>
      <c r="P244">
        <f t="shared" si="110"/>
        <v>239.36454653849341</v>
      </c>
      <c r="Q244">
        <f t="shared" si="111"/>
        <v>-214.07763977318393</v>
      </c>
      <c r="R244">
        <f t="shared" si="112"/>
        <v>11.700000000000031</v>
      </c>
      <c r="S244">
        <f t="shared" si="113"/>
        <v>-2125.3937064475354</v>
      </c>
      <c r="T244">
        <f t="shared" si="114"/>
        <v>2352.4570944642783</v>
      </c>
      <c r="U244">
        <f t="shared" si="115"/>
        <v>227.06338801674292</v>
      </c>
      <c r="Y244">
        <f t="shared" si="104"/>
        <v>36.128315516282775</v>
      </c>
      <c r="Z244">
        <f t="shared" ca="1" si="103"/>
        <v>2.1475971292743874</v>
      </c>
      <c r="AA244">
        <f t="shared" ca="1" si="116"/>
        <v>19.095043557845358</v>
      </c>
    </row>
    <row r="245" spans="3:27" x14ac:dyDescent="0.3">
      <c r="C245">
        <f t="shared" si="105"/>
        <v>11.750000000000032</v>
      </c>
      <c r="D245">
        <f t="shared" si="97"/>
        <v>340.58044340532774</v>
      </c>
      <c r="E245">
        <f t="shared" si="99"/>
        <v>3</v>
      </c>
      <c r="F245">
        <f t="shared" si="98"/>
        <v>58.218879214585805</v>
      </c>
      <c r="G245">
        <f t="shared" si="100"/>
        <v>2.9109439607292904</v>
      </c>
      <c r="H245">
        <f t="shared" si="101"/>
        <v>0.24773991155142971</v>
      </c>
      <c r="I245">
        <f t="shared" si="106"/>
        <v>242.94806141498808</v>
      </c>
      <c r="J245">
        <f t="shared" si="107"/>
        <v>-218.70542072786876</v>
      </c>
      <c r="K245">
        <f t="shared" si="95"/>
        <v>113.52681446844264</v>
      </c>
      <c r="L245">
        <f t="shared" si="96"/>
        <v>19.406293071528697</v>
      </c>
      <c r="M245">
        <f t="shared" si="102"/>
        <v>1.6515994103428646</v>
      </c>
      <c r="N245">
        <f t="shared" si="108"/>
        <v>0.97031465357643487</v>
      </c>
      <c r="O245">
        <f t="shared" si="109"/>
        <v>8.2579970517143234E-2</v>
      </c>
      <c r="P245">
        <f t="shared" si="110"/>
        <v>244.19725277333205</v>
      </c>
      <c r="Q245">
        <f t="shared" si="111"/>
        <v>-215.977872203967</v>
      </c>
      <c r="R245">
        <f t="shared" si="112"/>
        <v>11.750000000000032</v>
      </c>
      <c r="S245">
        <f t="shared" si="113"/>
        <v>-2145.5001773403924</v>
      </c>
      <c r="T245">
        <f t="shared" si="114"/>
        <v>2372.6065279017785</v>
      </c>
      <c r="U245">
        <f t="shared" si="115"/>
        <v>227.10635056138608</v>
      </c>
      <c r="Y245">
        <f t="shared" si="104"/>
        <v>36.285395148962266</v>
      </c>
      <c r="Z245">
        <f t="shared" ca="1" si="103"/>
        <v>2.6169005243950774</v>
      </c>
      <c r="AA245">
        <f t="shared" ca="1" si="116"/>
        <v>19.131978536060018</v>
      </c>
    </row>
    <row r="246" spans="3:27" x14ac:dyDescent="0.3">
      <c r="C246">
        <f t="shared" si="105"/>
        <v>11.800000000000033</v>
      </c>
      <c r="D246">
        <f t="shared" si="97"/>
        <v>343.49138736605704</v>
      </c>
      <c r="E246">
        <f t="shared" si="99"/>
        <v>3</v>
      </c>
      <c r="F246">
        <f t="shared" si="98"/>
        <v>58.466619126137232</v>
      </c>
      <c r="G246">
        <f t="shared" si="100"/>
        <v>2.9233309563068617</v>
      </c>
      <c r="H246">
        <f t="shared" si="101"/>
        <v>0.24773991155142971</v>
      </c>
      <c r="I246">
        <f t="shared" si="106"/>
        <v>245.00640962927378</v>
      </c>
      <c r="J246">
        <f t="shared" si="107"/>
        <v>-220.76376894215448</v>
      </c>
      <c r="K246">
        <f t="shared" si="95"/>
        <v>114.49712912201907</v>
      </c>
      <c r="L246">
        <f t="shared" si="96"/>
        <v>19.488873042045842</v>
      </c>
      <c r="M246">
        <f t="shared" si="102"/>
        <v>1.6515994103428646</v>
      </c>
      <c r="N246">
        <f t="shared" si="108"/>
        <v>0.97444365210229211</v>
      </c>
      <c r="O246">
        <f t="shared" si="109"/>
        <v>8.2579970517143234E-2</v>
      </c>
      <c r="P246">
        <f t="shared" si="110"/>
        <v>247.9626535089308</v>
      </c>
      <c r="Q246">
        <f t="shared" si="111"/>
        <v>-220.25325731252164</v>
      </c>
      <c r="R246">
        <f t="shared" si="112"/>
        <v>11.800000000000033</v>
      </c>
      <c r="S246">
        <f t="shared" si="113"/>
        <v>-2165.6925733225357</v>
      </c>
      <c r="T246">
        <f t="shared" si="114"/>
        <v>2392.8418864285641</v>
      </c>
      <c r="U246">
        <f t="shared" si="115"/>
        <v>227.14931310602833</v>
      </c>
      <c r="Y246">
        <f t="shared" si="104"/>
        <v>36.442474781641756</v>
      </c>
      <c r="Z246">
        <f t="shared" ca="1" si="103"/>
        <v>3.0746481123992124</v>
      </c>
      <c r="AA246">
        <f t="shared" ca="1" si="116"/>
        <v>19.241874008960039</v>
      </c>
    </row>
    <row r="247" spans="3:27" x14ac:dyDescent="0.3">
      <c r="C247">
        <f t="shared" si="105"/>
        <v>11.850000000000033</v>
      </c>
      <c r="D247">
        <f t="shared" si="97"/>
        <v>346.41471832236391</v>
      </c>
      <c r="E247">
        <f t="shared" si="99"/>
        <v>3</v>
      </c>
      <c r="F247">
        <f t="shared" si="98"/>
        <v>58.714359037688659</v>
      </c>
      <c r="G247">
        <f t="shared" si="100"/>
        <v>2.935717951884433</v>
      </c>
      <c r="H247">
        <f t="shared" si="101"/>
        <v>0.24773991155142971</v>
      </c>
      <c r="I247">
        <f t="shared" si="106"/>
        <v>247.07351677213092</v>
      </c>
      <c r="J247">
        <f t="shared" si="107"/>
        <v>-222.83087608501162</v>
      </c>
      <c r="K247">
        <f t="shared" si="95"/>
        <v>115.47157277412137</v>
      </c>
      <c r="L247">
        <f t="shared" si="96"/>
        <v>19.571453012562987</v>
      </c>
      <c r="M247">
        <f t="shared" si="102"/>
        <v>1.6515994103428646</v>
      </c>
      <c r="N247">
        <f t="shared" si="108"/>
        <v>0.97857265062814935</v>
      </c>
      <c r="O247">
        <f t="shared" si="109"/>
        <v>8.2579970517143234E-2</v>
      </c>
      <c r="P247">
        <f t="shared" si="110"/>
        <v>249.15621945071356</v>
      </c>
      <c r="Q247">
        <f t="shared" si="111"/>
        <v>-224.99012353554261</v>
      </c>
      <c r="R247">
        <f t="shared" si="112"/>
        <v>11.850000000000033</v>
      </c>
      <c r="S247">
        <f t="shared" si="113"/>
        <v>-2185.970894393964</v>
      </c>
      <c r="T247">
        <f t="shared" si="114"/>
        <v>2413.1631700446355</v>
      </c>
      <c r="U247">
        <f t="shared" si="115"/>
        <v>227.19227565067149</v>
      </c>
      <c r="Y247">
        <f t="shared" si="104"/>
        <v>36.599554414321247</v>
      </c>
      <c r="Z247">
        <f t="shared" ca="1" si="103"/>
        <v>3.509568628492985</v>
      </c>
      <c r="AA247">
        <f t="shared" ca="1" si="116"/>
        <v>19.422023985280468</v>
      </c>
    </row>
    <row r="248" spans="3:27" x14ac:dyDescent="0.3">
      <c r="C248">
        <f t="shared" si="105"/>
        <v>11.900000000000034</v>
      </c>
      <c r="D248">
        <f t="shared" si="97"/>
        <v>349.35043627424835</v>
      </c>
      <c r="E248">
        <f t="shared" si="99"/>
        <v>3</v>
      </c>
      <c r="F248">
        <f t="shared" si="98"/>
        <v>58.962098949240087</v>
      </c>
      <c r="G248">
        <f t="shared" si="100"/>
        <v>2.9481049474620047</v>
      </c>
      <c r="H248">
        <f t="shared" si="101"/>
        <v>0.24773991155142971</v>
      </c>
      <c r="I248">
        <f t="shared" si="106"/>
        <v>249.14938284355949</v>
      </c>
      <c r="J248">
        <f t="shared" si="107"/>
        <v>-224.9067421564402</v>
      </c>
      <c r="K248">
        <f t="shared" si="95"/>
        <v>116.45014542474952</v>
      </c>
      <c r="L248">
        <f t="shared" si="96"/>
        <v>19.654032983080132</v>
      </c>
      <c r="M248">
        <f t="shared" si="102"/>
        <v>1.6515994103428646</v>
      </c>
      <c r="N248">
        <f t="shared" si="108"/>
        <v>0.9827016491540066</v>
      </c>
      <c r="O248">
        <f t="shared" si="109"/>
        <v>8.2579970517143234E-2</v>
      </c>
      <c r="P248">
        <f t="shared" si="110"/>
        <v>248.5204321075023</v>
      </c>
      <c r="Q248">
        <f t="shared" si="111"/>
        <v>-227.84007148872001</v>
      </c>
      <c r="R248">
        <f t="shared" si="112"/>
        <v>11.900000000000034</v>
      </c>
      <c r="S248">
        <f t="shared" si="113"/>
        <v>-2206.3351405546787</v>
      </c>
      <c r="T248">
        <f t="shared" si="114"/>
        <v>2433.5703787499924</v>
      </c>
      <c r="U248">
        <f t="shared" si="115"/>
        <v>227.23523819531374</v>
      </c>
      <c r="Y248">
        <f t="shared" si="104"/>
        <v>36.756634047000738</v>
      </c>
      <c r="Z248">
        <f t="shared" ca="1" si="103"/>
        <v>3.910952886151728</v>
      </c>
      <c r="AA248">
        <f t="shared" ca="1" si="116"/>
        <v>19.667992574720792</v>
      </c>
    </row>
    <row r="249" spans="3:27" x14ac:dyDescent="0.3">
      <c r="C249">
        <f t="shared" si="105"/>
        <v>11.950000000000035</v>
      </c>
      <c r="D249">
        <f t="shared" si="97"/>
        <v>352.29854122171037</v>
      </c>
      <c r="E249">
        <f t="shared" si="99"/>
        <v>3</v>
      </c>
      <c r="F249">
        <f t="shared" si="98"/>
        <v>59.209838860791514</v>
      </c>
      <c r="G249">
        <f t="shared" si="100"/>
        <v>2.960491943039576</v>
      </c>
      <c r="H249">
        <f t="shared" si="101"/>
        <v>0.24773991155142971</v>
      </c>
      <c r="I249">
        <f t="shared" si="106"/>
        <v>251.23400784355948</v>
      </c>
      <c r="J249">
        <f t="shared" si="107"/>
        <v>-226.99136715644019</v>
      </c>
      <c r="K249">
        <f t="shared" ref="K249:K312" si="117">K248+N248</f>
        <v>117.43284707390353</v>
      </c>
      <c r="L249">
        <f t="shared" ref="L249:L312" si="118">L248+O248</f>
        <v>19.736612953597277</v>
      </c>
      <c r="M249">
        <f t="shared" si="102"/>
        <v>1.6515994103428646</v>
      </c>
      <c r="N249">
        <f t="shared" si="108"/>
        <v>0.98683064767986384</v>
      </c>
      <c r="O249">
        <f t="shared" si="109"/>
        <v>8.2579970517143234E-2</v>
      </c>
      <c r="P249">
        <f t="shared" si="110"/>
        <v>248.44455285572121</v>
      </c>
      <c r="Q249">
        <f t="shared" si="111"/>
        <v>-228.09542370880703</v>
      </c>
      <c r="R249">
        <f t="shared" si="112"/>
        <v>11.950000000000035</v>
      </c>
      <c r="S249">
        <f t="shared" si="113"/>
        <v>-2226.7853118046783</v>
      </c>
      <c r="T249">
        <f t="shared" si="114"/>
        <v>2454.0635125446352</v>
      </c>
      <c r="U249">
        <f t="shared" si="115"/>
        <v>227.2782007399569</v>
      </c>
      <c r="Y249">
        <f t="shared" si="104"/>
        <v>36.913713679680228</v>
      </c>
      <c r="Z249">
        <f t="shared" ca="1" si="103"/>
        <v>4.2689174728339054</v>
      </c>
      <c r="AA249">
        <f t="shared" ca="1" si="116"/>
        <v>19.97372321428605</v>
      </c>
    </row>
    <row r="250" spans="3:27" x14ac:dyDescent="0.3">
      <c r="C250">
        <f t="shared" si="105"/>
        <v>12.000000000000036</v>
      </c>
      <c r="D250">
        <f t="shared" si="97"/>
        <v>355.25903316474995</v>
      </c>
      <c r="E250">
        <f t="shared" si="99"/>
        <v>3</v>
      </c>
      <c r="F250">
        <f t="shared" si="98"/>
        <v>59.457578772342941</v>
      </c>
      <c r="G250">
        <f t="shared" si="100"/>
        <v>2.9728789386171472</v>
      </c>
      <c r="H250">
        <f t="shared" si="101"/>
        <v>0.24773991155142971</v>
      </c>
      <c r="I250">
        <f t="shared" si="106"/>
        <v>253.32739177213091</v>
      </c>
      <c r="J250">
        <f t="shared" si="107"/>
        <v>-229.08475108501162</v>
      </c>
      <c r="K250">
        <f t="shared" si="117"/>
        <v>118.4196777215834</v>
      </c>
      <c r="L250">
        <f t="shared" si="118"/>
        <v>19.819192924114422</v>
      </c>
      <c r="M250">
        <f t="shared" si="102"/>
        <v>1.6515994103428646</v>
      </c>
      <c r="N250">
        <f t="shared" si="108"/>
        <v>0.99095964620572108</v>
      </c>
      <c r="O250">
        <f t="shared" si="109"/>
        <v>8.2579970517143234E-2</v>
      </c>
      <c r="P250">
        <f t="shared" si="110"/>
        <v>250.86836731125962</v>
      </c>
      <c r="Q250">
        <f t="shared" si="111"/>
        <v>-227.36626375574883</v>
      </c>
      <c r="R250">
        <f t="shared" si="112"/>
        <v>12.000000000000036</v>
      </c>
      <c r="S250">
        <f t="shared" si="113"/>
        <v>-2247.3214081439642</v>
      </c>
      <c r="T250">
        <f t="shared" si="114"/>
        <v>2474.6425714285638</v>
      </c>
      <c r="U250">
        <f t="shared" si="115"/>
        <v>227.32116328459961</v>
      </c>
      <c r="Y250">
        <f t="shared" si="104"/>
        <v>37.070793312359719</v>
      </c>
      <c r="Z250">
        <f t="shared" ca="1" si="103"/>
        <v>4.5746481123990499</v>
      </c>
      <c r="AA250">
        <f t="shared" ca="1" si="116"/>
        <v>20.331687800968325</v>
      </c>
    </row>
    <row r="251" spans="3:27" x14ac:dyDescent="0.3">
      <c r="C251">
        <f t="shared" si="105"/>
        <v>12.050000000000036</v>
      </c>
      <c r="D251">
        <f t="shared" si="97"/>
        <v>358.23191210336711</v>
      </c>
      <c r="E251">
        <f t="shared" si="99"/>
        <v>3</v>
      </c>
      <c r="F251">
        <f t="shared" si="98"/>
        <v>59.705318683894369</v>
      </c>
      <c r="G251">
        <f t="shared" si="100"/>
        <v>2.9852659341947185</v>
      </c>
      <c r="H251">
        <f t="shared" si="101"/>
        <v>0.24773991155142971</v>
      </c>
      <c r="I251">
        <f t="shared" si="106"/>
        <v>255.42953462927377</v>
      </c>
      <c r="J251">
        <f t="shared" si="107"/>
        <v>-231.18689394215448</v>
      </c>
      <c r="K251">
        <f t="shared" si="117"/>
        <v>119.41063736778912</v>
      </c>
      <c r="L251">
        <f t="shared" si="118"/>
        <v>19.901772894631566</v>
      </c>
      <c r="M251">
        <f t="shared" si="102"/>
        <v>1.6515994103428646</v>
      </c>
      <c r="N251">
        <f t="shared" si="108"/>
        <v>0.99508864473157832</v>
      </c>
      <c r="O251">
        <f t="shared" si="109"/>
        <v>8.2579970517143234E-2</v>
      </c>
      <c r="P251">
        <f t="shared" si="110"/>
        <v>255.51987056609488</v>
      </c>
      <c r="Q251">
        <f t="shared" si="111"/>
        <v>-228.18825434751849</v>
      </c>
      <c r="R251">
        <f t="shared" si="112"/>
        <v>12.050000000000036</v>
      </c>
      <c r="S251">
        <f t="shared" si="113"/>
        <v>-2267.9434295725355</v>
      </c>
      <c r="T251">
        <f t="shared" si="114"/>
        <v>2495.3075554017782</v>
      </c>
      <c r="U251">
        <f t="shared" si="115"/>
        <v>227.36412582924277</v>
      </c>
      <c r="Y251">
        <f t="shared" si="104"/>
        <v>37.227872945039209</v>
      </c>
      <c r="Z251">
        <f t="shared" ca="1" si="103"/>
        <v>4.8206167018392492</v>
      </c>
      <c r="AA251">
        <f t="shared" ca="1" si="116"/>
        <v>20.733072058627144</v>
      </c>
    </row>
    <row r="252" spans="3:27" x14ac:dyDescent="0.3">
      <c r="C252">
        <f t="shared" si="105"/>
        <v>12.100000000000037</v>
      </c>
      <c r="D252">
        <f t="shared" si="97"/>
        <v>361.21717803756184</v>
      </c>
      <c r="E252">
        <f t="shared" si="99"/>
        <v>3</v>
      </c>
      <c r="F252">
        <f t="shared" si="98"/>
        <v>59.953058595445796</v>
      </c>
      <c r="G252">
        <f t="shared" si="100"/>
        <v>2.9976529297722898</v>
      </c>
      <c r="H252">
        <f t="shared" si="101"/>
        <v>0.24773991155142971</v>
      </c>
      <c r="I252">
        <f t="shared" si="106"/>
        <v>257.54043641498811</v>
      </c>
      <c r="J252">
        <f t="shared" si="107"/>
        <v>-233.29779572786876</v>
      </c>
      <c r="K252">
        <f t="shared" si="117"/>
        <v>120.4057260125207</v>
      </c>
      <c r="L252">
        <f t="shared" si="118"/>
        <v>19.984352865148711</v>
      </c>
      <c r="M252">
        <f t="shared" si="102"/>
        <v>1.6515994103428646</v>
      </c>
      <c r="N252">
        <f t="shared" si="108"/>
        <v>0.99921764325743556</v>
      </c>
      <c r="O252">
        <f t="shared" si="109"/>
        <v>8.2579970517143234E-2</v>
      </c>
      <c r="P252">
        <f t="shared" si="110"/>
        <v>260.10489844950519</v>
      </c>
      <c r="Q252">
        <f t="shared" si="111"/>
        <v>-231.74102520093788</v>
      </c>
      <c r="R252">
        <f t="shared" si="112"/>
        <v>12.100000000000037</v>
      </c>
      <c r="S252">
        <f t="shared" si="113"/>
        <v>-2288.6513760903927</v>
      </c>
      <c r="T252">
        <f t="shared" si="114"/>
        <v>2516.0584644642781</v>
      </c>
      <c r="U252">
        <f t="shared" si="115"/>
        <v>227.40708837388547</v>
      </c>
      <c r="Y252">
        <f t="shared" si="104"/>
        <v>37.3849525777187</v>
      </c>
      <c r="Z252">
        <f t="shared" ca="1" si="103"/>
        <v>5.0007666781595379</v>
      </c>
      <c r="AA252">
        <f t="shared" ca="1" si="116"/>
        <v>21.167992574720973</v>
      </c>
    </row>
    <row r="253" spans="3:27" x14ac:dyDescent="0.3">
      <c r="C253">
        <f t="shared" si="105"/>
        <v>12.150000000000038</v>
      </c>
      <c r="D253">
        <f t="shared" si="97"/>
        <v>364.21483096733414</v>
      </c>
      <c r="E253">
        <f t="shared" si="99"/>
        <v>3</v>
      </c>
      <c r="F253">
        <f t="shared" si="98"/>
        <v>60.200798506997224</v>
      </c>
      <c r="G253">
        <f t="shared" si="100"/>
        <v>3.0100399253498615</v>
      </c>
      <c r="H253">
        <f t="shared" si="101"/>
        <v>0.24773991155142971</v>
      </c>
      <c r="I253">
        <f t="shared" si="106"/>
        <v>259.66009712927382</v>
      </c>
      <c r="J253">
        <f t="shared" si="107"/>
        <v>-235.41745644215447</v>
      </c>
      <c r="K253">
        <f t="shared" si="117"/>
        <v>121.40494365577814</v>
      </c>
      <c r="L253">
        <f t="shared" si="118"/>
        <v>20.066932835665856</v>
      </c>
      <c r="M253">
        <f t="shared" si="102"/>
        <v>1.6515994103428646</v>
      </c>
      <c r="N253">
        <f t="shared" si="108"/>
        <v>1.0033466417832928</v>
      </c>
      <c r="O253">
        <f t="shared" si="109"/>
        <v>8.2579970517143234E-2</v>
      </c>
      <c r="P253">
        <f t="shared" si="110"/>
        <v>262.35668848561409</v>
      </c>
      <c r="Q253">
        <f t="shared" si="111"/>
        <v>-236.73214083656671</v>
      </c>
      <c r="R253">
        <f t="shared" si="112"/>
        <v>12.150000000000038</v>
      </c>
      <c r="S253">
        <f t="shared" si="113"/>
        <v>-2309.4452476975357</v>
      </c>
      <c r="T253">
        <f t="shared" si="114"/>
        <v>2536.8952986160639</v>
      </c>
      <c r="U253">
        <f t="shared" si="115"/>
        <v>227.45005091852818</v>
      </c>
      <c r="Y253">
        <f t="shared" si="104"/>
        <v>37.54203221039819</v>
      </c>
      <c r="Z253">
        <f t="shared" ca="1" si="103"/>
        <v>5.110662151059417</v>
      </c>
      <c r="AA253">
        <f t="shared" ca="1" si="116"/>
        <v>21.625740162725144</v>
      </c>
    </row>
    <row r="254" spans="3:27" x14ac:dyDescent="0.3">
      <c r="C254">
        <f t="shared" si="105"/>
        <v>12.200000000000038</v>
      </c>
      <c r="D254">
        <f t="shared" si="97"/>
        <v>367.22487089268401</v>
      </c>
      <c r="E254">
        <f t="shared" si="99"/>
        <v>3</v>
      </c>
      <c r="F254">
        <f t="shared" si="98"/>
        <v>60.448538418548651</v>
      </c>
      <c r="G254">
        <f t="shared" si="100"/>
        <v>3.0224269209274328</v>
      </c>
      <c r="H254">
        <f t="shared" si="101"/>
        <v>0.24773991155142971</v>
      </c>
      <c r="I254">
        <f t="shared" si="106"/>
        <v>261.78851677213095</v>
      </c>
      <c r="J254">
        <f t="shared" si="107"/>
        <v>-237.54587608501157</v>
      </c>
      <c r="K254">
        <f t="shared" si="117"/>
        <v>122.40829029756144</v>
      </c>
      <c r="L254">
        <f t="shared" si="118"/>
        <v>20.149512806183001</v>
      </c>
      <c r="M254">
        <f t="shared" si="102"/>
        <v>1.6515994103428646</v>
      </c>
      <c r="N254">
        <f t="shared" si="108"/>
        <v>1.00747564030915</v>
      </c>
      <c r="O254">
        <f t="shared" si="109"/>
        <v>8.2579970517143234E-2</v>
      </c>
      <c r="P254">
        <f t="shared" si="110"/>
        <v>262.12924949628126</v>
      </c>
      <c r="Q254">
        <f t="shared" si="111"/>
        <v>-240.52646347857899</v>
      </c>
      <c r="R254">
        <f t="shared" si="112"/>
        <v>12.200000000000038</v>
      </c>
      <c r="S254">
        <f t="shared" si="113"/>
        <v>-2330.3250443939637</v>
      </c>
      <c r="T254">
        <f t="shared" si="114"/>
        <v>2557.818057857135</v>
      </c>
      <c r="U254">
        <f t="shared" si="115"/>
        <v>227.49301346317134</v>
      </c>
      <c r="Y254">
        <f t="shared" si="104"/>
        <v>37.699111843077681</v>
      </c>
      <c r="Z254">
        <f t="shared" ca="1" si="103"/>
        <v>5.1475971292739278</v>
      </c>
      <c r="AA254">
        <f t="shared" ca="1" si="116"/>
        <v>22.095043557845845</v>
      </c>
    </row>
    <row r="255" spans="3:27" x14ac:dyDescent="0.3">
      <c r="C255">
        <f t="shared" si="105"/>
        <v>12.250000000000039</v>
      </c>
      <c r="D255">
        <f t="shared" si="97"/>
        <v>370.24729781361145</v>
      </c>
      <c r="E255">
        <f t="shared" si="99"/>
        <v>3</v>
      </c>
      <c r="F255">
        <f t="shared" si="98"/>
        <v>60.696278330100078</v>
      </c>
      <c r="G255">
        <f t="shared" si="100"/>
        <v>3.0348139165050041</v>
      </c>
      <c r="H255">
        <f t="shared" si="101"/>
        <v>0.24773991155142971</v>
      </c>
      <c r="I255">
        <f t="shared" si="106"/>
        <v>263.92569534355954</v>
      </c>
      <c r="J255">
        <f t="shared" si="107"/>
        <v>-239.68305465644016</v>
      </c>
      <c r="K255">
        <f t="shared" si="117"/>
        <v>123.41576593787059</v>
      </c>
      <c r="L255">
        <f t="shared" si="118"/>
        <v>20.232092776700146</v>
      </c>
      <c r="M255">
        <f t="shared" si="102"/>
        <v>1.6515994103428646</v>
      </c>
      <c r="N255">
        <f t="shared" si="108"/>
        <v>1.0116046388350073</v>
      </c>
      <c r="O255">
        <f t="shared" si="109"/>
        <v>8.2579970517143234E-2</v>
      </c>
      <c r="P255">
        <f t="shared" si="110"/>
        <v>261.58759898209422</v>
      </c>
      <c r="Q255">
        <f t="shared" si="111"/>
        <v>-241.56276351807341</v>
      </c>
      <c r="R255">
        <f t="shared" si="112"/>
        <v>12.250000000000039</v>
      </c>
      <c r="S255">
        <f t="shared" si="113"/>
        <v>-2351.290766179678</v>
      </c>
      <c r="T255">
        <f t="shared" si="114"/>
        <v>2578.8267421874921</v>
      </c>
      <c r="U255">
        <f t="shared" si="115"/>
        <v>227.53597600781404</v>
      </c>
      <c r="Y255">
        <f t="shared" si="104"/>
        <v>37.856191475757171</v>
      </c>
      <c r="Z255">
        <f t="shared" ca="1" si="103"/>
        <v>5.1106621510592642</v>
      </c>
      <c r="AA255">
        <f t="shared" ca="1" si="116"/>
        <v>22.564346952966535</v>
      </c>
    </row>
    <row r="256" spans="3:27" x14ac:dyDescent="0.3">
      <c r="C256">
        <f t="shared" si="105"/>
        <v>12.30000000000004</v>
      </c>
      <c r="D256">
        <f t="shared" si="97"/>
        <v>373.28211173011647</v>
      </c>
      <c r="E256">
        <f t="shared" si="99"/>
        <v>3</v>
      </c>
      <c r="F256">
        <f t="shared" si="98"/>
        <v>60.944018241651506</v>
      </c>
      <c r="G256">
        <f t="shared" si="100"/>
        <v>3.0472009120825754</v>
      </c>
      <c r="H256">
        <f t="shared" si="101"/>
        <v>0.24773991155142971</v>
      </c>
      <c r="I256">
        <f t="shared" si="106"/>
        <v>266.07163284355954</v>
      </c>
      <c r="J256">
        <f t="shared" si="107"/>
        <v>-241.82899215644017</v>
      </c>
      <c r="K256">
        <f t="shared" si="117"/>
        <v>124.4273705767056</v>
      </c>
      <c r="L256">
        <f t="shared" si="118"/>
        <v>20.314672747217291</v>
      </c>
      <c r="M256">
        <f t="shared" si="102"/>
        <v>1.6515994103428646</v>
      </c>
      <c r="N256">
        <f t="shared" si="108"/>
        <v>1.0157336373608645</v>
      </c>
      <c r="O256">
        <f t="shared" si="109"/>
        <v>8.2579970517143234E-2</v>
      </c>
      <c r="P256">
        <f t="shared" si="110"/>
        <v>263.23787047005919</v>
      </c>
      <c r="Q256">
        <f t="shared" si="111"/>
        <v>-240.84421258184818</v>
      </c>
      <c r="R256">
        <f t="shared" si="112"/>
        <v>12.30000000000004</v>
      </c>
      <c r="S256">
        <f t="shared" si="113"/>
        <v>-2372.3424130546782</v>
      </c>
      <c r="T256">
        <f t="shared" si="114"/>
        <v>2599.921351607135</v>
      </c>
      <c r="U256">
        <f t="shared" si="115"/>
        <v>227.57893855245675</v>
      </c>
      <c r="Y256">
        <f t="shared" si="104"/>
        <v>38.013271108436662</v>
      </c>
      <c r="Z256">
        <f t="shared" ca="1" si="103"/>
        <v>5.0007666781592377</v>
      </c>
      <c r="AA256">
        <f t="shared" ca="1" si="116"/>
        <v>23.022094540970667</v>
      </c>
    </row>
    <row r="257" spans="3:27" x14ac:dyDescent="0.3">
      <c r="C257">
        <f t="shared" si="105"/>
        <v>12.350000000000041</v>
      </c>
      <c r="D257">
        <f t="shared" si="97"/>
        <v>376.32931264219906</v>
      </c>
      <c r="E257">
        <f t="shared" si="99"/>
        <v>3</v>
      </c>
      <c r="F257">
        <f t="shared" si="98"/>
        <v>61.191758153202933</v>
      </c>
      <c r="G257">
        <f t="shared" si="100"/>
        <v>3.0595879076601467</v>
      </c>
      <c r="H257">
        <f t="shared" si="101"/>
        <v>0.24773991155142971</v>
      </c>
      <c r="I257">
        <f t="shared" si="106"/>
        <v>268.22632927213095</v>
      </c>
      <c r="J257">
        <f t="shared" si="107"/>
        <v>-243.98368858501158</v>
      </c>
      <c r="K257">
        <f t="shared" si="117"/>
        <v>125.44310421406647</v>
      </c>
      <c r="L257">
        <f t="shared" si="118"/>
        <v>20.397252717734435</v>
      </c>
      <c r="M257">
        <f t="shared" si="102"/>
        <v>1.6515994103428646</v>
      </c>
      <c r="N257">
        <f t="shared" si="108"/>
        <v>1.0198626358867218</v>
      </c>
      <c r="O257">
        <f t="shared" si="109"/>
        <v>8.2579970517143234E-2</v>
      </c>
      <c r="P257">
        <f t="shared" si="110"/>
        <v>267.56987825713281</v>
      </c>
      <c r="Q257">
        <f t="shared" si="111"/>
        <v>-241.0563908439357</v>
      </c>
      <c r="R257">
        <f t="shared" si="112"/>
        <v>12.350000000000041</v>
      </c>
      <c r="S257">
        <f t="shared" si="113"/>
        <v>-2393.4799850189638</v>
      </c>
      <c r="T257">
        <f t="shared" si="114"/>
        <v>2621.1018861160637</v>
      </c>
      <c r="U257">
        <f t="shared" si="115"/>
        <v>227.62190109709991</v>
      </c>
      <c r="Y257">
        <f t="shared" si="104"/>
        <v>38.170350741116152</v>
      </c>
      <c r="Z257">
        <f t="shared" ca="1" si="103"/>
        <v>4.8206167018388077</v>
      </c>
      <c r="AA257">
        <f t="shared" ca="1" si="116"/>
        <v>23.457015057064439</v>
      </c>
    </row>
    <row r="258" spans="3:27" x14ac:dyDescent="0.3">
      <c r="C258">
        <f t="shared" si="105"/>
        <v>12.400000000000041</v>
      </c>
      <c r="D258">
        <f t="shared" si="97"/>
        <v>379.38890054985922</v>
      </c>
      <c r="E258">
        <f t="shared" si="99"/>
        <v>3</v>
      </c>
      <c r="F258">
        <f t="shared" si="98"/>
        <v>61.43949806475436</v>
      </c>
      <c r="G258">
        <f t="shared" si="100"/>
        <v>3.0719749032377184</v>
      </c>
      <c r="H258">
        <f t="shared" si="101"/>
        <v>0.24773991155142971</v>
      </c>
      <c r="I258">
        <f t="shared" si="106"/>
        <v>270.38978462927383</v>
      </c>
      <c r="J258">
        <f t="shared" si="107"/>
        <v>-246.14714394215446</v>
      </c>
      <c r="K258">
        <f t="shared" si="117"/>
        <v>126.46296684995319</v>
      </c>
      <c r="L258">
        <f t="shared" si="118"/>
        <v>20.47983268825158</v>
      </c>
      <c r="M258">
        <f t="shared" si="102"/>
        <v>1.6515994103428646</v>
      </c>
      <c r="N258">
        <f t="shared" si="108"/>
        <v>1.023991634412579</v>
      </c>
      <c r="O258">
        <f t="shared" si="109"/>
        <v>8.2579970517143234E-2</v>
      </c>
      <c r="P258">
        <f t="shared" si="110"/>
        <v>272.5403071014868</v>
      </c>
      <c r="Q258">
        <f t="shared" si="111"/>
        <v>-244.05543337505705</v>
      </c>
      <c r="R258">
        <f t="shared" si="112"/>
        <v>12.400000000000041</v>
      </c>
      <c r="S258">
        <f t="shared" si="113"/>
        <v>-2414.7034820725353</v>
      </c>
      <c r="T258">
        <f t="shared" si="114"/>
        <v>2642.3683457142779</v>
      </c>
      <c r="U258">
        <f t="shared" si="115"/>
        <v>227.66486364174261</v>
      </c>
      <c r="Y258">
        <f t="shared" si="104"/>
        <v>38.327430373795643</v>
      </c>
      <c r="Z258">
        <f t="shared" ca="1" si="103"/>
        <v>4.5746481123984788</v>
      </c>
      <c r="AA258">
        <f t="shared" ca="1" si="116"/>
        <v>23.858399314723179</v>
      </c>
    </row>
    <row r="259" spans="3:27" x14ac:dyDescent="0.3">
      <c r="C259">
        <f t="shared" si="105"/>
        <v>12.450000000000042</v>
      </c>
      <c r="D259">
        <f t="shared" si="97"/>
        <v>382.46087545309695</v>
      </c>
      <c r="E259">
        <f t="shared" si="99"/>
        <v>3</v>
      </c>
      <c r="F259">
        <f t="shared" si="98"/>
        <v>61.687237976305788</v>
      </c>
      <c r="G259">
        <f t="shared" si="100"/>
        <v>3.0843618988152897</v>
      </c>
      <c r="H259">
        <f t="shared" si="101"/>
        <v>0.24773991155142971</v>
      </c>
      <c r="I259">
        <f t="shared" si="106"/>
        <v>272.56199891498812</v>
      </c>
      <c r="J259">
        <f t="shared" si="107"/>
        <v>-248.31935822786875</v>
      </c>
      <c r="K259">
        <f t="shared" si="117"/>
        <v>127.48695848436577</v>
      </c>
      <c r="L259">
        <f t="shared" si="118"/>
        <v>20.562412658768725</v>
      </c>
      <c r="M259">
        <f t="shared" si="102"/>
        <v>1.6515994103428646</v>
      </c>
      <c r="N259">
        <f t="shared" si="108"/>
        <v>1.0281206329384363</v>
      </c>
      <c r="O259">
        <f t="shared" si="109"/>
        <v>8.2579970517143234E-2</v>
      </c>
      <c r="P259">
        <f t="shared" si="110"/>
        <v>275.4669045324834</v>
      </c>
      <c r="Q259">
        <f t="shared" si="111"/>
        <v>-249.06870684730052</v>
      </c>
      <c r="R259">
        <f t="shared" si="112"/>
        <v>12.450000000000042</v>
      </c>
      <c r="S259">
        <f t="shared" si="113"/>
        <v>-2436.0129042153926</v>
      </c>
      <c r="T259">
        <f t="shared" si="114"/>
        <v>2663.7207304017779</v>
      </c>
      <c r="U259">
        <f t="shared" si="115"/>
        <v>227.70782618638532</v>
      </c>
      <c r="Y259">
        <f t="shared" si="104"/>
        <v>38.484510006475134</v>
      </c>
      <c r="Z259">
        <f t="shared" ca="1" si="103"/>
        <v>4.268917472833218</v>
      </c>
      <c r="AA259">
        <f t="shared" ca="1" si="116"/>
        <v>24.216363901405352</v>
      </c>
    </row>
    <row r="260" spans="3:27" x14ac:dyDescent="0.3">
      <c r="C260">
        <f t="shared" si="105"/>
        <v>12.500000000000043</v>
      </c>
      <c r="D260">
        <f t="shared" si="97"/>
        <v>385.54523735191225</v>
      </c>
      <c r="E260">
        <f t="shared" si="99"/>
        <v>3</v>
      </c>
      <c r="F260">
        <f t="shared" si="98"/>
        <v>61.934977887857215</v>
      </c>
      <c r="G260">
        <f t="shared" si="100"/>
        <v>3.0967488943928609</v>
      </c>
      <c r="H260">
        <f t="shared" si="101"/>
        <v>0.24773991155142971</v>
      </c>
      <c r="I260">
        <f t="shared" si="106"/>
        <v>274.74297212927382</v>
      </c>
      <c r="J260">
        <f t="shared" si="107"/>
        <v>-250.50033144215445</v>
      </c>
      <c r="K260">
        <f t="shared" si="117"/>
        <v>128.5150791173042</v>
      </c>
      <c r="L260">
        <f t="shared" si="118"/>
        <v>20.64499262928587</v>
      </c>
      <c r="M260">
        <f t="shared" si="102"/>
        <v>1.6515994103428646</v>
      </c>
      <c r="N260">
        <f t="shared" si="108"/>
        <v>1.0322496314642935</v>
      </c>
      <c r="O260">
        <f t="shared" si="109"/>
        <v>8.2579970517143234E-2</v>
      </c>
      <c r="P260">
        <f t="shared" si="110"/>
        <v>275.60146030457452</v>
      </c>
      <c r="Q260">
        <f t="shared" si="111"/>
        <v>-253.37487454547866</v>
      </c>
      <c r="R260">
        <f t="shared" si="112"/>
        <v>12.500000000000043</v>
      </c>
      <c r="S260">
        <f t="shared" si="113"/>
        <v>-2457.4082514475353</v>
      </c>
      <c r="T260">
        <f t="shared" si="114"/>
        <v>2685.1590401785634</v>
      </c>
      <c r="U260">
        <f t="shared" si="115"/>
        <v>227.75078873102802</v>
      </c>
      <c r="Y260">
        <f t="shared" si="104"/>
        <v>38.641589639154624</v>
      </c>
      <c r="Z260">
        <f t="shared" ca="1" si="103"/>
        <v>3.9109528861509415</v>
      </c>
      <c r="AA260">
        <f t="shared" ca="1" si="116"/>
        <v>24.522094540970496</v>
      </c>
    </row>
    <row r="261" spans="3:27" x14ac:dyDescent="0.3">
      <c r="C261">
        <f t="shared" si="105"/>
        <v>12.550000000000043</v>
      </c>
      <c r="D261">
        <f t="shared" si="97"/>
        <v>388.64198624630512</v>
      </c>
      <c r="E261">
        <f t="shared" si="99"/>
        <v>3</v>
      </c>
      <c r="F261">
        <f t="shared" si="98"/>
        <v>62.182717799408643</v>
      </c>
      <c r="G261">
        <f t="shared" si="100"/>
        <v>3.1091358899704322</v>
      </c>
      <c r="H261">
        <f t="shared" si="101"/>
        <v>0.24773991155142971</v>
      </c>
      <c r="I261">
        <f t="shared" si="106"/>
        <v>276.93270427213099</v>
      </c>
      <c r="J261">
        <f t="shared" si="107"/>
        <v>-252.69006358501161</v>
      </c>
      <c r="K261">
        <f t="shared" si="117"/>
        <v>129.54732874876848</v>
      </c>
      <c r="L261">
        <f t="shared" si="118"/>
        <v>20.727572599803015</v>
      </c>
      <c r="M261">
        <f t="shared" si="102"/>
        <v>1.6515994103428646</v>
      </c>
      <c r="N261">
        <f t="shared" si="108"/>
        <v>1.0363786299901507</v>
      </c>
      <c r="O261">
        <f t="shared" si="109"/>
        <v>8.2579970517143234E-2</v>
      </c>
      <c r="P261">
        <f t="shared" si="110"/>
        <v>274.90534754187632</v>
      </c>
      <c r="Q261">
        <f t="shared" si="111"/>
        <v>-254.90135838405837</v>
      </c>
      <c r="R261">
        <f t="shared" si="112"/>
        <v>12.550000000000043</v>
      </c>
      <c r="S261">
        <f t="shared" si="113"/>
        <v>-2478.889523768964</v>
      </c>
      <c r="T261">
        <f t="shared" si="114"/>
        <v>2706.6832750446347</v>
      </c>
      <c r="U261">
        <f t="shared" si="115"/>
        <v>227.79375127567073</v>
      </c>
      <c r="Y261">
        <f t="shared" si="104"/>
        <v>38.798669271834115</v>
      </c>
      <c r="Z261">
        <f t="shared" ca="1" si="103"/>
        <v>3.509568628492119</v>
      </c>
      <c r="AA261">
        <f t="shared" ca="1" si="116"/>
        <v>24.768063130410692</v>
      </c>
    </row>
    <row r="262" spans="3:27" x14ac:dyDescent="0.3">
      <c r="C262">
        <f t="shared" si="105"/>
        <v>12.600000000000044</v>
      </c>
      <c r="D262">
        <f t="shared" ref="D262:D314" si="119">D261+G261</f>
        <v>391.75112213627557</v>
      </c>
      <c r="E262">
        <f t="shared" si="99"/>
        <v>3</v>
      </c>
      <c r="F262">
        <f t="shared" ref="F262:F314" si="120">F261+H261</f>
        <v>62.43045771096007</v>
      </c>
      <c r="G262">
        <f t="shared" si="100"/>
        <v>3.1215228855480035</v>
      </c>
      <c r="H262">
        <f t="shared" si="101"/>
        <v>0.24773991155142971</v>
      </c>
      <c r="I262">
        <f t="shared" si="106"/>
        <v>279.13119534355957</v>
      </c>
      <c r="J262">
        <f t="shared" si="107"/>
        <v>-254.88855465644019</v>
      </c>
      <c r="K262">
        <f t="shared" si="117"/>
        <v>130.58370737875862</v>
      </c>
      <c r="L262">
        <f t="shared" si="118"/>
        <v>20.81015257032016</v>
      </c>
      <c r="M262">
        <f t="shared" si="102"/>
        <v>1.6515994103428646</v>
      </c>
      <c r="N262">
        <f t="shared" si="108"/>
        <v>1.040507628516008</v>
      </c>
      <c r="O262">
        <f t="shared" si="109"/>
        <v>8.2579970517143234E-2</v>
      </c>
      <c r="P262">
        <f t="shared" si="110"/>
        <v>276.1956177175266</v>
      </c>
      <c r="Q262">
        <f t="shared" si="111"/>
        <v>-254.27018259890954</v>
      </c>
      <c r="R262">
        <f t="shared" si="112"/>
        <v>12.600000000000044</v>
      </c>
      <c r="S262">
        <f t="shared" si="113"/>
        <v>-2500.4567211796784</v>
      </c>
      <c r="T262">
        <f t="shared" si="114"/>
        <v>2728.2934349999919</v>
      </c>
      <c r="U262">
        <f t="shared" si="115"/>
        <v>227.83671382031343</v>
      </c>
      <c r="Y262">
        <f t="shared" si="104"/>
        <v>38.955748904513605</v>
      </c>
      <c r="Z262">
        <f t="shared" ca="1" si="103"/>
        <v>3.0746481123982883</v>
      </c>
      <c r="AA262">
        <f t="shared" ca="1" si="116"/>
        <v>24.948213106730975</v>
      </c>
    </row>
    <row r="263" spans="3:27" x14ac:dyDescent="0.3">
      <c r="C263">
        <f t="shared" si="105"/>
        <v>12.650000000000045</v>
      </c>
      <c r="D263">
        <f t="shared" si="119"/>
        <v>394.87264502182359</v>
      </c>
      <c r="E263">
        <f t="shared" si="99"/>
        <v>3</v>
      </c>
      <c r="F263">
        <f t="shared" si="120"/>
        <v>62.678197622511497</v>
      </c>
      <c r="G263">
        <f t="shared" si="100"/>
        <v>3.1339098811255752</v>
      </c>
      <c r="H263">
        <f t="shared" si="101"/>
        <v>0.24773991155142971</v>
      </c>
      <c r="I263">
        <f t="shared" si="106"/>
        <v>281.33844534355956</v>
      </c>
      <c r="J263">
        <f t="shared" si="107"/>
        <v>-257.09580465644018</v>
      </c>
      <c r="K263">
        <f t="shared" si="117"/>
        <v>131.62421500727461</v>
      </c>
      <c r="L263">
        <f t="shared" si="118"/>
        <v>20.892732540837304</v>
      </c>
      <c r="M263">
        <f t="shared" si="102"/>
        <v>1.6515994103428646</v>
      </c>
      <c r="N263">
        <f t="shared" si="108"/>
        <v>1.0446366270418652</v>
      </c>
      <c r="O263">
        <f t="shared" si="109"/>
        <v>8.2579970517143234E-2</v>
      </c>
      <c r="P263">
        <f t="shared" si="110"/>
        <v>280.38712732594945</v>
      </c>
      <c r="Q263">
        <f t="shared" si="111"/>
        <v>-254.25063435760561</v>
      </c>
      <c r="R263">
        <f t="shared" si="112"/>
        <v>12.650000000000045</v>
      </c>
      <c r="S263">
        <f t="shared" si="113"/>
        <v>-2522.1098436796783</v>
      </c>
      <c r="T263">
        <f t="shared" si="114"/>
        <v>2749.9895200446344</v>
      </c>
      <c r="U263">
        <f t="shared" si="115"/>
        <v>227.87967636495614</v>
      </c>
      <c r="Y263">
        <f t="shared" si="104"/>
        <v>39.112828537193096</v>
      </c>
      <c r="Z263">
        <f t="shared" ca="1" si="103"/>
        <v>2.6169005243941172</v>
      </c>
      <c r="AA263">
        <f t="shared" ca="1" si="116"/>
        <v>25.058108579630851</v>
      </c>
    </row>
    <row r="264" spans="3:27" x14ac:dyDescent="0.3">
      <c r="C264">
        <f t="shared" si="105"/>
        <v>12.700000000000045</v>
      </c>
      <c r="D264">
        <f t="shared" si="119"/>
        <v>398.00655490294918</v>
      </c>
      <c r="E264">
        <f t="shared" si="99"/>
        <v>3</v>
      </c>
      <c r="F264">
        <f t="shared" si="120"/>
        <v>62.925937534062925</v>
      </c>
      <c r="G264">
        <f t="shared" si="100"/>
        <v>3.1462968767031465</v>
      </c>
      <c r="H264">
        <f t="shared" si="101"/>
        <v>0.24773991155142971</v>
      </c>
      <c r="I264">
        <f t="shared" si="106"/>
        <v>283.55445427213095</v>
      </c>
      <c r="J264">
        <f t="shared" si="107"/>
        <v>-259.31181358501163</v>
      </c>
      <c r="K264">
        <f t="shared" si="117"/>
        <v>132.66885163431647</v>
      </c>
      <c r="L264">
        <f t="shared" si="118"/>
        <v>20.975312511354449</v>
      </c>
      <c r="M264">
        <f t="shared" si="102"/>
        <v>1.6515994103428646</v>
      </c>
      <c r="N264">
        <f t="shared" si="108"/>
        <v>1.0487656255677225</v>
      </c>
      <c r="O264">
        <f t="shared" si="109"/>
        <v>8.2579970517143234E-2</v>
      </c>
      <c r="P264">
        <f t="shared" si="110"/>
        <v>285.53702551652378</v>
      </c>
      <c r="Q264">
        <f t="shared" si="111"/>
        <v>-257.06027827307298</v>
      </c>
      <c r="R264">
        <f t="shared" si="112"/>
        <v>12.700000000000045</v>
      </c>
      <c r="S264">
        <f t="shared" si="113"/>
        <v>-2543.8488912689641</v>
      </c>
      <c r="T264">
        <f t="shared" si="114"/>
        <v>2771.7715301785629</v>
      </c>
      <c r="U264">
        <f t="shared" si="115"/>
        <v>227.92263890959885</v>
      </c>
      <c r="Y264">
        <f t="shared" si="104"/>
        <v>39.269908169872586</v>
      </c>
      <c r="Z264">
        <f t="shared" ca="1" si="103"/>
        <v>2.1475971292734157</v>
      </c>
      <c r="AA264">
        <f t="shared" ca="1" si="116"/>
        <v>25.095043557845358</v>
      </c>
    </row>
    <row r="265" spans="3:27" x14ac:dyDescent="0.3">
      <c r="C265">
        <f t="shared" si="105"/>
        <v>12.750000000000046</v>
      </c>
      <c r="D265">
        <f t="shared" si="119"/>
        <v>401.15285177965234</v>
      </c>
      <c r="E265">
        <f t="shared" si="99"/>
        <v>3</v>
      </c>
      <c r="F265">
        <f t="shared" si="120"/>
        <v>63.173677445614352</v>
      </c>
      <c r="G265">
        <f t="shared" si="100"/>
        <v>3.1586838722807178</v>
      </c>
      <c r="H265">
        <f t="shared" si="101"/>
        <v>0.24773991155142971</v>
      </c>
      <c r="I265">
        <f t="shared" si="106"/>
        <v>285.77922212927382</v>
      </c>
      <c r="J265">
        <f t="shared" si="107"/>
        <v>-261.5365814421545</v>
      </c>
      <c r="K265">
        <f t="shared" si="117"/>
        <v>133.71761725988418</v>
      </c>
      <c r="L265">
        <f t="shared" si="118"/>
        <v>21.057892481871594</v>
      </c>
      <c r="M265">
        <f t="shared" si="102"/>
        <v>1.6515994103428646</v>
      </c>
      <c r="N265">
        <f t="shared" si="108"/>
        <v>1.0528946240935797</v>
      </c>
      <c r="O265">
        <f t="shared" si="109"/>
        <v>8.2579970517143234E-2</v>
      </c>
      <c r="P265">
        <f t="shared" si="110"/>
        <v>288.71946388458917</v>
      </c>
      <c r="Q265">
        <f t="shared" si="111"/>
        <v>-262.13238209698807</v>
      </c>
      <c r="R265">
        <f t="shared" si="112"/>
        <v>12.750000000000046</v>
      </c>
      <c r="S265">
        <f t="shared" si="113"/>
        <v>-2565.6738639475357</v>
      </c>
      <c r="T265">
        <f t="shared" si="114"/>
        <v>2793.6394654017777</v>
      </c>
      <c r="U265">
        <f t="shared" si="115"/>
        <v>227.96560145424201</v>
      </c>
      <c r="Y265">
        <f t="shared" si="104"/>
        <v>39.426987802552077</v>
      </c>
      <c r="Z265">
        <f t="shared" ca="1" si="103"/>
        <v>1.6782937341527271</v>
      </c>
      <c r="AA265">
        <f t="shared" ca="1" si="116"/>
        <v>25.058108579630691</v>
      </c>
    </row>
    <row r="266" spans="3:27" x14ac:dyDescent="0.3">
      <c r="C266">
        <f t="shared" si="105"/>
        <v>12.800000000000047</v>
      </c>
      <c r="D266">
        <f t="shared" si="119"/>
        <v>404.31153565193307</v>
      </c>
      <c r="E266">
        <f t="shared" si="99"/>
        <v>3</v>
      </c>
      <c r="F266">
        <f t="shared" si="120"/>
        <v>63.42141735716578</v>
      </c>
      <c r="G266">
        <f t="shared" si="100"/>
        <v>3.1710708678582891</v>
      </c>
      <c r="H266">
        <f t="shared" si="101"/>
        <v>0.24773991155142971</v>
      </c>
      <c r="I266">
        <f t="shared" si="106"/>
        <v>288.01274891498815</v>
      </c>
      <c r="J266">
        <f t="shared" si="107"/>
        <v>-263.77010822786877</v>
      </c>
      <c r="K266">
        <f t="shared" si="117"/>
        <v>134.77051188397775</v>
      </c>
      <c r="L266">
        <f t="shared" si="118"/>
        <v>21.140472452388739</v>
      </c>
      <c r="M266">
        <f t="shared" si="102"/>
        <v>1.6515994103428646</v>
      </c>
      <c r="N266">
        <f t="shared" si="108"/>
        <v>1.0570236226194369</v>
      </c>
      <c r="O266">
        <f t="shared" si="109"/>
        <v>8.2579970517143234E-2</v>
      </c>
      <c r="P266">
        <f t="shared" si="110"/>
        <v>288.95067213990325</v>
      </c>
      <c r="Q266">
        <f t="shared" si="111"/>
        <v>-266.61972224105807</v>
      </c>
      <c r="R266">
        <f t="shared" si="112"/>
        <v>12.800000000000047</v>
      </c>
      <c r="S266">
        <f t="shared" si="113"/>
        <v>-2587.5847617153927</v>
      </c>
      <c r="T266">
        <f t="shared" si="114"/>
        <v>2815.5933257142769</v>
      </c>
      <c r="U266">
        <f t="shared" si="115"/>
        <v>228.00856399888426</v>
      </c>
      <c r="Y266">
        <f t="shared" si="104"/>
        <v>39.584067435231567</v>
      </c>
      <c r="Z266">
        <f t="shared" ca="1" si="103"/>
        <v>1.2205461461485936</v>
      </c>
      <c r="AA266">
        <f t="shared" ca="1" si="116"/>
        <v>24.948213106730659</v>
      </c>
    </row>
    <row r="267" spans="3:27" x14ac:dyDescent="0.3">
      <c r="C267">
        <f t="shared" si="105"/>
        <v>12.850000000000048</v>
      </c>
      <c r="D267">
        <f t="shared" si="119"/>
        <v>407.48260651979137</v>
      </c>
      <c r="E267">
        <f t="shared" si="99"/>
        <v>3</v>
      </c>
      <c r="F267">
        <f t="shared" si="120"/>
        <v>63.669157268717207</v>
      </c>
      <c r="G267">
        <f t="shared" si="100"/>
        <v>3.1834578634358603</v>
      </c>
      <c r="H267">
        <f t="shared" si="101"/>
        <v>0.24773991155142971</v>
      </c>
      <c r="I267">
        <f t="shared" si="106"/>
        <v>290.25503462927384</v>
      </c>
      <c r="J267">
        <f t="shared" si="107"/>
        <v>-266.01239394215446</v>
      </c>
      <c r="K267">
        <f t="shared" si="117"/>
        <v>135.82753550659717</v>
      </c>
      <c r="L267">
        <f t="shared" si="118"/>
        <v>21.223052422905884</v>
      </c>
      <c r="M267">
        <f t="shared" si="102"/>
        <v>1.6515994103428646</v>
      </c>
      <c r="N267">
        <f t="shared" si="108"/>
        <v>1.0611526211452942</v>
      </c>
      <c r="O267">
        <f t="shared" si="109"/>
        <v>8.2579970517143234E-2</v>
      </c>
      <c r="P267">
        <f t="shared" si="110"/>
        <v>288.23427333306932</v>
      </c>
      <c r="Q267">
        <f t="shared" si="111"/>
        <v>-268.22971750531838</v>
      </c>
      <c r="R267">
        <f t="shared" si="112"/>
        <v>12.850000000000048</v>
      </c>
      <c r="S267">
        <f t="shared" si="113"/>
        <v>-2609.5815845725356</v>
      </c>
      <c r="T267">
        <f t="shared" si="114"/>
        <v>2837.633111116063</v>
      </c>
      <c r="U267">
        <f t="shared" si="115"/>
        <v>228.05152654352742</v>
      </c>
      <c r="Y267">
        <f t="shared" si="104"/>
        <v>39.741147067911058</v>
      </c>
      <c r="Z267">
        <f t="shared" ca="1" si="103"/>
        <v>0.78562563005482433</v>
      </c>
      <c r="AA267">
        <f t="shared" ca="1" si="116"/>
        <v>24.768063130410226</v>
      </c>
    </row>
    <row r="268" spans="3:27" x14ac:dyDescent="0.3">
      <c r="C268">
        <f t="shared" si="105"/>
        <v>12.900000000000048</v>
      </c>
      <c r="D268">
        <f t="shared" si="119"/>
        <v>410.66606438322725</v>
      </c>
      <c r="E268">
        <f t="shared" ref="E268:E314" si="121">_r</f>
        <v>3</v>
      </c>
      <c r="F268">
        <f t="shared" si="120"/>
        <v>63.916897180268634</v>
      </c>
      <c r="G268">
        <f t="shared" ref="G268:G314" si="122">F268*dt</f>
        <v>3.1958448590134321</v>
      </c>
      <c r="H268">
        <f t="shared" ref="H268:H314" si="123">asmk*dt</f>
        <v>0.24773991155142971</v>
      </c>
      <c r="I268">
        <f t="shared" si="106"/>
        <v>292.50607927213099</v>
      </c>
      <c r="J268">
        <f t="shared" si="107"/>
        <v>-268.26343858501161</v>
      </c>
      <c r="K268">
        <f t="shared" si="117"/>
        <v>136.88868812774245</v>
      </c>
      <c r="L268">
        <f t="shared" si="118"/>
        <v>21.305632393423029</v>
      </c>
      <c r="M268">
        <f t="shared" ref="M268:M314" si="124">asmk/_r</f>
        <v>1.6515994103428646</v>
      </c>
      <c r="N268">
        <f t="shared" si="108"/>
        <v>1.0652816196711514</v>
      </c>
      <c r="O268">
        <f t="shared" si="109"/>
        <v>8.2579970517143234E-2</v>
      </c>
      <c r="P268">
        <f t="shared" si="110"/>
        <v>289.58467550391964</v>
      </c>
      <c r="Q268">
        <f t="shared" si="111"/>
        <v>-267.58123625206287</v>
      </c>
      <c r="R268">
        <f t="shared" si="112"/>
        <v>12.900000000000048</v>
      </c>
      <c r="S268">
        <f t="shared" si="113"/>
        <v>-2631.6643325189639</v>
      </c>
      <c r="T268">
        <f t="shared" si="114"/>
        <v>2859.7588216071345</v>
      </c>
      <c r="U268">
        <f t="shared" si="115"/>
        <v>228.09448908817058</v>
      </c>
      <c r="Y268">
        <f t="shared" si="104"/>
        <v>39.898226700590548</v>
      </c>
      <c r="Z268">
        <f t="shared" ca="1" si="103"/>
        <v>0.3842413723960858</v>
      </c>
      <c r="AA268">
        <f t="shared" ca="1" si="116"/>
        <v>24.522094540969892</v>
      </c>
    </row>
    <row r="269" spans="3:27" x14ac:dyDescent="0.3">
      <c r="C269">
        <f t="shared" si="105"/>
        <v>12.950000000000049</v>
      </c>
      <c r="D269">
        <f t="shared" si="119"/>
        <v>413.8619092422407</v>
      </c>
      <c r="E269">
        <f t="shared" si="121"/>
        <v>3</v>
      </c>
      <c r="F269">
        <f t="shared" si="120"/>
        <v>64.164637091820069</v>
      </c>
      <c r="G269">
        <f t="shared" si="122"/>
        <v>3.2082318545910038</v>
      </c>
      <c r="H269">
        <f t="shared" si="123"/>
        <v>0.24773991155142971</v>
      </c>
      <c r="I269">
        <f t="shared" si="106"/>
        <v>294.76588284355955</v>
      </c>
      <c r="J269">
        <f t="shared" si="107"/>
        <v>-270.52324215644018</v>
      </c>
      <c r="K269">
        <f t="shared" si="117"/>
        <v>137.95396974741359</v>
      </c>
      <c r="L269">
        <f t="shared" si="118"/>
        <v>21.388212363940173</v>
      </c>
      <c r="M269">
        <f t="shared" si="124"/>
        <v>1.6515994103428646</v>
      </c>
      <c r="N269">
        <f t="shared" si="108"/>
        <v>1.0694106181970087</v>
      </c>
      <c r="O269">
        <f t="shared" si="109"/>
        <v>8.2579970517143234E-2</v>
      </c>
      <c r="P269">
        <f t="shared" si="110"/>
        <v>293.94804628799847</v>
      </c>
      <c r="Q269">
        <f t="shared" si="111"/>
        <v>-267.63687014847102</v>
      </c>
      <c r="R269">
        <f t="shared" si="112"/>
        <v>12.950000000000049</v>
      </c>
      <c r="S269">
        <f t="shared" si="113"/>
        <v>-2653.833005554678</v>
      </c>
      <c r="T269">
        <f t="shared" si="114"/>
        <v>2881.9704571874918</v>
      </c>
      <c r="U269">
        <f t="shared" si="115"/>
        <v>228.13745163281374</v>
      </c>
      <c r="Y269">
        <f t="shared" si="104"/>
        <v>40.055306333270039</v>
      </c>
      <c r="Z269">
        <f t="shared" ca="1" si="103"/>
        <v>2.6276785713914119E-2</v>
      </c>
      <c r="AA269">
        <f t="shared" ca="1" si="116"/>
        <v>24.21636390140463</v>
      </c>
    </row>
    <row r="270" spans="3:27" x14ac:dyDescent="0.3">
      <c r="C270">
        <f t="shared" si="105"/>
        <v>13.00000000000005</v>
      </c>
      <c r="D270">
        <f t="shared" si="119"/>
        <v>417.07014109683172</v>
      </c>
      <c r="E270">
        <f t="shared" si="121"/>
        <v>3</v>
      </c>
      <c r="F270">
        <f t="shared" si="120"/>
        <v>64.412377003371503</v>
      </c>
      <c r="G270">
        <f t="shared" si="122"/>
        <v>3.2206188501685755</v>
      </c>
      <c r="H270">
        <f t="shared" si="123"/>
        <v>0.24773991155142971</v>
      </c>
      <c r="I270">
        <f t="shared" si="106"/>
        <v>297.03444534355958</v>
      </c>
      <c r="J270">
        <f t="shared" si="107"/>
        <v>-272.79180465644021</v>
      </c>
      <c r="K270">
        <f t="shared" si="117"/>
        <v>139.02338036561059</v>
      </c>
      <c r="L270">
        <f t="shared" si="118"/>
        <v>21.470792334457318</v>
      </c>
      <c r="M270">
        <f t="shared" si="124"/>
        <v>1.6515994103428646</v>
      </c>
      <c r="N270">
        <f t="shared" si="108"/>
        <v>1.0735396167228659</v>
      </c>
      <c r="O270">
        <f t="shared" si="109"/>
        <v>8.2579970517143234E-2</v>
      </c>
      <c r="P270">
        <f t="shared" si="110"/>
        <v>299.17246920545711</v>
      </c>
      <c r="Q270">
        <f t="shared" si="111"/>
        <v>-270.68732040466807</v>
      </c>
      <c r="R270">
        <f t="shared" si="112"/>
        <v>13.00000000000005</v>
      </c>
      <c r="S270">
        <f t="shared" si="113"/>
        <v>-2676.0876036796785</v>
      </c>
      <c r="T270">
        <f t="shared" si="114"/>
        <v>2904.268017857135</v>
      </c>
      <c r="U270">
        <f t="shared" si="115"/>
        <v>228.18041417745644</v>
      </c>
      <c r="Y270">
        <f t="shared" si="104"/>
        <v>40.21238596594953</v>
      </c>
      <c r="Z270">
        <f t="shared" ref="Z270:Z314" ca="1" si="125">_r*COS(Y270)+x_sm</f>
        <v>-0.27945385385122457</v>
      </c>
      <c r="AA270">
        <f t="shared" ca="1" si="116"/>
        <v>23.858399314722348</v>
      </c>
    </row>
    <row r="271" spans="3:27" x14ac:dyDescent="0.3">
      <c r="C271">
        <f t="shared" si="105"/>
        <v>13.05000000000005</v>
      </c>
      <c r="D271">
        <f t="shared" si="119"/>
        <v>420.29075994700031</v>
      </c>
      <c r="E271">
        <f t="shared" si="121"/>
        <v>3</v>
      </c>
      <c r="F271">
        <f t="shared" si="120"/>
        <v>64.660116914922938</v>
      </c>
      <c r="G271">
        <f t="shared" si="122"/>
        <v>3.2330058457461472</v>
      </c>
      <c r="H271">
        <f t="shared" si="123"/>
        <v>0.24773991155142971</v>
      </c>
      <c r="I271">
        <f t="shared" si="106"/>
        <v>299.31176677213102</v>
      </c>
      <c r="J271">
        <f t="shared" si="107"/>
        <v>-275.06912608501165</v>
      </c>
      <c r="K271">
        <f t="shared" si="117"/>
        <v>140.09691998233345</v>
      </c>
      <c r="L271">
        <f t="shared" si="118"/>
        <v>21.553372304974463</v>
      </c>
      <c r="M271">
        <f t="shared" si="124"/>
        <v>1.6515994103428646</v>
      </c>
      <c r="N271">
        <f t="shared" si="108"/>
        <v>1.0776686152487231</v>
      </c>
      <c r="O271">
        <f t="shared" si="109"/>
        <v>8.2579970517143234E-2</v>
      </c>
      <c r="P271">
        <f t="shared" si="110"/>
        <v>302.18125850174289</v>
      </c>
      <c r="Q271">
        <f t="shared" si="111"/>
        <v>-275.94435017842375</v>
      </c>
      <c r="R271">
        <f t="shared" si="112"/>
        <v>13.05000000000005</v>
      </c>
      <c r="S271">
        <f t="shared" si="113"/>
        <v>-2698.4281268939644</v>
      </c>
      <c r="T271">
        <f t="shared" si="114"/>
        <v>2926.651503616064</v>
      </c>
      <c r="U271">
        <f t="shared" si="115"/>
        <v>228.2233767220996</v>
      </c>
      <c r="Y271">
        <f t="shared" si="104"/>
        <v>40.36946559862902</v>
      </c>
      <c r="Z271">
        <f t="shared" ca="1" si="125"/>
        <v>-0.5254224432914163</v>
      </c>
      <c r="AA271">
        <f t="shared" ca="1" si="116"/>
        <v>23.457015057063526</v>
      </c>
    </row>
    <row r="272" spans="3:27" x14ac:dyDescent="0.3">
      <c r="C272">
        <f t="shared" si="105"/>
        <v>13.100000000000051</v>
      </c>
      <c r="D272">
        <f t="shared" si="119"/>
        <v>423.52376579274647</v>
      </c>
      <c r="E272">
        <f t="shared" si="121"/>
        <v>3</v>
      </c>
      <c r="F272">
        <f t="shared" si="120"/>
        <v>64.907856826474372</v>
      </c>
      <c r="G272">
        <f t="shared" si="122"/>
        <v>3.245392841323719</v>
      </c>
      <c r="H272">
        <f t="shared" si="123"/>
        <v>0.24773991155142971</v>
      </c>
      <c r="I272">
        <f t="shared" si="106"/>
        <v>301.59784712927387</v>
      </c>
      <c r="J272">
        <f t="shared" si="107"/>
        <v>-277.3552064421545</v>
      </c>
      <c r="K272">
        <f t="shared" si="117"/>
        <v>141.17458859758216</v>
      </c>
      <c r="L272">
        <f t="shared" si="118"/>
        <v>21.635952275491608</v>
      </c>
      <c r="M272">
        <f t="shared" si="124"/>
        <v>1.6515994103428646</v>
      </c>
      <c r="N272">
        <f t="shared" si="108"/>
        <v>1.0817976137745804</v>
      </c>
      <c r="O272">
        <f t="shared" si="109"/>
        <v>8.2579970517143234E-2</v>
      </c>
      <c r="P272">
        <f t="shared" si="110"/>
        <v>302.18526960434491</v>
      </c>
      <c r="Q272">
        <f t="shared" si="111"/>
        <v>-280.29713350375567</v>
      </c>
      <c r="R272">
        <f t="shared" si="112"/>
        <v>13.100000000000051</v>
      </c>
      <c r="S272">
        <f t="shared" si="113"/>
        <v>-2720.8545751975357</v>
      </c>
      <c r="T272">
        <f t="shared" si="114"/>
        <v>2949.1209144642789</v>
      </c>
      <c r="U272">
        <f t="shared" si="115"/>
        <v>228.26633926674322</v>
      </c>
      <c r="Y272">
        <f t="shared" ref="Y272:Y314" si="126">Y271+PI()/20</f>
        <v>40.526545231308511</v>
      </c>
      <c r="Z272">
        <f t="shared" ca="1" si="125"/>
        <v>-0.70557241961169703</v>
      </c>
      <c r="AA272">
        <f t="shared" ca="1" si="116"/>
        <v>23.022094540969693</v>
      </c>
    </row>
    <row r="273" spans="3:27" x14ac:dyDescent="0.3">
      <c r="C273">
        <f t="shared" si="105"/>
        <v>13.150000000000052</v>
      </c>
      <c r="D273">
        <f t="shared" si="119"/>
        <v>426.76915863407021</v>
      </c>
      <c r="E273">
        <f t="shared" si="121"/>
        <v>3</v>
      </c>
      <c r="F273">
        <f t="shared" si="120"/>
        <v>65.155596738025807</v>
      </c>
      <c r="G273">
        <f t="shared" si="122"/>
        <v>3.2577798369012907</v>
      </c>
      <c r="H273">
        <f t="shared" si="123"/>
        <v>0.24773991155142971</v>
      </c>
      <c r="I273">
        <f t="shared" si="106"/>
        <v>303.89268641498813</v>
      </c>
      <c r="J273">
        <f t="shared" si="107"/>
        <v>-279.65004572786876</v>
      </c>
      <c r="K273">
        <f t="shared" si="117"/>
        <v>142.25638621135673</v>
      </c>
      <c r="L273">
        <f t="shared" si="118"/>
        <v>21.718532246008753</v>
      </c>
      <c r="M273">
        <f t="shared" si="124"/>
        <v>1.6515994103428646</v>
      </c>
      <c r="N273">
        <f t="shared" si="108"/>
        <v>1.0859266123004376</v>
      </c>
      <c r="O273">
        <f t="shared" si="109"/>
        <v>8.2579970517143234E-2</v>
      </c>
      <c r="P273">
        <f t="shared" si="110"/>
        <v>301.57147958980534</v>
      </c>
      <c r="Q273">
        <f t="shared" si="111"/>
        <v>-281.55057167473842</v>
      </c>
      <c r="R273">
        <f t="shared" si="112"/>
        <v>13.150000000000052</v>
      </c>
      <c r="S273">
        <f t="shared" si="113"/>
        <v>-2743.3669485903924</v>
      </c>
      <c r="T273">
        <f t="shared" si="114"/>
        <v>2971.6762504017793</v>
      </c>
      <c r="U273">
        <f t="shared" si="115"/>
        <v>228.30930181138683</v>
      </c>
      <c r="Y273">
        <f t="shared" si="126"/>
        <v>40.683624863988001</v>
      </c>
      <c r="Z273">
        <f t="shared" ca="1" si="125"/>
        <v>-0.81546789251156859</v>
      </c>
      <c r="AA273">
        <f t="shared" ca="1" si="116"/>
        <v>22.564346952965522</v>
      </c>
    </row>
    <row r="274" spans="3:27" x14ac:dyDescent="0.3">
      <c r="C274">
        <f t="shared" si="105"/>
        <v>13.200000000000053</v>
      </c>
      <c r="D274">
        <f t="shared" si="119"/>
        <v>430.02693847097152</v>
      </c>
      <c r="E274">
        <f t="shared" si="121"/>
        <v>3</v>
      </c>
      <c r="F274">
        <f t="shared" si="120"/>
        <v>65.403336649577241</v>
      </c>
      <c r="G274">
        <f t="shared" si="122"/>
        <v>3.2701668324788624</v>
      </c>
      <c r="H274">
        <f t="shared" si="123"/>
        <v>0.24773991155142971</v>
      </c>
      <c r="I274">
        <f t="shared" si="106"/>
        <v>306.19628462927386</v>
      </c>
      <c r="J274">
        <f t="shared" si="107"/>
        <v>-281.95364394215449</v>
      </c>
      <c r="K274">
        <f t="shared" si="117"/>
        <v>143.34231282365715</v>
      </c>
      <c r="L274">
        <f t="shared" si="118"/>
        <v>21.801112216525897</v>
      </c>
      <c r="M274">
        <f t="shared" si="124"/>
        <v>1.6515994103428646</v>
      </c>
      <c r="N274">
        <f t="shared" si="108"/>
        <v>1.0900556108262949</v>
      </c>
      <c r="O274">
        <f t="shared" si="109"/>
        <v>8.2579970517143234E-2</v>
      </c>
      <c r="P274">
        <f t="shared" si="110"/>
        <v>303.43292303622974</v>
      </c>
      <c r="Q274">
        <f t="shared" si="111"/>
        <v>-280.78581146012266</v>
      </c>
      <c r="R274">
        <f t="shared" si="112"/>
        <v>13.200000000000053</v>
      </c>
      <c r="S274">
        <f t="shared" si="113"/>
        <v>-2765.9652470725355</v>
      </c>
      <c r="T274">
        <f t="shared" si="114"/>
        <v>2994.3175114285655</v>
      </c>
      <c r="U274">
        <f t="shared" si="115"/>
        <v>228.35226435602999</v>
      </c>
      <c r="Y274">
        <f t="shared" si="126"/>
        <v>40.840704496667492</v>
      </c>
      <c r="Z274">
        <f t="shared" ca="1" si="125"/>
        <v>-0.85240287072607179</v>
      </c>
      <c r="AA274">
        <f t="shared" ca="1" si="116"/>
        <v>22.095043557844818</v>
      </c>
    </row>
    <row r="275" spans="3:27" x14ac:dyDescent="0.3">
      <c r="C275">
        <f t="shared" si="105"/>
        <v>13.250000000000053</v>
      </c>
      <c r="D275">
        <f t="shared" si="119"/>
        <v>433.29710530345039</v>
      </c>
      <c r="E275">
        <f t="shared" si="121"/>
        <v>3</v>
      </c>
      <c r="F275">
        <f t="shared" si="120"/>
        <v>65.651076561128676</v>
      </c>
      <c r="G275">
        <f t="shared" si="122"/>
        <v>3.2825538280564341</v>
      </c>
      <c r="H275">
        <f t="shared" si="123"/>
        <v>0.24773991155142971</v>
      </c>
      <c r="I275">
        <f t="shared" si="106"/>
        <v>308.508641772131</v>
      </c>
      <c r="J275">
        <f t="shared" si="107"/>
        <v>-284.26600108501162</v>
      </c>
      <c r="K275">
        <f t="shared" si="117"/>
        <v>144.43236843448344</v>
      </c>
      <c r="L275">
        <f t="shared" si="118"/>
        <v>21.883692187043042</v>
      </c>
      <c r="M275">
        <f t="shared" si="124"/>
        <v>1.6515994103428646</v>
      </c>
      <c r="N275">
        <f t="shared" si="108"/>
        <v>1.0941846093521521</v>
      </c>
      <c r="O275">
        <f t="shared" si="109"/>
        <v>8.2579970517143234E-2</v>
      </c>
      <c r="P275">
        <f t="shared" si="110"/>
        <v>308.26622546864473</v>
      </c>
      <c r="Q275">
        <f t="shared" si="111"/>
        <v>-281.27581140276669</v>
      </c>
      <c r="R275">
        <f t="shared" si="112"/>
        <v>13.250000000000053</v>
      </c>
      <c r="S275">
        <f t="shared" si="113"/>
        <v>-2788.6494706439644</v>
      </c>
      <c r="T275">
        <f t="shared" si="114"/>
        <v>3017.0446975446371</v>
      </c>
      <c r="U275">
        <f t="shared" si="115"/>
        <v>228.3952269006727</v>
      </c>
      <c r="Y275">
        <f t="shared" si="126"/>
        <v>40.997784129346982</v>
      </c>
      <c r="Z275">
        <f t="shared" ca="1" si="125"/>
        <v>-0.81546789251140028</v>
      </c>
      <c r="AA275">
        <f t="shared" ca="1" si="116"/>
        <v>21.625740162724131</v>
      </c>
    </row>
    <row r="276" spans="3:27" x14ac:dyDescent="0.3">
      <c r="C276">
        <f t="shared" si="105"/>
        <v>13.300000000000054</v>
      </c>
      <c r="D276">
        <f t="shared" si="119"/>
        <v>436.57965913150684</v>
      </c>
      <c r="E276">
        <f t="shared" si="121"/>
        <v>3</v>
      </c>
      <c r="F276">
        <f t="shared" si="120"/>
        <v>65.89881647268011</v>
      </c>
      <c r="G276">
        <f t="shared" si="122"/>
        <v>3.2949408236340059</v>
      </c>
      <c r="H276">
        <f t="shared" si="123"/>
        <v>0.24773991155142971</v>
      </c>
      <c r="I276">
        <f t="shared" si="106"/>
        <v>310.82975784355961</v>
      </c>
      <c r="J276">
        <f t="shared" si="107"/>
        <v>-286.58711715644023</v>
      </c>
      <c r="K276">
        <f t="shared" si="117"/>
        <v>145.52655304383558</v>
      </c>
      <c r="L276">
        <f t="shared" si="118"/>
        <v>21.966272157560187</v>
      </c>
      <c r="M276">
        <f t="shared" si="124"/>
        <v>1.6515994103428646</v>
      </c>
      <c r="N276">
        <f t="shared" si="108"/>
        <v>1.0983136078780094</v>
      </c>
      <c r="O276">
        <f t="shared" si="109"/>
        <v>8.2579970517143234E-2</v>
      </c>
      <c r="P276">
        <f t="shared" si="110"/>
        <v>313.37549063740153</v>
      </c>
      <c r="Q276">
        <f t="shared" si="111"/>
        <v>-284.99990433442872</v>
      </c>
      <c r="R276">
        <f t="shared" si="112"/>
        <v>13.300000000000054</v>
      </c>
      <c r="S276">
        <f t="shared" si="113"/>
        <v>-2811.4196193046787</v>
      </c>
      <c r="T276">
        <f t="shared" si="114"/>
        <v>3039.8578087499945</v>
      </c>
      <c r="U276">
        <f t="shared" si="115"/>
        <v>228.43818944531586</v>
      </c>
      <c r="Y276">
        <f t="shared" si="126"/>
        <v>41.154863762026473</v>
      </c>
      <c r="Z276">
        <f t="shared" ca="1" si="125"/>
        <v>-0.70557241961136441</v>
      </c>
      <c r="AA276">
        <f t="shared" ca="1" si="116"/>
        <v>21.16799257472</v>
      </c>
    </row>
    <row r="277" spans="3:27" x14ac:dyDescent="0.3">
      <c r="C277">
        <f t="shared" si="105"/>
        <v>13.350000000000055</v>
      </c>
      <c r="D277">
        <f t="shared" si="119"/>
        <v>439.87459995514087</v>
      </c>
      <c r="E277">
        <f t="shared" si="121"/>
        <v>3</v>
      </c>
      <c r="F277">
        <f t="shared" si="120"/>
        <v>66.146556384231545</v>
      </c>
      <c r="G277">
        <f t="shared" si="122"/>
        <v>3.3073278192115776</v>
      </c>
      <c r="H277">
        <f t="shared" si="123"/>
        <v>0.24773991155142971</v>
      </c>
      <c r="I277">
        <f t="shared" si="106"/>
        <v>313.15963284355962</v>
      </c>
      <c r="J277">
        <f t="shared" si="107"/>
        <v>-288.91699215644024</v>
      </c>
      <c r="K277">
        <f t="shared" si="117"/>
        <v>146.62486665171357</v>
      </c>
      <c r="L277">
        <f t="shared" si="118"/>
        <v>22.048852128077332</v>
      </c>
      <c r="M277">
        <f t="shared" si="124"/>
        <v>1.6515994103428646</v>
      </c>
      <c r="N277">
        <f t="shared" si="108"/>
        <v>1.1024426064038666</v>
      </c>
      <c r="O277">
        <f t="shared" si="109"/>
        <v>8.2579970517143234E-2</v>
      </c>
      <c r="P277">
        <f t="shared" si="110"/>
        <v>315.73151138095284</v>
      </c>
      <c r="Q277">
        <f t="shared" si="111"/>
        <v>-290.46147938166945</v>
      </c>
      <c r="R277">
        <f t="shared" si="112"/>
        <v>13.350000000000055</v>
      </c>
      <c r="S277">
        <f t="shared" si="113"/>
        <v>-2834.2756930546789</v>
      </c>
      <c r="T277">
        <f t="shared" si="114"/>
        <v>3062.7568450446379</v>
      </c>
      <c r="U277">
        <f t="shared" si="115"/>
        <v>228.48115198995902</v>
      </c>
      <c r="Y277">
        <f t="shared" si="126"/>
        <v>41.311943394705963</v>
      </c>
      <c r="Z277">
        <f t="shared" ca="1" si="125"/>
        <v>-0.52542244329092691</v>
      </c>
      <c r="AA277">
        <f t="shared" ca="1" si="116"/>
        <v>20.733072058626231</v>
      </c>
    </row>
    <row r="278" spans="3:27" x14ac:dyDescent="0.3">
      <c r="C278">
        <f t="shared" si="105"/>
        <v>13.400000000000055</v>
      </c>
      <c r="D278">
        <f t="shared" si="119"/>
        <v>443.18192777435246</v>
      </c>
      <c r="E278">
        <f t="shared" si="121"/>
        <v>3</v>
      </c>
      <c r="F278">
        <f t="shared" si="120"/>
        <v>66.394296295782979</v>
      </c>
      <c r="G278">
        <f t="shared" si="122"/>
        <v>3.3197148147891493</v>
      </c>
      <c r="H278">
        <f t="shared" si="123"/>
        <v>0.24773991155142971</v>
      </c>
      <c r="I278">
        <f t="shared" si="106"/>
        <v>315.49826677213105</v>
      </c>
      <c r="J278">
        <f t="shared" si="107"/>
        <v>-291.25562608501167</v>
      </c>
      <c r="K278">
        <f t="shared" si="117"/>
        <v>147.72730925811743</v>
      </c>
      <c r="L278">
        <f t="shared" si="118"/>
        <v>22.131432098594477</v>
      </c>
      <c r="M278">
        <f t="shared" si="124"/>
        <v>1.6515994103428646</v>
      </c>
      <c r="N278">
        <f t="shared" si="108"/>
        <v>1.1065716049297238</v>
      </c>
      <c r="O278">
        <f t="shared" si="109"/>
        <v>8.2579970517143234E-2</v>
      </c>
      <c r="P278">
        <f t="shared" si="110"/>
        <v>315.28109328488534</v>
      </c>
      <c r="Q278">
        <f t="shared" si="111"/>
        <v>-294.24775503885667</v>
      </c>
      <c r="R278">
        <f t="shared" si="112"/>
        <v>13.400000000000055</v>
      </c>
      <c r="S278">
        <f t="shared" si="113"/>
        <v>-2857.2176918939645</v>
      </c>
      <c r="T278">
        <f t="shared" si="114"/>
        <v>3085.7418064285666</v>
      </c>
      <c r="U278">
        <f t="shared" si="115"/>
        <v>228.52411453460218</v>
      </c>
      <c r="Y278">
        <f t="shared" si="126"/>
        <v>41.469023027385454</v>
      </c>
      <c r="Z278">
        <f t="shared" ca="1" si="125"/>
        <v>-0.27945385385059085</v>
      </c>
      <c r="AA278">
        <f t="shared" ca="1" si="116"/>
        <v>20.331687800967494</v>
      </c>
    </row>
    <row r="279" spans="3:27" x14ac:dyDescent="0.3">
      <c r="C279">
        <f t="shared" si="105"/>
        <v>13.450000000000056</v>
      </c>
      <c r="D279">
        <f t="shared" si="119"/>
        <v>446.50164258914162</v>
      </c>
      <c r="E279">
        <f t="shared" si="121"/>
        <v>3</v>
      </c>
      <c r="F279">
        <f t="shared" si="120"/>
        <v>66.642036207334414</v>
      </c>
      <c r="G279">
        <f t="shared" si="122"/>
        <v>3.332101810366721</v>
      </c>
      <c r="H279">
        <f t="shared" si="123"/>
        <v>0.24773991155142971</v>
      </c>
      <c r="I279">
        <f t="shared" si="106"/>
        <v>317.84565962927388</v>
      </c>
      <c r="J279">
        <f t="shared" si="107"/>
        <v>-293.60301894215451</v>
      </c>
      <c r="K279">
        <f t="shared" si="117"/>
        <v>148.83388086304714</v>
      </c>
      <c r="L279">
        <f t="shared" si="118"/>
        <v>22.214012069111622</v>
      </c>
      <c r="M279">
        <f t="shared" si="124"/>
        <v>1.6515994103428646</v>
      </c>
      <c r="N279">
        <f t="shared" si="108"/>
        <v>1.1107006034555811</v>
      </c>
      <c r="O279">
        <f t="shared" si="109"/>
        <v>8.2579970517143234E-2</v>
      </c>
      <c r="P279">
        <f t="shared" si="110"/>
        <v>315.07295580461494</v>
      </c>
      <c r="Q279">
        <f t="shared" si="111"/>
        <v>-294.74849417135925</v>
      </c>
      <c r="R279">
        <f t="shared" si="112"/>
        <v>13.450000000000056</v>
      </c>
      <c r="S279">
        <f t="shared" si="113"/>
        <v>-2880.2456158225359</v>
      </c>
      <c r="T279">
        <f t="shared" si="114"/>
        <v>3108.8126929017817</v>
      </c>
      <c r="U279">
        <f t="shared" si="115"/>
        <v>228.56707707924579</v>
      </c>
      <c r="Y279">
        <f t="shared" si="126"/>
        <v>41.626102660064944</v>
      </c>
      <c r="Z279">
        <f t="shared" ca="1" si="125"/>
        <v>2.6276785714675732E-2</v>
      </c>
      <c r="AA279">
        <f t="shared" ca="1" si="116"/>
        <v>19.973723214285325</v>
      </c>
    </row>
    <row r="280" spans="3:27" x14ac:dyDescent="0.3">
      <c r="C280">
        <f t="shared" si="105"/>
        <v>13.500000000000057</v>
      </c>
      <c r="D280">
        <f t="shared" si="119"/>
        <v>449.83374439950836</v>
      </c>
      <c r="E280">
        <f t="shared" si="121"/>
        <v>3</v>
      </c>
      <c r="F280">
        <f t="shared" si="120"/>
        <v>66.889776118885848</v>
      </c>
      <c r="G280">
        <f t="shared" si="122"/>
        <v>3.3444888059442928</v>
      </c>
      <c r="H280">
        <f t="shared" si="123"/>
        <v>0.24773991155142971</v>
      </c>
      <c r="I280">
        <f t="shared" si="106"/>
        <v>320.20181141498819</v>
      </c>
      <c r="J280">
        <f t="shared" si="107"/>
        <v>-295.95917072786881</v>
      </c>
      <c r="K280">
        <f t="shared" si="117"/>
        <v>149.94458146650271</v>
      </c>
      <c r="L280">
        <f t="shared" si="118"/>
        <v>22.296592039628766</v>
      </c>
      <c r="M280">
        <f t="shared" si="124"/>
        <v>1.6515994103428646</v>
      </c>
      <c r="N280">
        <f t="shared" si="108"/>
        <v>1.1148296019814383</v>
      </c>
      <c r="O280">
        <f t="shared" si="109"/>
        <v>8.2579970517143234E-2</v>
      </c>
      <c r="P280">
        <f t="shared" si="110"/>
        <v>317.94427972604774</v>
      </c>
      <c r="Q280">
        <f t="shared" si="111"/>
        <v>-293.98343018988572</v>
      </c>
      <c r="R280">
        <f t="shared" si="112"/>
        <v>13.500000000000057</v>
      </c>
      <c r="S280">
        <f t="shared" si="113"/>
        <v>-2903.3594648403932</v>
      </c>
      <c r="T280">
        <f t="shared" si="114"/>
        <v>3131.9695044642822</v>
      </c>
      <c r="U280">
        <f t="shared" si="115"/>
        <v>228.61003962388895</v>
      </c>
      <c r="Y280">
        <f t="shared" si="126"/>
        <v>41.783182292744435</v>
      </c>
      <c r="Z280">
        <f t="shared" ca="1" si="125"/>
        <v>0.38424137239695755</v>
      </c>
      <c r="AA280">
        <f t="shared" ca="1" si="116"/>
        <v>19.667992574720188</v>
      </c>
    </row>
    <row r="281" spans="3:27" x14ac:dyDescent="0.3">
      <c r="C281">
        <f t="shared" si="105"/>
        <v>13.550000000000058</v>
      </c>
      <c r="D281">
        <f t="shared" si="119"/>
        <v>453.17823320545267</v>
      </c>
      <c r="E281">
        <f t="shared" si="121"/>
        <v>3</v>
      </c>
      <c r="F281">
        <f t="shared" si="120"/>
        <v>67.137516030437283</v>
      </c>
      <c r="G281">
        <f t="shared" si="122"/>
        <v>3.3568758015218645</v>
      </c>
      <c r="H281">
        <f t="shared" si="123"/>
        <v>0.24773991155142971</v>
      </c>
      <c r="I281">
        <f t="shared" si="106"/>
        <v>322.5667221292739</v>
      </c>
      <c r="J281">
        <f t="shared" si="107"/>
        <v>-298.32408144215452</v>
      </c>
      <c r="K281">
        <f t="shared" si="117"/>
        <v>151.05941106848414</v>
      </c>
      <c r="L281">
        <f t="shared" si="118"/>
        <v>22.379172010145911</v>
      </c>
      <c r="M281">
        <f t="shared" si="124"/>
        <v>1.6515994103428646</v>
      </c>
      <c r="N281">
        <f t="shared" si="108"/>
        <v>1.1189586005072956</v>
      </c>
      <c r="O281">
        <f t="shared" si="109"/>
        <v>8.2579970517143234E-2</v>
      </c>
      <c r="P281">
        <f t="shared" si="110"/>
        <v>323.34655264411845</v>
      </c>
      <c r="Q281">
        <f t="shared" si="111"/>
        <v>-295.42720996276211</v>
      </c>
      <c r="R281">
        <f t="shared" si="112"/>
        <v>13.550000000000058</v>
      </c>
      <c r="S281">
        <f t="shared" si="113"/>
        <v>-2926.559238947536</v>
      </c>
      <c r="T281">
        <f t="shared" si="114"/>
        <v>3155.2122411160685</v>
      </c>
      <c r="U281">
        <f t="shared" si="115"/>
        <v>228.65300216853257</v>
      </c>
      <c r="Y281">
        <f t="shared" si="126"/>
        <v>41.940261925423926</v>
      </c>
      <c r="Z281">
        <f t="shared" ca="1" si="125"/>
        <v>0.78562563005578445</v>
      </c>
      <c r="AA281">
        <f t="shared" ca="1" si="116"/>
        <v>19.422023985280003</v>
      </c>
    </row>
    <row r="282" spans="3:27" x14ac:dyDescent="0.3">
      <c r="C282">
        <f t="shared" si="105"/>
        <v>13.600000000000058</v>
      </c>
      <c r="D282">
        <f t="shared" si="119"/>
        <v>456.53510900697455</v>
      </c>
      <c r="E282">
        <f t="shared" si="121"/>
        <v>3</v>
      </c>
      <c r="F282">
        <f t="shared" si="120"/>
        <v>67.385255941988717</v>
      </c>
      <c r="G282">
        <f t="shared" si="122"/>
        <v>3.3692627970994362</v>
      </c>
      <c r="H282">
        <f t="shared" si="123"/>
        <v>0.24773991155142971</v>
      </c>
      <c r="I282">
        <f t="shared" si="106"/>
        <v>324.94039177213108</v>
      </c>
      <c r="J282">
        <f t="shared" si="107"/>
        <v>-300.6977510850117</v>
      </c>
      <c r="K282">
        <f t="shared" si="117"/>
        <v>152.17836966899142</v>
      </c>
      <c r="L282">
        <f t="shared" si="118"/>
        <v>22.461751980663056</v>
      </c>
      <c r="M282">
        <f t="shared" si="124"/>
        <v>1.6515994103428646</v>
      </c>
      <c r="N282">
        <f t="shared" si="108"/>
        <v>1.1230875990331528</v>
      </c>
      <c r="O282">
        <f t="shared" si="109"/>
        <v>8.2579970517143234E-2</v>
      </c>
      <c r="P282">
        <f t="shared" si="110"/>
        <v>327.88704055814435</v>
      </c>
      <c r="Q282">
        <f t="shared" si="111"/>
        <v>-300.13449188012788</v>
      </c>
      <c r="R282">
        <f t="shared" si="112"/>
        <v>13.600000000000058</v>
      </c>
      <c r="S282">
        <f t="shared" si="113"/>
        <v>-2949.844938143965</v>
      </c>
      <c r="T282">
        <f t="shared" si="114"/>
        <v>3178.5409028571403</v>
      </c>
      <c r="U282">
        <f t="shared" si="115"/>
        <v>228.69596471317527</v>
      </c>
      <c r="Y282">
        <f t="shared" si="126"/>
        <v>42.097341558103416</v>
      </c>
      <c r="Z282">
        <f t="shared" ca="1" si="125"/>
        <v>1.2205461461496183</v>
      </c>
      <c r="AA282">
        <f t="shared" ca="1" si="116"/>
        <v>19.241874008959723</v>
      </c>
    </row>
    <row r="283" spans="3:27" x14ac:dyDescent="0.3">
      <c r="C283">
        <f t="shared" si="105"/>
        <v>13.650000000000059</v>
      </c>
      <c r="D283">
        <f t="shared" si="119"/>
        <v>459.904371804074</v>
      </c>
      <c r="E283">
        <f t="shared" si="121"/>
        <v>3</v>
      </c>
      <c r="F283">
        <f t="shared" si="120"/>
        <v>67.632995853540152</v>
      </c>
      <c r="G283">
        <f t="shared" si="122"/>
        <v>3.3816497926770079</v>
      </c>
      <c r="H283">
        <f t="shared" si="123"/>
        <v>0.24773991155142971</v>
      </c>
      <c r="I283">
        <f t="shared" si="106"/>
        <v>327.32282034355961</v>
      </c>
      <c r="J283">
        <f t="shared" si="107"/>
        <v>-303.08017965644024</v>
      </c>
      <c r="K283">
        <f t="shared" si="117"/>
        <v>153.30145726802456</v>
      </c>
      <c r="L283">
        <f t="shared" si="118"/>
        <v>22.544331951180201</v>
      </c>
      <c r="M283">
        <f t="shared" si="124"/>
        <v>1.6515994103428646</v>
      </c>
      <c r="N283">
        <f t="shared" si="108"/>
        <v>1.12721659755901</v>
      </c>
      <c r="O283">
        <f t="shared" si="109"/>
        <v>8.2579970517143234E-2</v>
      </c>
      <c r="P283">
        <f t="shared" si="110"/>
        <v>329.1061733567613</v>
      </c>
      <c r="Q283">
        <f t="shared" si="111"/>
        <v>-305.4925751526855</v>
      </c>
      <c r="R283">
        <f t="shared" si="112"/>
        <v>13.650000000000059</v>
      </c>
      <c r="S283">
        <f t="shared" si="113"/>
        <v>-2973.216562429679</v>
      </c>
      <c r="T283">
        <f t="shared" si="114"/>
        <v>3201.9554896874979</v>
      </c>
      <c r="U283">
        <f t="shared" si="115"/>
        <v>228.73892725781889</v>
      </c>
      <c r="Y283">
        <f t="shared" si="126"/>
        <v>42.254421190782907</v>
      </c>
      <c r="Z283">
        <f t="shared" ca="1" si="125"/>
        <v>1.6782937341537911</v>
      </c>
      <c r="AA283">
        <f t="shared" ca="1" si="116"/>
        <v>19.131978536059858</v>
      </c>
    </row>
    <row r="284" spans="3:27" x14ac:dyDescent="0.3">
      <c r="C284">
        <f t="shared" si="105"/>
        <v>13.70000000000006</v>
      </c>
      <c r="D284">
        <f t="shared" si="119"/>
        <v>463.28602159675103</v>
      </c>
      <c r="E284">
        <f t="shared" si="121"/>
        <v>3</v>
      </c>
      <c r="F284">
        <f t="shared" si="120"/>
        <v>67.880735765091586</v>
      </c>
      <c r="G284">
        <f t="shared" si="122"/>
        <v>3.3940367882545797</v>
      </c>
      <c r="H284">
        <f t="shared" si="123"/>
        <v>0.24773991155142971</v>
      </c>
      <c r="I284">
        <f t="shared" si="106"/>
        <v>329.71400784355961</v>
      </c>
      <c r="J284">
        <f t="shared" si="107"/>
        <v>-305.47136715644029</v>
      </c>
      <c r="K284">
        <f t="shared" si="117"/>
        <v>154.42867386558356</v>
      </c>
      <c r="L284">
        <f t="shared" si="118"/>
        <v>22.626911921697346</v>
      </c>
      <c r="M284">
        <f t="shared" si="124"/>
        <v>1.6515994103428646</v>
      </c>
      <c r="N284">
        <f t="shared" si="108"/>
        <v>1.1313455960848673</v>
      </c>
      <c r="O284">
        <f t="shared" si="109"/>
        <v>8.2579970517143234E-2</v>
      </c>
      <c r="P284">
        <f t="shared" si="110"/>
        <v>328.30045269003131</v>
      </c>
      <c r="Q284">
        <f t="shared" si="111"/>
        <v>-308.11747029651883</v>
      </c>
      <c r="R284">
        <f t="shared" si="112"/>
        <v>13.70000000000006</v>
      </c>
      <c r="S284">
        <f t="shared" si="113"/>
        <v>-2996.6741118046793</v>
      </c>
      <c r="T284">
        <f t="shared" si="114"/>
        <v>3225.4560016071409</v>
      </c>
      <c r="U284">
        <f t="shared" si="115"/>
        <v>228.78188980246159</v>
      </c>
      <c r="Y284">
        <f t="shared" si="126"/>
        <v>42.411500823462397</v>
      </c>
      <c r="Z284">
        <f t="shared" ca="1" si="125"/>
        <v>2.1475971292744935</v>
      </c>
      <c r="AA284">
        <f t="shared" ca="1" si="116"/>
        <v>19.095043557845358</v>
      </c>
    </row>
    <row r="285" spans="3:27" x14ac:dyDescent="0.3">
      <c r="C285">
        <f t="shared" si="105"/>
        <v>13.75000000000006</v>
      </c>
      <c r="D285">
        <f t="shared" si="119"/>
        <v>466.68005838500562</v>
      </c>
      <c r="E285">
        <f t="shared" si="121"/>
        <v>3</v>
      </c>
      <c r="F285">
        <f t="shared" si="120"/>
        <v>68.128475676643021</v>
      </c>
      <c r="G285">
        <f t="shared" si="122"/>
        <v>3.4064237838321514</v>
      </c>
      <c r="H285">
        <f t="shared" si="123"/>
        <v>0.24773991155142971</v>
      </c>
      <c r="I285">
        <f t="shared" si="106"/>
        <v>332.11395427213108</v>
      </c>
      <c r="J285">
        <f t="shared" si="107"/>
        <v>-307.87131358501171</v>
      </c>
      <c r="K285">
        <f t="shared" si="117"/>
        <v>155.56001946166842</v>
      </c>
      <c r="L285">
        <f t="shared" si="118"/>
        <v>22.709491892214491</v>
      </c>
      <c r="M285">
        <f t="shared" si="124"/>
        <v>1.6515994103428646</v>
      </c>
      <c r="N285">
        <f t="shared" si="108"/>
        <v>1.1354745946107245</v>
      </c>
      <c r="O285">
        <f t="shared" si="109"/>
        <v>8.2579970517143234E-2</v>
      </c>
      <c r="P285">
        <f t="shared" si="110"/>
        <v>329.11788298031183</v>
      </c>
      <c r="Q285">
        <f t="shared" si="111"/>
        <v>-307.71783129177737</v>
      </c>
      <c r="R285">
        <f t="shared" si="112"/>
        <v>13.75000000000006</v>
      </c>
      <c r="S285">
        <f t="shared" si="113"/>
        <v>-3020.2175862689651</v>
      </c>
      <c r="T285">
        <f t="shared" si="114"/>
        <v>3249.0424386160698</v>
      </c>
      <c r="U285">
        <f t="shared" si="115"/>
        <v>228.82485234710475</v>
      </c>
      <c r="Y285">
        <f t="shared" si="126"/>
        <v>42.568580456141888</v>
      </c>
      <c r="Z285">
        <f t="shared" ca="1" si="125"/>
        <v>2.6169005243951817</v>
      </c>
      <c r="AA285">
        <f t="shared" ca="1" si="116"/>
        <v>19.131978536060032</v>
      </c>
    </row>
    <row r="286" spans="3:27" x14ac:dyDescent="0.3">
      <c r="C286">
        <f t="shared" si="105"/>
        <v>13.800000000000061</v>
      </c>
      <c r="D286">
        <f t="shared" si="119"/>
        <v>470.08648216883779</v>
      </c>
      <c r="E286">
        <f t="shared" si="121"/>
        <v>3</v>
      </c>
      <c r="F286">
        <f t="shared" si="120"/>
        <v>68.376215588194455</v>
      </c>
      <c r="G286">
        <f t="shared" si="122"/>
        <v>3.4188107794097231</v>
      </c>
      <c r="H286">
        <f t="shared" si="123"/>
        <v>0.24773991155142971</v>
      </c>
      <c r="I286">
        <f t="shared" si="106"/>
        <v>334.52265962927396</v>
      </c>
      <c r="J286">
        <f t="shared" si="107"/>
        <v>-310.28001894215458</v>
      </c>
      <c r="K286">
        <f t="shared" si="117"/>
        <v>156.69549405627913</v>
      </c>
      <c r="L286">
        <f t="shared" si="118"/>
        <v>22.792071862731635</v>
      </c>
      <c r="M286">
        <f t="shared" si="124"/>
        <v>1.6515994103428646</v>
      </c>
      <c r="N286">
        <f t="shared" si="108"/>
        <v>1.1396035931365818</v>
      </c>
      <c r="O286">
        <f t="shared" si="109"/>
        <v>8.2579970517143234E-2</v>
      </c>
      <c r="P286">
        <f t="shared" si="110"/>
        <v>333.39837760469095</v>
      </c>
      <c r="Q286">
        <f t="shared" si="111"/>
        <v>-307.49865418196947</v>
      </c>
      <c r="R286">
        <f t="shared" si="112"/>
        <v>13.800000000000061</v>
      </c>
      <c r="S286">
        <f t="shared" si="113"/>
        <v>-3043.8469858225367</v>
      </c>
      <c r="T286">
        <f t="shared" si="114"/>
        <v>3272.7148007142846</v>
      </c>
      <c r="U286">
        <f t="shared" si="115"/>
        <v>228.86781489174791</v>
      </c>
      <c r="Y286">
        <f t="shared" si="126"/>
        <v>42.725660088821378</v>
      </c>
      <c r="Z286">
        <f t="shared" ca="1" si="125"/>
        <v>3.0746481123993132</v>
      </c>
      <c r="AA286">
        <f t="shared" ca="1" si="116"/>
        <v>19.241874008960075</v>
      </c>
    </row>
    <row r="287" spans="3:27" x14ac:dyDescent="0.3">
      <c r="C287">
        <f t="shared" si="105"/>
        <v>13.850000000000062</v>
      </c>
      <c r="D287">
        <f t="shared" si="119"/>
        <v>473.50529294824753</v>
      </c>
      <c r="E287">
        <f t="shared" si="121"/>
        <v>3</v>
      </c>
      <c r="F287">
        <f t="shared" si="120"/>
        <v>68.62395549974589</v>
      </c>
      <c r="G287">
        <f t="shared" si="122"/>
        <v>3.4311977749872948</v>
      </c>
      <c r="H287">
        <f t="shared" si="123"/>
        <v>0.24773991155142971</v>
      </c>
      <c r="I287">
        <f t="shared" si="106"/>
        <v>336.94012391498825</v>
      </c>
      <c r="J287">
        <f t="shared" si="107"/>
        <v>-312.69748322786887</v>
      </c>
      <c r="K287">
        <f t="shared" si="117"/>
        <v>157.8350976494157</v>
      </c>
      <c r="L287">
        <f t="shared" si="118"/>
        <v>22.87465183324878</v>
      </c>
      <c r="M287">
        <f t="shared" si="124"/>
        <v>1.6515994103428646</v>
      </c>
      <c r="N287">
        <f t="shared" si="108"/>
        <v>1.143732591662439</v>
      </c>
      <c r="O287">
        <f t="shared" si="109"/>
        <v>8.2579970517143234E-2</v>
      </c>
      <c r="P287">
        <f t="shared" si="110"/>
        <v>338.99700557178465</v>
      </c>
      <c r="Q287">
        <f t="shared" si="111"/>
        <v>-310.51362475032636</v>
      </c>
      <c r="R287">
        <f t="shared" si="112"/>
        <v>13.850000000000062</v>
      </c>
      <c r="S287">
        <f t="shared" si="113"/>
        <v>-3067.5623104653937</v>
      </c>
      <c r="T287">
        <f t="shared" si="114"/>
        <v>3296.4730879017852</v>
      </c>
      <c r="U287">
        <f t="shared" si="115"/>
        <v>228.91077743639153</v>
      </c>
      <c r="Y287">
        <f t="shared" si="126"/>
        <v>42.882739721500869</v>
      </c>
      <c r="Z287">
        <f t="shared" ca="1" si="125"/>
        <v>3.5095686284930792</v>
      </c>
      <c r="AA287">
        <f t="shared" ca="1" si="116"/>
        <v>19.422023985280514</v>
      </c>
    </row>
    <row r="288" spans="3:27" x14ac:dyDescent="0.3">
      <c r="C288">
        <f t="shared" si="105"/>
        <v>13.900000000000063</v>
      </c>
      <c r="D288">
        <f t="shared" si="119"/>
        <v>476.93649072323484</v>
      </c>
      <c r="E288">
        <f t="shared" si="121"/>
        <v>3</v>
      </c>
      <c r="F288">
        <f t="shared" si="120"/>
        <v>68.871695411297324</v>
      </c>
      <c r="G288">
        <f t="shared" si="122"/>
        <v>3.4435847705648666</v>
      </c>
      <c r="H288">
        <f t="shared" si="123"/>
        <v>0.24773991155142971</v>
      </c>
      <c r="I288">
        <f t="shared" si="106"/>
        <v>339.36634712927395</v>
      </c>
      <c r="J288">
        <f t="shared" si="107"/>
        <v>-315.12370644215457</v>
      </c>
      <c r="K288">
        <f t="shared" si="117"/>
        <v>158.97883024107813</v>
      </c>
      <c r="L288">
        <f t="shared" si="118"/>
        <v>22.957231803765925</v>
      </c>
      <c r="M288">
        <f t="shared" si="124"/>
        <v>1.6515994103428646</v>
      </c>
      <c r="N288">
        <f t="shared" si="108"/>
        <v>1.1478615901882963</v>
      </c>
      <c r="O288">
        <f t="shared" si="109"/>
        <v>8.2579970517143234E-2</v>
      </c>
      <c r="P288">
        <f t="shared" si="110"/>
        <v>342.20602473815774</v>
      </c>
      <c r="Q288">
        <f t="shared" si="111"/>
        <v>-316.09129678811917</v>
      </c>
      <c r="R288">
        <f t="shared" si="112"/>
        <v>13.900000000000063</v>
      </c>
      <c r="S288">
        <f t="shared" si="113"/>
        <v>-3091.3635601975366</v>
      </c>
      <c r="T288">
        <f t="shared" si="114"/>
        <v>3320.3173001785717</v>
      </c>
      <c r="U288">
        <f t="shared" si="115"/>
        <v>228.95373998103514</v>
      </c>
      <c r="Y288">
        <f t="shared" si="126"/>
        <v>43.039819354180359</v>
      </c>
      <c r="Z288">
        <f t="shared" ca="1" si="125"/>
        <v>3.9109528861518137</v>
      </c>
      <c r="AA288">
        <f t="shared" ca="1" si="116"/>
        <v>19.667992574720856</v>
      </c>
    </row>
    <row r="289" spans="3:27" x14ac:dyDescent="0.3">
      <c r="C289">
        <f t="shared" si="105"/>
        <v>13.950000000000063</v>
      </c>
      <c r="D289">
        <f t="shared" si="119"/>
        <v>480.38007549379972</v>
      </c>
      <c r="E289">
        <f t="shared" si="121"/>
        <v>3</v>
      </c>
      <c r="F289">
        <f t="shared" si="120"/>
        <v>69.119435322848759</v>
      </c>
      <c r="G289">
        <f t="shared" si="122"/>
        <v>3.4559717661424383</v>
      </c>
      <c r="H289">
        <f t="shared" si="123"/>
        <v>0.24773991155142971</v>
      </c>
      <c r="I289">
        <f t="shared" si="106"/>
        <v>341.80132927213111</v>
      </c>
      <c r="J289">
        <f t="shared" si="107"/>
        <v>-317.55868858501174</v>
      </c>
      <c r="K289">
        <f t="shared" si="117"/>
        <v>160.12669183126641</v>
      </c>
      <c r="L289">
        <f t="shared" si="118"/>
        <v>23.03981177428307</v>
      </c>
      <c r="M289">
        <f t="shared" si="124"/>
        <v>1.6515994103428646</v>
      </c>
      <c r="N289">
        <f t="shared" si="108"/>
        <v>1.1519905887141535</v>
      </c>
      <c r="O289">
        <f t="shared" si="109"/>
        <v>8.2579970517143234E-2</v>
      </c>
      <c r="P289">
        <f t="shared" si="110"/>
        <v>342.0845075630312</v>
      </c>
      <c r="Q289">
        <f t="shared" si="111"/>
        <v>-320.54529369040529</v>
      </c>
      <c r="R289">
        <f t="shared" si="112"/>
        <v>13.950000000000063</v>
      </c>
      <c r="S289">
        <f t="shared" si="113"/>
        <v>-3115.2507350189653</v>
      </c>
      <c r="T289">
        <f t="shared" si="114"/>
        <v>3344.2474375446436</v>
      </c>
      <c r="U289">
        <f t="shared" si="115"/>
        <v>228.9967025256783</v>
      </c>
      <c r="Y289">
        <f t="shared" si="126"/>
        <v>43.19689898685985</v>
      </c>
      <c r="Z289">
        <f t="shared" ca="1" si="125"/>
        <v>4.26891747283398</v>
      </c>
      <c r="AA289">
        <f t="shared" ca="1" si="116"/>
        <v>19.973723214286125</v>
      </c>
    </row>
    <row r="290" spans="3:27" x14ac:dyDescent="0.3">
      <c r="C290">
        <f t="shared" si="105"/>
        <v>14.000000000000064</v>
      </c>
      <c r="D290">
        <f t="shared" si="119"/>
        <v>483.83604725994218</v>
      </c>
      <c r="E290">
        <f t="shared" si="121"/>
        <v>3</v>
      </c>
      <c r="F290">
        <f t="shared" si="120"/>
        <v>69.367175234400193</v>
      </c>
      <c r="G290">
        <f t="shared" si="122"/>
        <v>3.46835876172001</v>
      </c>
      <c r="H290">
        <f t="shared" si="123"/>
        <v>0.24773991155142971</v>
      </c>
      <c r="I290">
        <f t="shared" si="106"/>
        <v>344.24507034355969</v>
      </c>
      <c r="J290">
        <f t="shared" si="107"/>
        <v>-320.00242965644031</v>
      </c>
      <c r="K290">
        <f t="shared" si="117"/>
        <v>161.27868241998056</v>
      </c>
      <c r="L290">
        <f t="shared" si="118"/>
        <v>23.122391744800215</v>
      </c>
      <c r="M290">
        <f t="shared" si="124"/>
        <v>1.6515994103428646</v>
      </c>
      <c r="N290">
        <f t="shared" si="108"/>
        <v>1.1561195872400107</v>
      </c>
      <c r="O290">
        <f t="shared" si="109"/>
        <v>8.2579970517143234E-2</v>
      </c>
      <c r="P290">
        <f t="shared" si="110"/>
        <v>341.63174183167115</v>
      </c>
      <c r="Q290">
        <f t="shared" si="111"/>
        <v>-321.47569612553218</v>
      </c>
      <c r="R290">
        <f t="shared" si="112"/>
        <v>14.000000000000064</v>
      </c>
      <c r="S290">
        <f t="shared" si="113"/>
        <v>-3139.2238349296795</v>
      </c>
      <c r="T290">
        <f t="shared" si="114"/>
        <v>3368.2635000000009</v>
      </c>
      <c r="U290">
        <f t="shared" si="115"/>
        <v>229.03966507032146</v>
      </c>
      <c r="Y290">
        <f t="shared" si="126"/>
        <v>43.35397861953934</v>
      </c>
      <c r="Z290">
        <f t="shared" ca="1" si="125"/>
        <v>4.5746481123991121</v>
      </c>
      <c r="AA290">
        <f t="shared" ca="1" si="116"/>
        <v>20.33168780096841</v>
      </c>
    </row>
    <row r="291" spans="3:27" x14ac:dyDescent="0.3">
      <c r="C291">
        <f t="shared" si="105"/>
        <v>14.050000000000065</v>
      </c>
      <c r="D291">
        <f t="shared" si="119"/>
        <v>487.3044060216622</v>
      </c>
      <c r="E291">
        <f t="shared" si="121"/>
        <v>3</v>
      </c>
      <c r="F291">
        <f t="shared" si="120"/>
        <v>69.614915145951628</v>
      </c>
      <c r="G291">
        <f t="shared" si="122"/>
        <v>3.4807457572975817</v>
      </c>
      <c r="H291">
        <f t="shared" si="123"/>
        <v>0.24773991155142971</v>
      </c>
      <c r="I291">
        <f t="shared" si="106"/>
        <v>346.69757034355968</v>
      </c>
      <c r="J291">
        <f t="shared" si="107"/>
        <v>-322.4549296564403</v>
      </c>
      <c r="K291">
        <f t="shared" si="117"/>
        <v>162.43480200722055</v>
      </c>
      <c r="L291">
        <f t="shared" si="118"/>
        <v>23.20497171531736</v>
      </c>
      <c r="M291">
        <f t="shared" si="124"/>
        <v>1.6515994103428646</v>
      </c>
      <c r="N291">
        <f t="shared" si="108"/>
        <v>1.160248585765868</v>
      </c>
      <c r="O291">
        <f t="shared" si="109"/>
        <v>8.2579970517143234E-2</v>
      </c>
      <c r="P291">
        <f t="shared" si="110"/>
        <v>344.29627359646372</v>
      </c>
      <c r="Q291">
        <f t="shared" si="111"/>
        <v>-320.65665995131087</v>
      </c>
      <c r="R291">
        <f t="shared" si="112"/>
        <v>14.050000000000065</v>
      </c>
      <c r="S291">
        <f t="shared" si="113"/>
        <v>-3163.2828599296795</v>
      </c>
      <c r="T291">
        <f t="shared" si="114"/>
        <v>3392.3654875446441</v>
      </c>
      <c r="U291">
        <f t="shared" si="115"/>
        <v>229.08262761496462</v>
      </c>
      <c r="Y291">
        <f t="shared" si="126"/>
        <v>43.511058252218831</v>
      </c>
      <c r="Z291">
        <f t="shared" ca="1" si="125"/>
        <v>4.8206167018392971</v>
      </c>
      <c r="AA291">
        <f t="shared" ca="1" si="116"/>
        <v>20.733072058627236</v>
      </c>
    </row>
    <row r="292" spans="3:27" x14ac:dyDescent="0.3">
      <c r="C292">
        <f t="shared" si="105"/>
        <v>14.100000000000065</v>
      </c>
      <c r="D292">
        <f t="shared" si="119"/>
        <v>490.7851517789598</v>
      </c>
      <c r="E292">
        <f t="shared" si="121"/>
        <v>3</v>
      </c>
      <c r="F292">
        <f t="shared" si="120"/>
        <v>69.862655057503062</v>
      </c>
      <c r="G292">
        <f t="shared" si="122"/>
        <v>3.4931327528751535</v>
      </c>
      <c r="H292">
        <f t="shared" si="123"/>
        <v>0.24773991155142971</v>
      </c>
      <c r="I292">
        <f t="shared" si="106"/>
        <v>349.15882927213113</v>
      </c>
      <c r="J292">
        <f t="shared" si="107"/>
        <v>-324.91618858501175</v>
      </c>
      <c r="K292">
        <f t="shared" si="117"/>
        <v>163.59505059298641</v>
      </c>
      <c r="L292">
        <f t="shared" si="118"/>
        <v>23.287551685834504</v>
      </c>
      <c r="M292">
        <f t="shared" si="124"/>
        <v>1.6515994103428646</v>
      </c>
      <c r="N292">
        <f t="shared" si="108"/>
        <v>1.1643775842917252</v>
      </c>
      <c r="O292">
        <f t="shared" si="109"/>
        <v>8.2579970517143234E-2</v>
      </c>
      <c r="P292">
        <f t="shared" si="110"/>
        <v>349.84928157401106</v>
      </c>
      <c r="Q292">
        <f t="shared" si="111"/>
        <v>-321.9967236308072</v>
      </c>
      <c r="R292">
        <f t="shared" si="112"/>
        <v>14.100000000000065</v>
      </c>
      <c r="S292">
        <f t="shared" si="113"/>
        <v>-3187.4278100189654</v>
      </c>
      <c r="T292">
        <f t="shared" si="114"/>
        <v>3416.5534001785736</v>
      </c>
      <c r="U292">
        <f t="shared" si="115"/>
        <v>229.12559015960824</v>
      </c>
      <c r="Y292">
        <f t="shared" si="126"/>
        <v>43.668137884898321</v>
      </c>
      <c r="Z292">
        <f t="shared" ca="1" si="125"/>
        <v>5.0007666781595699</v>
      </c>
      <c r="AA292">
        <f t="shared" ca="1" si="116"/>
        <v>21.167992574721072</v>
      </c>
    </row>
    <row r="293" spans="3:27" x14ac:dyDescent="0.3">
      <c r="C293">
        <f t="shared" si="105"/>
        <v>14.150000000000066</v>
      </c>
      <c r="D293">
        <f t="shared" si="119"/>
        <v>494.27828453183497</v>
      </c>
      <c r="E293">
        <f t="shared" si="121"/>
        <v>3</v>
      </c>
      <c r="F293">
        <f t="shared" si="120"/>
        <v>70.110394969054497</v>
      </c>
      <c r="G293">
        <f t="shared" si="122"/>
        <v>3.5055197484527252</v>
      </c>
      <c r="H293">
        <f t="shared" si="123"/>
        <v>0.24773991155142971</v>
      </c>
      <c r="I293">
        <f t="shared" si="106"/>
        <v>351.62884712927399</v>
      </c>
      <c r="J293">
        <f t="shared" si="107"/>
        <v>-327.38620644215462</v>
      </c>
      <c r="K293">
        <f t="shared" si="117"/>
        <v>164.75942817727812</v>
      </c>
      <c r="L293">
        <f t="shared" si="118"/>
        <v>23.370131656351649</v>
      </c>
      <c r="M293">
        <f t="shared" si="124"/>
        <v>1.6515994103428646</v>
      </c>
      <c r="N293">
        <f t="shared" si="108"/>
        <v>1.1685065828175825</v>
      </c>
      <c r="O293">
        <f t="shared" si="109"/>
        <v>8.2579970517143234E-2</v>
      </c>
      <c r="P293">
        <f t="shared" si="110"/>
        <v>354.58345086849431</v>
      </c>
      <c r="Q293">
        <f t="shared" si="111"/>
        <v>-326.8662865019856</v>
      </c>
      <c r="R293">
        <f t="shared" si="112"/>
        <v>14.150000000000066</v>
      </c>
      <c r="S293">
        <f t="shared" si="113"/>
        <v>-3211.6586851975371</v>
      </c>
      <c r="T293">
        <f t="shared" si="114"/>
        <v>3440.8272379017881</v>
      </c>
      <c r="U293">
        <f t="shared" si="115"/>
        <v>229.16855270425094</v>
      </c>
      <c r="Y293">
        <f t="shared" si="126"/>
        <v>43.825217517577812</v>
      </c>
      <c r="Z293">
        <f t="shared" ca="1" si="125"/>
        <v>5.110662151059433</v>
      </c>
      <c r="AA293">
        <f t="shared" ca="1" si="116"/>
        <v>21.625740162725247</v>
      </c>
    </row>
    <row r="294" spans="3:27" x14ac:dyDescent="0.3">
      <c r="C294">
        <f t="shared" si="105"/>
        <v>14.200000000000067</v>
      </c>
      <c r="D294">
        <f t="shared" si="119"/>
        <v>497.78380428028771</v>
      </c>
      <c r="E294">
        <f t="shared" si="121"/>
        <v>3</v>
      </c>
      <c r="F294">
        <f t="shared" si="120"/>
        <v>70.358134880605931</v>
      </c>
      <c r="G294">
        <f t="shared" si="122"/>
        <v>3.5179067440302969</v>
      </c>
      <c r="H294">
        <f t="shared" si="123"/>
        <v>0.24773991155142971</v>
      </c>
      <c r="I294">
        <f t="shared" si="106"/>
        <v>354.10762391498827</v>
      </c>
      <c r="J294">
        <f t="shared" si="107"/>
        <v>-329.86498322786889</v>
      </c>
      <c r="K294">
        <f t="shared" si="117"/>
        <v>165.9279347600957</v>
      </c>
      <c r="L294">
        <f t="shared" si="118"/>
        <v>23.452711626868794</v>
      </c>
      <c r="M294">
        <f t="shared" si="124"/>
        <v>1.6515994103428646</v>
      </c>
      <c r="N294">
        <f t="shared" si="108"/>
        <v>1.1726355813434397</v>
      </c>
      <c r="O294">
        <f t="shared" si="109"/>
        <v>8.2579970517143234E-2</v>
      </c>
      <c r="P294">
        <f t="shared" si="110"/>
        <v>355.74284215061817</v>
      </c>
      <c r="Q294">
        <f t="shared" si="111"/>
        <v>-332.38014948914537</v>
      </c>
      <c r="R294">
        <f t="shared" si="112"/>
        <v>14.200000000000067</v>
      </c>
      <c r="S294">
        <f t="shared" si="113"/>
        <v>-3235.9754854653938</v>
      </c>
      <c r="T294">
        <f t="shared" si="114"/>
        <v>3465.1870007142888</v>
      </c>
      <c r="U294">
        <f t="shared" si="115"/>
        <v>229.21151524889501</v>
      </c>
      <c r="Y294">
        <f t="shared" si="126"/>
        <v>43.982297150257303</v>
      </c>
      <c r="Z294">
        <f t="shared" ca="1" si="125"/>
        <v>5.1475971292739278</v>
      </c>
      <c r="AA294">
        <f t="shared" ca="1" si="116"/>
        <v>22.095043557845951</v>
      </c>
    </row>
    <row r="295" spans="3:27" x14ac:dyDescent="0.3">
      <c r="C295">
        <f t="shared" si="105"/>
        <v>14.250000000000068</v>
      </c>
      <c r="D295">
        <f t="shared" si="119"/>
        <v>501.30171102431802</v>
      </c>
      <c r="E295">
        <f t="shared" si="121"/>
        <v>3</v>
      </c>
      <c r="F295">
        <f t="shared" si="120"/>
        <v>70.605874792157366</v>
      </c>
      <c r="G295">
        <f t="shared" si="122"/>
        <v>3.5302937396078686</v>
      </c>
      <c r="H295">
        <f t="shared" si="123"/>
        <v>0.24773991155142971</v>
      </c>
      <c r="I295">
        <f t="shared" si="106"/>
        <v>356.59515962927401</v>
      </c>
      <c r="J295">
        <f t="shared" si="107"/>
        <v>-332.35251894215463</v>
      </c>
      <c r="K295">
        <f t="shared" si="117"/>
        <v>167.10057034143912</v>
      </c>
      <c r="L295">
        <f t="shared" si="118"/>
        <v>23.535291597385939</v>
      </c>
      <c r="M295">
        <f t="shared" si="124"/>
        <v>1.6515994103428646</v>
      </c>
      <c r="N295">
        <f t="shared" si="108"/>
        <v>1.1767645798692969</v>
      </c>
      <c r="O295">
        <f t="shared" si="109"/>
        <v>8.2579970517143234E-2</v>
      </c>
      <c r="P295">
        <f t="shared" si="110"/>
        <v>354.91075328279737</v>
      </c>
      <c r="Q295">
        <f t="shared" si="111"/>
        <v>-334.83501270044474</v>
      </c>
      <c r="R295">
        <f t="shared" si="112"/>
        <v>14.250000000000068</v>
      </c>
      <c r="S295">
        <f t="shared" si="113"/>
        <v>-3260.3782108225373</v>
      </c>
      <c r="T295">
        <f t="shared" si="114"/>
        <v>3489.6326886160746</v>
      </c>
      <c r="U295">
        <f t="shared" si="115"/>
        <v>229.25447779353726</v>
      </c>
      <c r="Y295">
        <f t="shared" si="126"/>
        <v>44.139376782936793</v>
      </c>
      <c r="Z295">
        <f t="shared" ca="1" si="125"/>
        <v>5.1106621510592483</v>
      </c>
      <c r="AA295">
        <f t="shared" ca="1" si="116"/>
        <v>22.564346952966638</v>
      </c>
    </row>
    <row r="296" spans="3:27" x14ac:dyDescent="0.3">
      <c r="C296">
        <f t="shared" si="105"/>
        <v>14.300000000000068</v>
      </c>
      <c r="D296">
        <f t="shared" si="119"/>
        <v>504.83200476392591</v>
      </c>
      <c r="E296">
        <f t="shared" si="121"/>
        <v>3</v>
      </c>
      <c r="F296">
        <f t="shared" si="120"/>
        <v>70.8536147037088</v>
      </c>
      <c r="G296">
        <f t="shared" si="122"/>
        <v>3.5426807351854404</v>
      </c>
      <c r="H296">
        <f t="shared" si="123"/>
        <v>0.24773991155142971</v>
      </c>
      <c r="I296">
        <f t="shared" si="106"/>
        <v>359.09145427213116</v>
      </c>
      <c r="J296">
        <f t="shared" si="107"/>
        <v>-334.84881358501178</v>
      </c>
      <c r="K296">
        <f t="shared" si="117"/>
        <v>168.27733492130841</v>
      </c>
      <c r="L296">
        <f t="shared" si="118"/>
        <v>23.617871567903084</v>
      </c>
      <c r="M296">
        <f t="shared" si="124"/>
        <v>1.6515994103428646</v>
      </c>
      <c r="N296">
        <f t="shared" si="108"/>
        <v>1.1808935783951542</v>
      </c>
      <c r="O296">
        <f t="shared" si="109"/>
        <v>8.2579970517143234E-2</v>
      </c>
      <c r="P296">
        <f t="shared" si="110"/>
        <v>356.15252947228134</v>
      </c>
      <c r="Q296">
        <f t="shared" si="111"/>
        <v>-334.24655033623446</v>
      </c>
      <c r="R296">
        <f t="shared" si="112"/>
        <v>14.300000000000068</v>
      </c>
      <c r="S296">
        <f t="shared" si="113"/>
        <v>-3284.8668612689657</v>
      </c>
      <c r="T296">
        <f t="shared" si="114"/>
        <v>3514.1643016071466</v>
      </c>
      <c r="U296">
        <f t="shared" si="115"/>
        <v>229.29744033818088</v>
      </c>
      <c r="Y296">
        <f t="shared" si="126"/>
        <v>44.296456415616284</v>
      </c>
      <c r="Z296">
        <f t="shared" ca="1" si="125"/>
        <v>5.0007666781592039</v>
      </c>
      <c r="AA296">
        <f t="shared" ca="1" si="116"/>
        <v>23.02209454097077</v>
      </c>
    </row>
    <row r="297" spans="3:27" x14ac:dyDescent="0.3">
      <c r="C297">
        <f t="shared" si="105"/>
        <v>14.350000000000069</v>
      </c>
      <c r="D297">
        <f t="shared" si="119"/>
        <v>508.37468549911137</v>
      </c>
      <c r="E297">
        <f t="shared" si="121"/>
        <v>3</v>
      </c>
      <c r="F297">
        <f t="shared" si="120"/>
        <v>71.101354615260234</v>
      </c>
      <c r="G297">
        <f t="shared" si="122"/>
        <v>3.5550677307630121</v>
      </c>
      <c r="H297">
        <f t="shared" si="123"/>
        <v>0.24773991155142971</v>
      </c>
      <c r="I297">
        <f t="shared" si="106"/>
        <v>361.59650784355972</v>
      </c>
      <c r="J297">
        <f t="shared" si="107"/>
        <v>-337.35386715644034</v>
      </c>
      <c r="K297">
        <f t="shared" si="117"/>
        <v>169.45822849970355</v>
      </c>
      <c r="L297">
        <f t="shared" si="118"/>
        <v>23.700451538420229</v>
      </c>
      <c r="M297">
        <f t="shared" si="124"/>
        <v>1.6515994103428646</v>
      </c>
      <c r="N297">
        <f t="shared" si="108"/>
        <v>1.1850225769210114</v>
      </c>
      <c r="O297">
        <f t="shared" si="109"/>
        <v>8.2579970517143234E-2</v>
      </c>
      <c r="P297">
        <f t="shared" si="110"/>
        <v>361.03648804065358</v>
      </c>
      <c r="Q297">
        <f t="shared" si="111"/>
        <v>-334.40660099602098</v>
      </c>
      <c r="R297">
        <f t="shared" si="112"/>
        <v>14.350000000000069</v>
      </c>
      <c r="S297">
        <f t="shared" si="113"/>
        <v>-3309.4414368046801</v>
      </c>
      <c r="T297">
        <f t="shared" si="114"/>
        <v>3538.7818396875045</v>
      </c>
      <c r="U297">
        <f t="shared" si="115"/>
        <v>229.34040288282449</v>
      </c>
      <c r="Y297">
        <f t="shared" si="126"/>
        <v>44.453536048295774</v>
      </c>
      <c r="Z297">
        <f t="shared" ca="1" si="125"/>
        <v>4.8206167018387589</v>
      </c>
      <c r="AA297">
        <f t="shared" ca="1" si="116"/>
        <v>23.457015057064531</v>
      </c>
    </row>
    <row r="298" spans="3:27" x14ac:dyDescent="0.3">
      <c r="C298">
        <f t="shared" si="105"/>
        <v>14.40000000000007</v>
      </c>
      <c r="D298">
        <f t="shared" si="119"/>
        <v>511.92975322987439</v>
      </c>
      <c r="E298">
        <f t="shared" si="121"/>
        <v>3</v>
      </c>
      <c r="F298">
        <f t="shared" si="120"/>
        <v>71.349094526811669</v>
      </c>
      <c r="G298">
        <f t="shared" si="122"/>
        <v>3.5674547263405838</v>
      </c>
      <c r="H298">
        <f t="shared" si="123"/>
        <v>0.24773991155142971</v>
      </c>
      <c r="I298">
        <f t="shared" si="106"/>
        <v>364.11032034355975</v>
      </c>
      <c r="J298">
        <f t="shared" si="107"/>
        <v>-339.86767965644037</v>
      </c>
      <c r="K298">
        <f t="shared" si="117"/>
        <v>170.64325107662455</v>
      </c>
      <c r="L298">
        <f t="shared" si="118"/>
        <v>23.783031508937373</v>
      </c>
      <c r="M298">
        <f t="shared" si="124"/>
        <v>1.6515994103428646</v>
      </c>
      <c r="N298">
        <f t="shared" si="108"/>
        <v>1.1891515754468687</v>
      </c>
      <c r="O298">
        <f t="shared" si="109"/>
        <v>8.2579970517143234E-2</v>
      </c>
      <c r="P298">
        <f t="shared" si="110"/>
        <v>366.63026265484882</v>
      </c>
      <c r="Q298">
        <f t="shared" si="111"/>
        <v>-338.23983115373039</v>
      </c>
      <c r="R298">
        <f t="shared" si="112"/>
        <v>14.40000000000007</v>
      </c>
      <c r="S298">
        <f t="shared" si="113"/>
        <v>-3334.1019374296802</v>
      </c>
      <c r="T298">
        <f t="shared" si="114"/>
        <v>3563.4853028571479</v>
      </c>
      <c r="U298">
        <f t="shared" si="115"/>
        <v>229.38336542746765</v>
      </c>
      <c r="Y298">
        <f t="shared" si="126"/>
        <v>44.610615680975265</v>
      </c>
      <c r="Z298">
        <f t="shared" ca="1" si="125"/>
        <v>4.5746481123984166</v>
      </c>
      <c r="AA298">
        <f t="shared" ca="1" si="116"/>
        <v>23.858399314723265</v>
      </c>
    </row>
    <row r="299" spans="3:27" x14ac:dyDescent="0.3">
      <c r="C299">
        <f t="shared" si="105"/>
        <v>14.45000000000007</v>
      </c>
      <c r="D299">
        <f t="shared" si="119"/>
        <v>515.49720795621499</v>
      </c>
      <c r="E299">
        <f t="shared" si="121"/>
        <v>3</v>
      </c>
      <c r="F299">
        <f t="shared" si="120"/>
        <v>71.596834438363103</v>
      </c>
      <c r="G299">
        <f t="shared" si="122"/>
        <v>3.5798417219181555</v>
      </c>
      <c r="H299">
        <f t="shared" si="123"/>
        <v>0.24773991155142971</v>
      </c>
      <c r="I299">
        <f t="shared" si="106"/>
        <v>366.63289177213119</v>
      </c>
      <c r="J299">
        <f t="shared" si="107"/>
        <v>-342.39025108501181</v>
      </c>
      <c r="K299">
        <f t="shared" si="117"/>
        <v>171.83240265207141</v>
      </c>
      <c r="L299">
        <f t="shared" si="118"/>
        <v>23.865611479454518</v>
      </c>
      <c r="M299">
        <f t="shared" si="124"/>
        <v>1.6515994103428646</v>
      </c>
      <c r="N299">
        <f t="shared" si="108"/>
        <v>1.1932805739727259</v>
      </c>
      <c r="O299">
        <f t="shared" si="109"/>
        <v>8.2579970517143234E-2</v>
      </c>
      <c r="P299">
        <f t="shared" si="110"/>
        <v>369.08216789500699</v>
      </c>
      <c r="Q299">
        <f t="shared" si="111"/>
        <v>-344.12260395723803</v>
      </c>
      <c r="R299">
        <f t="shared" si="112"/>
        <v>14.45000000000007</v>
      </c>
      <c r="S299">
        <f t="shared" si="113"/>
        <v>-3358.8483631439663</v>
      </c>
      <c r="T299">
        <f t="shared" si="114"/>
        <v>3588.2746911160766</v>
      </c>
      <c r="U299">
        <f t="shared" si="115"/>
        <v>229.42632797211036</v>
      </c>
      <c r="Y299">
        <f t="shared" si="126"/>
        <v>44.767695313654755</v>
      </c>
      <c r="Z299">
        <f t="shared" ca="1" si="125"/>
        <v>4.2689174728331434</v>
      </c>
      <c r="AA299">
        <f t="shared" ca="1" si="116"/>
        <v>24.21636390140543</v>
      </c>
    </row>
    <row r="300" spans="3:27" x14ac:dyDescent="0.3">
      <c r="C300">
        <f t="shared" ref="C300:C314" si="127">C299+dt</f>
        <v>14.500000000000071</v>
      </c>
      <c r="D300">
        <f t="shared" si="119"/>
        <v>519.07704967813311</v>
      </c>
      <c r="E300">
        <f t="shared" si="121"/>
        <v>3</v>
      </c>
      <c r="F300">
        <f t="shared" si="120"/>
        <v>71.844574349914538</v>
      </c>
      <c r="G300">
        <f t="shared" si="122"/>
        <v>3.5922287174957273</v>
      </c>
      <c r="H300">
        <f t="shared" si="123"/>
        <v>0.24773991155142971</v>
      </c>
      <c r="I300">
        <f t="shared" ref="I300:I314" si="128">D300*COS(-alfa)-E300*SIN(-alfa)</f>
        <v>369.16422212927404</v>
      </c>
      <c r="J300">
        <f t="shared" ref="J300:J314" si="129">D300*SIN(-alfa)+E300*COS(-alfa)+h</f>
        <v>-344.92158144215466</v>
      </c>
      <c r="K300">
        <f t="shared" si="117"/>
        <v>173.02568322604412</v>
      </c>
      <c r="L300">
        <f t="shared" si="118"/>
        <v>23.948191449971663</v>
      </c>
      <c r="M300">
        <f t="shared" si="124"/>
        <v>1.6515994103428646</v>
      </c>
      <c r="N300">
        <f t="shared" ref="N300:N314" si="130">L300*dt</f>
        <v>1.1974095724985832</v>
      </c>
      <c r="O300">
        <f t="shared" ref="O300:O314" si="131">M300*dt</f>
        <v>8.2579970517143234E-2</v>
      </c>
      <c r="P300">
        <f t="shared" ref="P300:P314" si="132">_r*COS(PI()/2-K300)+I300</f>
        <v>368.45668924782473</v>
      </c>
      <c r="Q300">
        <f t="shared" ref="Q300:Q314" si="133">_r*SIN(PI()/2-K300)+J300</f>
        <v>-347.83695401211344</v>
      </c>
      <c r="R300">
        <f t="shared" ref="R300:R314" si="134">C300</f>
        <v>14.500000000000071</v>
      </c>
      <c r="S300">
        <f t="shared" ref="S300:S314" si="135">m*g*J300</f>
        <v>-3383.6807139475372</v>
      </c>
      <c r="T300">
        <f t="shared" ref="T300:T314" si="136">m*F300^2/2+Ik*L300^2/2</f>
        <v>3613.1500044642917</v>
      </c>
      <c r="U300">
        <f t="shared" ref="U300:U314" si="137">S300+T300</f>
        <v>229.46929051675443</v>
      </c>
      <c r="Y300">
        <f t="shared" si="126"/>
        <v>44.924774946334246</v>
      </c>
      <c r="Z300">
        <f t="shared" ca="1" si="125"/>
        <v>3.9109528861508558</v>
      </c>
      <c r="AA300">
        <f t="shared" ca="1" si="116"/>
        <v>24.522094540970556</v>
      </c>
    </row>
    <row r="301" spans="3:27" x14ac:dyDescent="0.3">
      <c r="C301">
        <f t="shared" si="127"/>
        <v>14.550000000000072</v>
      </c>
      <c r="D301">
        <f t="shared" si="119"/>
        <v>522.66927839562879</v>
      </c>
      <c r="E301">
        <f t="shared" si="121"/>
        <v>3</v>
      </c>
      <c r="F301">
        <f t="shared" si="120"/>
        <v>72.092314261465972</v>
      </c>
      <c r="G301">
        <f t="shared" si="122"/>
        <v>3.604615713073299</v>
      </c>
      <c r="H301">
        <f t="shared" si="123"/>
        <v>0.24773991155142971</v>
      </c>
      <c r="I301">
        <f t="shared" si="128"/>
        <v>371.70431141498824</v>
      </c>
      <c r="J301">
        <f t="shared" si="129"/>
        <v>-347.46167072786886</v>
      </c>
      <c r="K301">
        <f t="shared" si="117"/>
        <v>174.22309279854269</v>
      </c>
      <c r="L301">
        <f t="shared" si="118"/>
        <v>24.030771420488808</v>
      </c>
      <c r="M301">
        <f t="shared" si="124"/>
        <v>1.6515994103428646</v>
      </c>
      <c r="N301">
        <f t="shared" si="130"/>
        <v>1.2015385710244404</v>
      </c>
      <c r="O301">
        <f t="shared" si="131"/>
        <v>8.2579970517143234E-2</v>
      </c>
      <c r="P301">
        <f t="shared" si="132"/>
        <v>368.73172847425639</v>
      </c>
      <c r="Q301">
        <f t="shared" si="133"/>
        <v>-347.86633189535348</v>
      </c>
      <c r="R301">
        <f t="shared" si="134"/>
        <v>14.550000000000072</v>
      </c>
      <c r="S301">
        <f t="shared" si="135"/>
        <v>-3408.5989898403936</v>
      </c>
      <c r="T301">
        <f t="shared" si="136"/>
        <v>3638.1112429017921</v>
      </c>
      <c r="U301">
        <f t="shared" si="137"/>
        <v>229.5122530613985</v>
      </c>
      <c r="Y301">
        <f t="shared" si="126"/>
        <v>45.081854579013736</v>
      </c>
      <c r="Z301">
        <f t="shared" ca="1" si="125"/>
        <v>3.5095686284920249</v>
      </c>
      <c r="AA301">
        <f t="shared" ca="1" si="116"/>
        <v>24.768063130410738</v>
      </c>
    </row>
    <row r="302" spans="3:27" x14ac:dyDescent="0.3">
      <c r="C302">
        <f t="shared" si="127"/>
        <v>14.600000000000072</v>
      </c>
      <c r="D302">
        <f t="shared" si="119"/>
        <v>526.27389410870205</v>
      </c>
      <c r="E302">
        <f t="shared" si="121"/>
        <v>3</v>
      </c>
      <c r="F302">
        <f t="shared" si="120"/>
        <v>72.340054173017407</v>
      </c>
      <c r="G302">
        <f t="shared" si="122"/>
        <v>3.6170027086508707</v>
      </c>
      <c r="H302">
        <f t="shared" si="123"/>
        <v>0.24773991155142971</v>
      </c>
      <c r="I302">
        <f t="shared" si="128"/>
        <v>374.25315962927397</v>
      </c>
      <c r="J302">
        <f t="shared" si="129"/>
        <v>-350.01051894215459</v>
      </c>
      <c r="K302">
        <f t="shared" si="117"/>
        <v>175.42463136956712</v>
      </c>
      <c r="L302">
        <f t="shared" si="118"/>
        <v>24.113351391005953</v>
      </c>
      <c r="M302">
        <f t="shared" si="124"/>
        <v>1.6515994103428646</v>
      </c>
      <c r="N302">
        <f t="shared" si="130"/>
        <v>1.2056675695502976</v>
      </c>
      <c r="O302">
        <f t="shared" si="131"/>
        <v>8.2579970517143234E-2</v>
      </c>
      <c r="P302">
        <f t="shared" si="132"/>
        <v>372.80289994970485</v>
      </c>
      <c r="Q302">
        <f t="shared" si="133"/>
        <v>-347.3843531321159</v>
      </c>
      <c r="R302">
        <f t="shared" si="134"/>
        <v>14.600000000000072</v>
      </c>
      <c r="S302">
        <f t="shared" si="135"/>
        <v>-3433.6031908225368</v>
      </c>
      <c r="T302">
        <f t="shared" si="136"/>
        <v>3663.158406428578</v>
      </c>
      <c r="U302">
        <f t="shared" si="137"/>
        <v>229.5552156060412</v>
      </c>
      <c r="Y302">
        <f t="shared" si="126"/>
        <v>45.238934211693227</v>
      </c>
      <c r="Z302">
        <f t="shared" ca="1" si="125"/>
        <v>3.0746481123981875</v>
      </c>
      <c r="AA302">
        <f t="shared" ca="1" si="116"/>
        <v>24.948213106731007</v>
      </c>
    </row>
    <row r="303" spans="3:27" x14ac:dyDescent="0.3">
      <c r="C303">
        <f t="shared" si="127"/>
        <v>14.650000000000073</v>
      </c>
      <c r="D303">
        <f t="shared" si="119"/>
        <v>529.89089681735288</v>
      </c>
      <c r="E303">
        <f t="shared" si="121"/>
        <v>3</v>
      </c>
      <c r="F303">
        <f t="shared" si="120"/>
        <v>72.587794084568841</v>
      </c>
      <c r="G303">
        <f t="shared" si="122"/>
        <v>3.6293897042284424</v>
      </c>
      <c r="H303">
        <f t="shared" si="123"/>
        <v>0.24773991155142971</v>
      </c>
      <c r="I303">
        <f t="shared" si="128"/>
        <v>376.81076677213105</v>
      </c>
      <c r="J303">
        <f t="shared" si="129"/>
        <v>-352.56812608501167</v>
      </c>
      <c r="K303">
        <f t="shared" si="117"/>
        <v>176.63029893911741</v>
      </c>
      <c r="L303">
        <f t="shared" si="118"/>
        <v>24.195931361523098</v>
      </c>
      <c r="M303">
        <f t="shared" si="124"/>
        <v>1.6515994103428646</v>
      </c>
      <c r="N303">
        <f t="shared" si="130"/>
        <v>1.2097965680761549</v>
      </c>
      <c r="O303">
        <f t="shared" si="131"/>
        <v>8.2579970517143234E-2</v>
      </c>
      <c r="P303">
        <f t="shared" si="132"/>
        <v>378.74596634222229</v>
      </c>
      <c r="Q303">
        <f t="shared" si="133"/>
        <v>-350.27574683542866</v>
      </c>
      <c r="R303">
        <f t="shared" si="134"/>
        <v>14.650000000000073</v>
      </c>
      <c r="S303">
        <f t="shared" si="135"/>
        <v>-3458.6933168939645</v>
      </c>
      <c r="T303">
        <f t="shared" si="136"/>
        <v>3688.2914950446502</v>
      </c>
      <c r="U303">
        <f t="shared" si="137"/>
        <v>229.59817815068573</v>
      </c>
      <c r="Y303">
        <f t="shared" si="126"/>
        <v>45.396013844372717</v>
      </c>
      <c r="Z303">
        <f t="shared" ca="1" si="125"/>
        <v>2.6169005243940129</v>
      </c>
      <c r="AA303">
        <f t="shared" ca="1" si="116"/>
        <v>25.058108579630868</v>
      </c>
    </row>
    <row r="304" spans="3:27" x14ac:dyDescent="0.3">
      <c r="C304">
        <f t="shared" si="127"/>
        <v>14.700000000000074</v>
      </c>
      <c r="D304">
        <f t="shared" si="119"/>
        <v>533.52028652158128</v>
      </c>
      <c r="E304">
        <f t="shared" si="121"/>
        <v>3</v>
      </c>
      <c r="F304">
        <f t="shared" si="120"/>
        <v>72.835533996120276</v>
      </c>
      <c r="G304">
        <f t="shared" si="122"/>
        <v>3.6417766998060142</v>
      </c>
      <c r="H304">
        <f t="shared" si="123"/>
        <v>0.24773991155142971</v>
      </c>
      <c r="I304">
        <f t="shared" si="128"/>
        <v>379.37713284355959</v>
      </c>
      <c r="J304">
        <f t="shared" si="129"/>
        <v>-355.13449215644022</v>
      </c>
      <c r="K304">
        <f t="shared" si="117"/>
        <v>177.84009550719355</v>
      </c>
      <c r="L304">
        <f t="shared" si="118"/>
        <v>24.278511332040242</v>
      </c>
      <c r="M304">
        <f t="shared" si="124"/>
        <v>1.6515994103428646</v>
      </c>
      <c r="N304">
        <f t="shared" si="130"/>
        <v>1.2139255666020121</v>
      </c>
      <c r="O304">
        <f t="shared" si="131"/>
        <v>8.2579970517143234E-2</v>
      </c>
      <c r="P304">
        <f t="shared" si="132"/>
        <v>382.20528619247523</v>
      </c>
      <c r="Q304">
        <f t="shared" si="133"/>
        <v>-356.13526617439692</v>
      </c>
      <c r="R304">
        <f t="shared" si="134"/>
        <v>14.700000000000074</v>
      </c>
      <c r="S304">
        <f t="shared" si="135"/>
        <v>-3483.8693680546785</v>
      </c>
      <c r="T304">
        <f t="shared" si="136"/>
        <v>3713.5105087500078</v>
      </c>
      <c r="U304">
        <f t="shared" si="137"/>
        <v>229.64114069532934</v>
      </c>
      <c r="Y304">
        <f t="shared" si="126"/>
        <v>45.553093477052208</v>
      </c>
      <c r="Z304">
        <f t="shared" ca="1" si="125"/>
        <v>2.14759712927331</v>
      </c>
      <c r="AA304">
        <f t="shared" ref="AA304:AA314" ca="1" si="138">_r*SIN(Y304)+y_sm</f>
        <v>25.095043557845358</v>
      </c>
    </row>
    <row r="305" spans="3:27" x14ac:dyDescent="0.3">
      <c r="C305">
        <f t="shared" si="127"/>
        <v>14.750000000000075</v>
      </c>
      <c r="D305">
        <f t="shared" si="119"/>
        <v>537.16206322138726</v>
      </c>
      <c r="E305">
        <f t="shared" si="121"/>
        <v>3</v>
      </c>
      <c r="F305">
        <f t="shared" si="120"/>
        <v>73.08327390767171</v>
      </c>
      <c r="G305">
        <f t="shared" si="122"/>
        <v>3.6541636953835859</v>
      </c>
      <c r="H305">
        <f t="shared" si="123"/>
        <v>0.24773991155142971</v>
      </c>
      <c r="I305">
        <f t="shared" si="128"/>
        <v>381.95225784355955</v>
      </c>
      <c r="J305">
        <f t="shared" si="129"/>
        <v>-357.70961715644017</v>
      </c>
      <c r="K305">
        <f t="shared" si="117"/>
        <v>179.05402107379555</v>
      </c>
      <c r="L305">
        <f t="shared" si="118"/>
        <v>24.361091302557387</v>
      </c>
      <c r="M305">
        <f t="shared" si="124"/>
        <v>1.6515994103428646</v>
      </c>
      <c r="N305">
        <f t="shared" si="130"/>
        <v>1.2180545651278694</v>
      </c>
      <c r="O305">
        <f t="shared" si="131"/>
        <v>8.2579970517143234E-2</v>
      </c>
      <c r="P305">
        <f t="shared" si="132"/>
        <v>382.00253603206249</v>
      </c>
      <c r="Q305">
        <f t="shared" si="133"/>
        <v>-360.70919581081165</v>
      </c>
      <c r="R305">
        <f t="shared" si="134"/>
        <v>14.750000000000075</v>
      </c>
      <c r="S305">
        <f t="shared" si="135"/>
        <v>-3509.1313443046784</v>
      </c>
      <c r="T305">
        <f t="shared" si="136"/>
        <v>3738.8154475446509</v>
      </c>
      <c r="U305">
        <f t="shared" si="137"/>
        <v>229.6841032399725</v>
      </c>
      <c r="Y305">
        <f t="shared" si="126"/>
        <v>45.710173109731699</v>
      </c>
      <c r="Z305">
        <f t="shared" ca="1" si="125"/>
        <v>1.6782937341526223</v>
      </c>
      <c r="AA305">
        <f t="shared" ca="1" si="138"/>
        <v>25.058108579630673</v>
      </c>
    </row>
    <row r="306" spans="3:27" x14ac:dyDescent="0.3">
      <c r="C306">
        <f t="shared" si="127"/>
        <v>14.800000000000075</v>
      </c>
      <c r="D306">
        <f t="shared" si="119"/>
        <v>540.8162269167708</v>
      </c>
      <c r="E306">
        <f t="shared" si="121"/>
        <v>3</v>
      </c>
      <c r="F306">
        <f t="shared" si="120"/>
        <v>73.331013819223145</v>
      </c>
      <c r="G306">
        <f t="shared" si="122"/>
        <v>3.6665506909611576</v>
      </c>
      <c r="H306">
        <f t="shared" si="123"/>
        <v>0.24773991155142971</v>
      </c>
      <c r="I306">
        <f t="shared" si="128"/>
        <v>384.53614177213097</v>
      </c>
      <c r="J306">
        <f t="shared" si="129"/>
        <v>-360.2935010850116</v>
      </c>
      <c r="K306">
        <f t="shared" si="117"/>
        <v>180.27207563892341</v>
      </c>
      <c r="L306">
        <f t="shared" si="118"/>
        <v>24.443671273074532</v>
      </c>
      <c r="M306">
        <f t="shared" si="124"/>
        <v>1.6515994103428646</v>
      </c>
      <c r="N306">
        <f t="shared" si="130"/>
        <v>1.2221835636537266</v>
      </c>
      <c r="O306">
        <f t="shared" si="131"/>
        <v>8.2579970517143234E-2</v>
      </c>
      <c r="P306">
        <f t="shared" si="132"/>
        <v>381.73861976640148</v>
      </c>
      <c r="Q306">
        <f t="shared" si="133"/>
        <v>-361.37695418850029</v>
      </c>
      <c r="R306">
        <f t="shared" si="134"/>
        <v>14.800000000000075</v>
      </c>
      <c r="S306">
        <f t="shared" si="135"/>
        <v>-3534.4792456439641</v>
      </c>
      <c r="T306">
        <f t="shared" si="136"/>
        <v>3764.2063114285802</v>
      </c>
      <c r="U306">
        <f t="shared" si="137"/>
        <v>229.72706578461612</v>
      </c>
      <c r="Y306">
        <f t="shared" si="126"/>
        <v>45.867252742411189</v>
      </c>
      <c r="Z306">
        <f t="shared" ca="1" si="125"/>
        <v>1.220546146148493</v>
      </c>
      <c r="AA306">
        <f t="shared" ca="1" si="138"/>
        <v>24.948213106730627</v>
      </c>
    </row>
    <row r="307" spans="3:27" x14ac:dyDescent="0.3">
      <c r="C307">
        <f t="shared" si="127"/>
        <v>14.850000000000076</v>
      </c>
      <c r="D307">
        <f t="shared" si="119"/>
        <v>544.48277760773192</v>
      </c>
      <c r="E307">
        <f t="shared" si="121"/>
        <v>3</v>
      </c>
      <c r="F307">
        <f t="shared" si="120"/>
        <v>73.578753730774579</v>
      </c>
      <c r="G307">
        <f t="shared" si="122"/>
        <v>3.6789376865387293</v>
      </c>
      <c r="H307">
        <f t="shared" si="123"/>
        <v>0.24773991155142971</v>
      </c>
      <c r="I307">
        <f t="shared" si="128"/>
        <v>387.12878462927381</v>
      </c>
      <c r="J307">
        <f t="shared" si="129"/>
        <v>-362.88614394215443</v>
      </c>
      <c r="K307">
        <f t="shared" si="117"/>
        <v>181.49425920257713</v>
      </c>
      <c r="L307">
        <f t="shared" si="118"/>
        <v>24.526251243591677</v>
      </c>
      <c r="M307">
        <f t="shared" si="124"/>
        <v>1.6515994103428646</v>
      </c>
      <c r="N307">
        <f t="shared" si="130"/>
        <v>1.2263125621795838</v>
      </c>
      <c r="O307">
        <f t="shared" si="131"/>
        <v>8.2579970517143234E-2</v>
      </c>
      <c r="P307">
        <f t="shared" si="132"/>
        <v>385.15488625167382</v>
      </c>
      <c r="Q307">
        <f t="shared" si="133"/>
        <v>-360.62700136256632</v>
      </c>
      <c r="R307">
        <f t="shared" si="134"/>
        <v>14.850000000000076</v>
      </c>
      <c r="S307">
        <f t="shared" si="135"/>
        <v>-3559.9130720725352</v>
      </c>
      <c r="T307">
        <f t="shared" si="136"/>
        <v>3789.6831004017954</v>
      </c>
      <c r="U307">
        <f t="shared" si="137"/>
        <v>229.77002832926019</v>
      </c>
      <c r="Y307">
        <f t="shared" si="126"/>
        <v>46.02433237509068</v>
      </c>
      <c r="Z307">
        <f t="shared" ca="1" si="125"/>
        <v>0.78562563005472996</v>
      </c>
      <c r="AA307">
        <f t="shared" ca="1" si="138"/>
        <v>24.768063130410177</v>
      </c>
    </row>
    <row r="308" spans="3:27" x14ac:dyDescent="0.3">
      <c r="C308">
        <f t="shared" si="127"/>
        <v>14.900000000000077</v>
      </c>
      <c r="D308">
        <f t="shared" si="119"/>
        <v>548.16171529427061</v>
      </c>
      <c r="E308">
        <f t="shared" si="121"/>
        <v>3</v>
      </c>
      <c r="F308">
        <f t="shared" si="120"/>
        <v>73.826493642326014</v>
      </c>
      <c r="G308">
        <f t="shared" si="122"/>
        <v>3.691324682116301</v>
      </c>
      <c r="H308">
        <f t="shared" si="123"/>
        <v>0.24773991155142971</v>
      </c>
      <c r="I308">
        <f t="shared" si="128"/>
        <v>389.73018641498805</v>
      </c>
      <c r="J308">
        <f t="shared" si="129"/>
        <v>-365.48754572786868</v>
      </c>
      <c r="K308">
        <f t="shared" si="117"/>
        <v>182.7205717647567</v>
      </c>
      <c r="L308">
        <f t="shared" si="118"/>
        <v>24.608831214108822</v>
      </c>
      <c r="M308">
        <f t="shared" si="124"/>
        <v>1.6515994103428646</v>
      </c>
      <c r="N308">
        <f t="shared" si="130"/>
        <v>1.2304415607054411</v>
      </c>
      <c r="O308">
        <f t="shared" si="131"/>
        <v>8.2579970517143234E-2</v>
      </c>
      <c r="P308">
        <f t="shared" si="132"/>
        <v>391.18999734759882</v>
      </c>
      <c r="Q308">
        <f t="shared" si="133"/>
        <v>-362.86667716171928</v>
      </c>
      <c r="R308">
        <f t="shared" si="134"/>
        <v>14.900000000000077</v>
      </c>
      <c r="S308">
        <f t="shared" si="135"/>
        <v>-3585.4328235903918</v>
      </c>
      <c r="T308">
        <f t="shared" si="136"/>
        <v>3815.2458144642956</v>
      </c>
      <c r="U308">
        <f t="shared" si="137"/>
        <v>229.8129908739038</v>
      </c>
      <c r="Y308">
        <f t="shared" si="126"/>
        <v>46.18141200777017</v>
      </c>
      <c r="Z308">
        <f t="shared" ca="1" si="125"/>
        <v>0.38424137239600009</v>
      </c>
      <c r="AA308">
        <f t="shared" ca="1" si="138"/>
        <v>24.522094540969832</v>
      </c>
    </row>
    <row r="309" spans="3:27" x14ac:dyDescent="0.3">
      <c r="C309">
        <f t="shared" si="127"/>
        <v>14.950000000000077</v>
      </c>
      <c r="D309">
        <f t="shared" si="119"/>
        <v>551.85303997638687</v>
      </c>
      <c r="E309">
        <f t="shared" si="121"/>
        <v>3</v>
      </c>
      <c r="F309">
        <f t="shared" si="120"/>
        <v>74.074233553877448</v>
      </c>
      <c r="G309">
        <f t="shared" si="122"/>
        <v>3.7037116776938728</v>
      </c>
      <c r="H309">
        <f t="shared" si="123"/>
        <v>0.24773991155142971</v>
      </c>
      <c r="I309">
        <f t="shared" si="128"/>
        <v>392.34034712927377</v>
      </c>
      <c r="J309">
        <f t="shared" si="129"/>
        <v>-368.09770644215433</v>
      </c>
      <c r="K309">
        <f t="shared" si="117"/>
        <v>183.95101332546213</v>
      </c>
      <c r="L309">
        <f t="shared" si="118"/>
        <v>24.691411184625967</v>
      </c>
      <c r="M309">
        <f t="shared" si="124"/>
        <v>1.6515994103428646</v>
      </c>
      <c r="N309">
        <f t="shared" si="130"/>
        <v>1.2345705592312983</v>
      </c>
      <c r="O309">
        <f t="shared" si="131"/>
        <v>8.2579970517143234E-2</v>
      </c>
      <c r="P309">
        <f t="shared" si="132"/>
        <v>395.29818928443171</v>
      </c>
      <c r="Q309">
        <f t="shared" si="133"/>
        <v>-368.59887486211966</v>
      </c>
      <c r="R309">
        <f t="shared" si="134"/>
        <v>14.950000000000077</v>
      </c>
      <c r="S309">
        <f t="shared" si="135"/>
        <v>-3611.0385001975342</v>
      </c>
      <c r="T309">
        <f t="shared" si="136"/>
        <v>3840.894453616082</v>
      </c>
      <c r="U309">
        <f t="shared" si="137"/>
        <v>229.85595341854787</v>
      </c>
      <c r="Y309">
        <f t="shared" si="126"/>
        <v>46.338491640449661</v>
      </c>
      <c r="Z309">
        <f t="shared" ca="1" si="125"/>
        <v>2.6276785713839068E-2</v>
      </c>
      <c r="AA309">
        <f t="shared" ca="1" si="138"/>
        <v>24.216363901404556</v>
      </c>
    </row>
    <row r="310" spans="3:27" x14ac:dyDescent="0.3">
      <c r="C310">
        <f t="shared" si="127"/>
        <v>15.000000000000078</v>
      </c>
      <c r="D310">
        <f t="shared" si="119"/>
        <v>555.5567516540807</v>
      </c>
      <c r="E310">
        <f t="shared" si="121"/>
        <v>3</v>
      </c>
      <c r="F310">
        <f t="shared" si="120"/>
        <v>74.321973465428883</v>
      </c>
      <c r="G310">
        <f t="shared" si="122"/>
        <v>3.7160986732714445</v>
      </c>
      <c r="H310">
        <f t="shared" si="123"/>
        <v>0.24773991155142971</v>
      </c>
      <c r="I310">
        <f t="shared" si="128"/>
        <v>394.95926677213083</v>
      </c>
      <c r="J310">
        <f t="shared" si="129"/>
        <v>-370.71662608501146</v>
      </c>
      <c r="K310">
        <f t="shared" si="117"/>
        <v>185.18558388469341</v>
      </c>
      <c r="L310">
        <f t="shared" si="118"/>
        <v>24.773991155143111</v>
      </c>
      <c r="M310">
        <f t="shared" si="124"/>
        <v>1.6515994103428646</v>
      </c>
      <c r="N310">
        <f t="shared" si="130"/>
        <v>1.2386995577571556</v>
      </c>
      <c r="O310">
        <f t="shared" si="131"/>
        <v>8.2579970517143234E-2</v>
      </c>
      <c r="P310">
        <f t="shared" si="132"/>
        <v>395.46203113118554</v>
      </c>
      <c r="Q310">
        <f t="shared" si="133"/>
        <v>-373.67419738580276</v>
      </c>
      <c r="R310">
        <f t="shared" si="134"/>
        <v>15.000000000000078</v>
      </c>
      <c r="S310">
        <f t="shared" si="135"/>
        <v>-3636.7301018939625</v>
      </c>
      <c r="T310">
        <f t="shared" si="136"/>
        <v>3866.6290178571544</v>
      </c>
      <c r="U310">
        <f t="shared" si="137"/>
        <v>229.89891596319194</v>
      </c>
      <c r="Y310">
        <f t="shared" si="126"/>
        <v>46.495571273129151</v>
      </c>
      <c r="Z310">
        <f t="shared" ca="1" si="125"/>
        <v>-0.27945385385128674</v>
      </c>
      <c r="AA310">
        <f t="shared" ca="1" si="138"/>
        <v>23.858399314722263</v>
      </c>
    </row>
    <row r="311" spans="3:27" x14ac:dyDescent="0.3">
      <c r="C311">
        <f t="shared" si="127"/>
        <v>15.050000000000079</v>
      </c>
      <c r="D311">
        <f t="shared" si="119"/>
        <v>559.2728503273521</v>
      </c>
      <c r="E311">
        <f t="shared" si="121"/>
        <v>3</v>
      </c>
      <c r="F311">
        <f t="shared" si="120"/>
        <v>74.569713376980317</v>
      </c>
      <c r="G311">
        <f t="shared" si="122"/>
        <v>3.7284856688490162</v>
      </c>
      <c r="H311">
        <f t="shared" si="123"/>
        <v>0.24773991155142971</v>
      </c>
      <c r="I311">
        <f t="shared" si="128"/>
        <v>397.58694534355942</v>
      </c>
      <c r="J311">
        <f t="shared" si="129"/>
        <v>-373.34430465643999</v>
      </c>
      <c r="K311">
        <f t="shared" si="117"/>
        <v>186.42428344245056</v>
      </c>
      <c r="L311">
        <f t="shared" si="118"/>
        <v>24.856571125660256</v>
      </c>
      <c r="M311">
        <f t="shared" si="124"/>
        <v>1.6515994103428646</v>
      </c>
      <c r="N311">
        <f t="shared" si="130"/>
        <v>1.2428285562830128</v>
      </c>
      <c r="O311">
        <f t="shared" si="131"/>
        <v>8.2579970517143234E-2</v>
      </c>
      <c r="P311">
        <f t="shared" si="132"/>
        <v>394.95488753662966</v>
      </c>
      <c r="Q311">
        <f t="shared" si="133"/>
        <v>-374.78384336761803</v>
      </c>
      <c r="R311">
        <f t="shared" si="134"/>
        <v>15.050000000000079</v>
      </c>
      <c r="S311">
        <f t="shared" si="135"/>
        <v>-3662.5076286796766</v>
      </c>
      <c r="T311">
        <f t="shared" si="136"/>
        <v>3892.4495071875117</v>
      </c>
      <c r="U311">
        <f t="shared" si="137"/>
        <v>229.9418785078351</v>
      </c>
      <c r="Y311">
        <f t="shared" si="126"/>
        <v>46.652650905808642</v>
      </c>
      <c r="Z311">
        <f t="shared" ca="1" si="125"/>
        <v>-0.5254224432914647</v>
      </c>
      <c r="AA311">
        <f t="shared" ca="1" si="138"/>
        <v>23.45701505706343</v>
      </c>
    </row>
    <row r="312" spans="3:27" x14ac:dyDescent="0.3">
      <c r="C312">
        <f t="shared" si="127"/>
        <v>15.10000000000008</v>
      </c>
      <c r="D312">
        <f t="shared" si="119"/>
        <v>563.00133599620108</v>
      </c>
      <c r="E312">
        <f t="shared" si="121"/>
        <v>3</v>
      </c>
      <c r="F312">
        <f t="shared" si="120"/>
        <v>74.817453288531752</v>
      </c>
      <c r="G312">
        <f t="shared" si="122"/>
        <v>3.7408726644265879</v>
      </c>
      <c r="H312">
        <f t="shared" si="123"/>
        <v>0.24773991155142971</v>
      </c>
      <c r="I312">
        <f t="shared" si="128"/>
        <v>400.22338284355936</v>
      </c>
      <c r="J312">
        <f t="shared" si="129"/>
        <v>-375.98074215643999</v>
      </c>
      <c r="K312">
        <f t="shared" si="117"/>
        <v>187.66711199873356</v>
      </c>
      <c r="L312">
        <f t="shared" si="118"/>
        <v>24.939151096177401</v>
      </c>
      <c r="M312">
        <f t="shared" si="124"/>
        <v>1.6515994103428646</v>
      </c>
      <c r="N312">
        <f t="shared" si="130"/>
        <v>1.2469575548088701</v>
      </c>
      <c r="O312">
        <f t="shared" si="131"/>
        <v>8.2579970517143234E-2</v>
      </c>
      <c r="P312">
        <f t="shared" si="132"/>
        <v>398.01273520536756</v>
      </c>
      <c r="Q312">
        <f t="shared" si="133"/>
        <v>-373.95267977580249</v>
      </c>
      <c r="R312">
        <f t="shared" si="134"/>
        <v>15.10000000000008</v>
      </c>
      <c r="S312">
        <f t="shared" si="135"/>
        <v>-3688.3710805546766</v>
      </c>
      <c r="T312">
        <f t="shared" si="136"/>
        <v>3918.3559216071549</v>
      </c>
      <c r="U312">
        <f t="shared" si="137"/>
        <v>229.98484105247826</v>
      </c>
      <c r="Y312">
        <f t="shared" si="126"/>
        <v>46.809730538488132</v>
      </c>
      <c r="Z312">
        <f t="shared" ca="1" si="125"/>
        <v>-0.70557241961173034</v>
      </c>
      <c r="AA312">
        <f t="shared" ca="1" si="138"/>
        <v>23.022094540969594</v>
      </c>
    </row>
    <row r="313" spans="3:27" x14ac:dyDescent="0.3">
      <c r="C313">
        <f t="shared" si="127"/>
        <v>15.15000000000008</v>
      </c>
      <c r="D313">
        <f t="shared" si="119"/>
        <v>566.74220866062763</v>
      </c>
      <c r="E313">
        <f t="shared" si="121"/>
        <v>3</v>
      </c>
      <c r="F313">
        <f t="shared" si="120"/>
        <v>75.065193200083186</v>
      </c>
      <c r="G313">
        <f t="shared" si="122"/>
        <v>3.7532596600041597</v>
      </c>
      <c r="H313">
        <f t="shared" si="123"/>
        <v>0.24773991155142971</v>
      </c>
      <c r="I313">
        <f t="shared" si="128"/>
        <v>402.86857927213077</v>
      </c>
      <c r="J313">
        <f t="shared" si="129"/>
        <v>-378.6259385850114</v>
      </c>
      <c r="K313">
        <f t="shared" ref="K313:K314" si="139">K312+N312</f>
        <v>188.91406955354242</v>
      </c>
      <c r="L313">
        <f t="shared" ref="L313:L314" si="140">L312+O312</f>
        <v>25.021731066694546</v>
      </c>
      <c r="M313">
        <f t="shared" si="124"/>
        <v>1.6515994103428646</v>
      </c>
      <c r="N313">
        <f t="shared" si="130"/>
        <v>1.2510865533347273</v>
      </c>
      <c r="O313">
        <f t="shared" si="131"/>
        <v>8.2579970517143234E-2</v>
      </c>
      <c r="P313">
        <f t="shared" si="132"/>
        <v>404.08777869426484</v>
      </c>
      <c r="Q313">
        <f t="shared" si="133"/>
        <v>-375.88485252852433</v>
      </c>
      <c r="R313">
        <f t="shared" si="134"/>
        <v>15.15000000000008</v>
      </c>
      <c r="S313">
        <f t="shared" si="135"/>
        <v>-3714.320457518962</v>
      </c>
      <c r="T313">
        <f t="shared" si="136"/>
        <v>3944.3482611160844</v>
      </c>
      <c r="U313">
        <f t="shared" si="137"/>
        <v>230.02780359712233</v>
      </c>
      <c r="Y313">
        <f t="shared" si="126"/>
        <v>46.966810171167623</v>
      </c>
      <c r="Z313">
        <f t="shared" ca="1" si="125"/>
        <v>-0.81546789251158547</v>
      </c>
      <c r="AA313">
        <f t="shared" ca="1" si="138"/>
        <v>22.564346952965415</v>
      </c>
    </row>
    <row r="314" spans="3:27" x14ac:dyDescent="0.3">
      <c r="C314">
        <f t="shared" si="127"/>
        <v>15.200000000000081</v>
      </c>
      <c r="D314">
        <f t="shared" si="119"/>
        <v>570.49546832063174</v>
      </c>
      <c r="E314">
        <f t="shared" si="121"/>
        <v>3</v>
      </c>
      <c r="F314">
        <f t="shared" si="120"/>
        <v>75.312933111634621</v>
      </c>
      <c r="G314">
        <f t="shared" si="122"/>
        <v>3.7656466555817314</v>
      </c>
      <c r="H314">
        <f t="shared" si="123"/>
        <v>0.24773991155142971</v>
      </c>
      <c r="I314">
        <f t="shared" si="128"/>
        <v>405.52253462927359</v>
      </c>
      <c r="J314">
        <f t="shared" si="129"/>
        <v>-381.27989394215422</v>
      </c>
      <c r="K314">
        <f t="shared" si="139"/>
        <v>190.16515610687713</v>
      </c>
      <c r="L314">
        <f t="shared" si="140"/>
        <v>25.104311037211691</v>
      </c>
      <c r="M314">
        <f t="shared" si="124"/>
        <v>1.6515994103428646</v>
      </c>
      <c r="N314">
        <f t="shared" si="130"/>
        <v>1.2552155518605845</v>
      </c>
      <c r="O314">
        <f t="shared" si="131"/>
        <v>8.2579970517143234E-2</v>
      </c>
      <c r="P314">
        <f t="shared" si="132"/>
        <v>408.50790420900881</v>
      </c>
      <c r="Q314">
        <f t="shared" si="133"/>
        <v>-381.57581364814149</v>
      </c>
      <c r="R314">
        <f t="shared" si="134"/>
        <v>15.200000000000081</v>
      </c>
      <c r="S314">
        <f t="shared" si="135"/>
        <v>-3740.3557595725329</v>
      </c>
      <c r="T314">
        <f t="shared" si="136"/>
        <v>3970.4265257142988</v>
      </c>
      <c r="U314">
        <f t="shared" si="137"/>
        <v>230.07076614176594</v>
      </c>
      <c r="Y314">
        <f t="shared" si="126"/>
        <v>47.123889803847113</v>
      </c>
      <c r="Z314">
        <f t="shared" ca="1" si="125"/>
        <v>-0.85240287072607179</v>
      </c>
      <c r="AA314">
        <f t="shared" ca="1" si="138"/>
        <v>22.095043557844715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C1E3-5378-44E5-A5BB-BDF3EA983EFF}">
  <dimension ref="C2:AA55"/>
  <sheetViews>
    <sheetView topLeftCell="N1" zoomScale="85" zoomScaleNormal="85" workbookViewId="0">
      <selection activeCell="S20" sqref="S20"/>
    </sheetView>
  </sheetViews>
  <sheetFormatPr defaultRowHeight="14.4" x14ac:dyDescent="0.3"/>
  <sheetData>
    <row r="2" spans="3:27" x14ac:dyDescent="0.3">
      <c r="K2">
        <f ca="1">K2+1</f>
        <v>674</v>
      </c>
      <c r="M2">
        <f ca="1">IF(K2=1,0,IF(M2&lt;34,M2+1,0))</f>
        <v>3</v>
      </c>
      <c r="O2" t="str">
        <f ca="1">ADDRESS(10+step,9)</f>
        <v>$I$13</v>
      </c>
      <c r="P2" t="str">
        <f ca="1">ADDRESS(10+step,10)</f>
        <v>$J$13</v>
      </c>
    </row>
    <row r="3" spans="3:27" x14ac:dyDescent="0.3">
      <c r="G3">
        <v>0</v>
      </c>
      <c r="H3">
        <f>len</f>
        <v>20.000000000000004</v>
      </c>
      <c r="Y3" t="s">
        <v>15</v>
      </c>
      <c r="Z3" t="s">
        <v>16</v>
      </c>
    </row>
    <row r="4" spans="3:27" x14ac:dyDescent="0.3">
      <c r="G4">
        <f>h</f>
        <v>20</v>
      </c>
      <c r="H4">
        <v>0</v>
      </c>
      <c r="O4" t="str">
        <f ca="1">ADDRESS(10+step,16)</f>
        <v>$P$13</v>
      </c>
      <c r="P4" t="str">
        <f ca="1">ADDRESS(10+step,17)</f>
        <v>$Q$13</v>
      </c>
      <c r="Y4">
        <f ca="1">INDIRECT(O2)</f>
        <v>2.2264274864167852</v>
      </c>
      <c r="Z4">
        <f ca="1">INDIRECT(P2)</f>
        <v>22.016213200702499</v>
      </c>
    </row>
    <row r="5" spans="3:27" x14ac:dyDescent="0.3">
      <c r="Y5">
        <f ca="1">INDIRECT(O4)</f>
        <v>2.3750106206014108</v>
      </c>
      <c r="Z5">
        <f ca="1">INDIRECT(P4)</f>
        <v>25.012531450194011</v>
      </c>
    </row>
    <row r="9" spans="3:27" x14ac:dyDescent="0.3"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17</v>
      </c>
      <c r="S9" t="s">
        <v>32</v>
      </c>
      <c r="T9" t="s">
        <v>33</v>
      </c>
      <c r="U9" t="s">
        <v>34</v>
      </c>
    </row>
    <row r="10" spans="3:27" x14ac:dyDescent="0.3">
      <c r="C10">
        <v>0</v>
      </c>
      <c r="D10">
        <v>0</v>
      </c>
      <c r="E10">
        <v>3</v>
      </c>
      <c r="F10">
        <v>0</v>
      </c>
      <c r="G10">
        <v>0</v>
      </c>
      <c r="H10">
        <v>0.49547982310285943</v>
      </c>
      <c r="I10">
        <v>2.1213203435596424</v>
      </c>
      <c r="J10">
        <v>22.121320343559642</v>
      </c>
      <c r="K10">
        <v>0</v>
      </c>
      <c r="L10">
        <v>0</v>
      </c>
      <c r="M10">
        <v>1.6515994103428646</v>
      </c>
      <c r="N10">
        <v>0</v>
      </c>
      <c r="O10">
        <v>0.16515994103428647</v>
      </c>
      <c r="P10">
        <v>2.1213203435596424</v>
      </c>
      <c r="Q10">
        <v>25.121320343559642</v>
      </c>
      <c r="R10">
        <v>0</v>
      </c>
      <c r="S10">
        <v>217.01015257032009</v>
      </c>
      <c r="T10">
        <v>0</v>
      </c>
      <c r="U10">
        <v>217.01015257032009</v>
      </c>
    </row>
    <row r="11" spans="3:27" x14ac:dyDescent="0.3">
      <c r="C11">
        <v>0.1</v>
      </c>
      <c r="D11">
        <v>0</v>
      </c>
      <c r="E11">
        <v>3</v>
      </c>
      <c r="F11">
        <v>0.49547982310285943</v>
      </c>
      <c r="G11">
        <v>4.9547982310285947E-2</v>
      </c>
      <c r="H11">
        <v>0.49547982310285943</v>
      </c>
      <c r="I11">
        <v>2.1213203435596424</v>
      </c>
      <c r="J11">
        <v>22.121320343559642</v>
      </c>
      <c r="K11">
        <v>0</v>
      </c>
      <c r="L11">
        <v>0.16515994103428647</v>
      </c>
      <c r="M11">
        <v>1.6515994103428646</v>
      </c>
      <c r="N11">
        <v>1.6515994103428647E-2</v>
      </c>
      <c r="O11">
        <v>0.16515994103428647</v>
      </c>
      <c r="P11">
        <v>2.1213203435596424</v>
      </c>
      <c r="Q11">
        <v>25.121320343559642</v>
      </c>
      <c r="R11">
        <v>0.1</v>
      </c>
      <c r="S11">
        <v>217.01015257032009</v>
      </c>
      <c r="T11">
        <v>0.17185017857142862</v>
      </c>
      <c r="U11">
        <v>217.18200274889151</v>
      </c>
    </row>
    <row r="12" spans="3:27" x14ac:dyDescent="0.3">
      <c r="C12">
        <v>0.2</v>
      </c>
      <c r="D12">
        <v>4.9547982310285947E-2</v>
      </c>
      <c r="E12">
        <v>3</v>
      </c>
      <c r="F12">
        <v>0.99095964620571886</v>
      </c>
      <c r="G12">
        <v>9.9095964620571894E-2</v>
      </c>
      <c r="H12">
        <v>0.49547982310285943</v>
      </c>
      <c r="I12">
        <v>2.1563560578453567</v>
      </c>
      <c r="J12">
        <v>22.08628462927393</v>
      </c>
      <c r="K12">
        <v>1.6515994103428647E-2</v>
      </c>
      <c r="L12">
        <v>0.33031988206857293</v>
      </c>
      <c r="M12">
        <v>1.6515994103428646</v>
      </c>
      <c r="N12">
        <v>3.3031988206857293E-2</v>
      </c>
      <c r="O12">
        <v>0.16515994103428647</v>
      </c>
      <c r="P12">
        <v>2.2059017875859404</v>
      </c>
      <c r="Q12">
        <v>25.085875471482993</v>
      </c>
      <c r="R12">
        <v>0.2</v>
      </c>
      <c r="S12">
        <v>216.66645221317725</v>
      </c>
      <c r="T12">
        <v>0.68740071428571448</v>
      </c>
      <c r="U12">
        <v>217.35385292746295</v>
      </c>
    </row>
    <row r="13" spans="3:27" x14ac:dyDescent="0.3">
      <c r="C13">
        <v>0.30000000000000004</v>
      </c>
      <c r="D13">
        <v>0.14864394693085783</v>
      </c>
      <c r="E13">
        <v>3</v>
      </c>
      <c r="F13">
        <v>1.4864394693085783</v>
      </c>
      <c r="G13">
        <v>0.14864394693085783</v>
      </c>
      <c r="H13">
        <v>0.49547982310285943</v>
      </c>
      <c r="I13">
        <v>2.2264274864167852</v>
      </c>
      <c r="J13">
        <v>22.016213200702499</v>
      </c>
      <c r="K13">
        <v>4.954798231028594E-2</v>
      </c>
      <c r="L13">
        <v>0.49547982310285943</v>
      </c>
      <c r="M13">
        <v>1.6515994103428646</v>
      </c>
      <c r="N13">
        <v>4.9547982310285947E-2</v>
      </c>
      <c r="O13">
        <v>0.16515994103428647</v>
      </c>
      <c r="P13">
        <v>2.3750106206014108</v>
      </c>
      <c r="Q13">
        <v>25.012531450194011</v>
      </c>
      <c r="R13">
        <v>0.30000000000000004</v>
      </c>
      <c r="S13">
        <v>215.97905149889152</v>
      </c>
      <c r="T13">
        <v>1.5466516071428575</v>
      </c>
      <c r="U13">
        <v>217.52570310603437</v>
      </c>
      <c r="Y13" t="s">
        <v>35</v>
      </c>
      <c r="Z13" t="s">
        <v>30</v>
      </c>
      <c r="AA13" t="s">
        <v>31</v>
      </c>
    </row>
    <row r="14" spans="3:27" x14ac:dyDescent="0.3">
      <c r="C14">
        <v>0.4</v>
      </c>
      <c r="D14">
        <v>0.29728789386171567</v>
      </c>
      <c r="E14">
        <v>3</v>
      </c>
      <c r="F14">
        <v>1.9819192924114377</v>
      </c>
      <c r="G14">
        <v>0.19819192924114379</v>
      </c>
      <c r="H14">
        <v>0.49547982310285943</v>
      </c>
      <c r="I14">
        <v>2.3315346292739281</v>
      </c>
      <c r="J14">
        <v>21.911106057845359</v>
      </c>
      <c r="K14">
        <v>9.909596462057188E-2</v>
      </c>
      <c r="L14">
        <v>0.66063976413714587</v>
      </c>
      <c r="M14">
        <v>1.6515994103428646</v>
      </c>
      <c r="N14">
        <v>6.6063976413714587E-2</v>
      </c>
      <c r="O14">
        <v>0.16515994103428647</v>
      </c>
      <c r="P14">
        <v>2.628336200289954</v>
      </c>
      <c r="Q14">
        <v>24.896388092669277</v>
      </c>
      <c r="R14">
        <v>0.4</v>
      </c>
      <c r="S14">
        <v>214.94795042746298</v>
      </c>
      <c r="T14">
        <v>2.7496028571428579</v>
      </c>
      <c r="U14">
        <v>217.69755328460585</v>
      </c>
      <c r="Y14">
        <v>0</v>
      </c>
      <c r="Z14">
        <f t="shared" ref="Z14:Z55" ca="1" si="0">_r*COS(Y14)+x_sm</f>
        <v>5.2264274864167852</v>
      </c>
      <c r="AA14">
        <f t="shared" ref="AA14:AA47" ca="1" si="1">_r*SIN(Y14)+y_sm</f>
        <v>22.016213200702499</v>
      </c>
    </row>
    <row r="15" spans="3:27" x14ac:dyDescent="0.3">
      <c r="C15">
        <v>0.5</v>
      </c>
      <c r="D15">
        <v>0.49547982310285943</v>
      </c>
      <c r="E15">
        <v>3</v>
      </c>
      <c r="F15">
        <v>2.4773991155142969</v>
      </c>
      <c r="G15">
        <v>0.24773991155142971</v>
      </c>
      <c r="H15">
        <v>0.49547982310285943</v>
      </c>
      <c r="I15">
        <v>2.4716774864167852</v>
      </c>
      <c r="J15">
        <v>21.7709632007025</v>
      </c>
      <c r="K15">
        <v>0.16515994103428647</v>
      </c>
      <c r="L15">
        <v>0.82579970517143231</v>
      </c>
      <c r="M15">
        <v>1.6515994103428646</v>
      </c>
      <c r="N15">
        <v>8.2579970517143234E-2</v>
      </c>
      <c r="O15">
        <v>0.16515994103428647</v>
      </c>
      <c r="P15">
        <v>2.9649077793995491</v>
      </c>
      <c r="Q15">
        <v>24.730139416828219</v>
      </c>
      <c r="R15">
        <v>0.5</v>
      </c>
      <c r="S15">
        <v>213.57314899889153</v>
      </c>
      <c r="T15">
        <v>4.296254464285715</v>
      </c>
      <c r="U15">
        <v>217.86940346317724</v>
      </c>
      <c r="Y15">
        <f>Y14+PI()/20</f>
        <v>0.15707963267948966</v>
      </c>
      <c r="Z15">
        <f t="shared" ca="1" si="0"/>
        <v>5.1894925082021981</v>
      </c>
      <c r="AA15">
        <f t="shared" ca="1" si="1"/>
        <v>22.485516595823192</v>
      </c>
    </row>
    <row r="16" spans="3:27" x14ac:dyDescent="0.3">
      <c r="C16">
        <v>0.6</v>
      </c>
      <c r="D16">
        <v>0.74321973465428914</v>
      </c>
      <c r="E16">
        <v>3</v>
      </c>
      <c r="F16">
        <v>2.9728789386171561</v>
      </c>
      <c r="G16">
        <v>0.29728789386171561</v>
      </c>
      <c r="H16">
        <v>0.49547982310285943</v>
      </c>
      <c r="I16">
        <v>2.6468560578453566</v>
      </c>
      <c r="J16">
        <v>21.595784629273929</v>
      </c>
      <c r="K16">
        <v>0.24773991155142971</v>
      </c>
      <c r="L16">
        <v>0.99095964620571875</v>
      </c>
      <c r="M16">
        <v>1.6515994103428646</v>
      </c>
      <c r="N16">
        <v>9.909596462057188E-2</v>
      </c>
      <c r="O16">
        <v>0.16515994103428647</v>
      </c>
      <c r="P16">
        <v>3.3824965622775371</v>
      </c>
      <c r="Q16">
        <v>24.504191933665588</v>
      </c>
      <c r="R16">
        <v>0.6</v>
      </c>
      <c r="S16">
        <v>211.85464721317726</v>
      </c>
      <c r="T16">
        <v>6.1866064285714284</v>
      </c>
      <c r="U16">
        <v>218.04125364174868</v>
      </c>
      <c r="Y16">
        <f t="shared" ref="Y16:Y55" si="2">Y15+PI()/20</f>
        <v>0.31415926535897931</v>
      </c>
      <c r="Z16">
        <f t="shared" ca="1" si="0"/>
        <v>5.0795970353022462</v>
      </c>
      <c r="AA16">
        <f t="shared" ca="1" si="1"/>
        <v>22.943264183827342</v>
      </c>
    </row>
    <row r="17" spans="3:27" x14ac:dyDescent="0.3">
      <c r="C17">
        <v>0.7</v>
      </c>
      <c r="D17">
        <v>1.0405076285160049</v>
      </c>
      <c r="E17">
        <v>3</v>
      </c>
      <c r="F17">
        <v>3.4683587617200153</v>
      </c>
      <c r="G17">
        <v>0.34683587617200157</v>
      </c>
      <c r="H17">
        <v>0.49547982310285943</v>
      </c>
      <c r="I17">
        <v>2.8570703435596423</v>
      </c>
      <c r="J17">
        <v>21.385570343559642</v>
      </c>
      <c r="K17">
        <v>0.34683587617200162</v>
      </c>
      <c r="L17">
        <v>1.1561195872400052</v>
      </c>
      <c r="M17">
        <v>1.6515994103428646</v>
      </c>
      <c r="N17">
        <v>0.11561195872400053</v>
      </c>
      <c r="O17">
        <v>0.16515994103428647</v>
      </c>
      <c r="P17">
        <v>3.8768417565823503</v>
      </c>
      <c r="Q17">
        <v>24.206929283003838</v>
      </c>
      <c r="R17">
        <v>0.7</v>
      </c>
      <c r="S17">
        <v>209.7924450703201</v>
      </c>
      <c r="T17">
        <v>8.4206587499999976</v>
      </c>
      <c r="U17">
        <v>218.2131038203201</v>
      </c>
      <c r="Y17">
        <f t="shared" si="2"/>
        <v>0.47123889803846897</v>
      </c>
      <c r="Z17">
        <f t="shared" ca="1" si="0"/>
        <v>4.899447058981889</v>
      </c>
      <c r="AA17">
        <f t="shared" ca="1" si="1"/>
        <v>23.378184699921139</v>
      </c>
    </row>
    <row r="18" spans="3:27" x14ac:dyDescent="0.3">
      <c r="C18">
        <v>0.79999999999999993</v>
      </c>
      <c r="D18">
        <v>1.3873435046880065</v>
      </c>
      <c r="E18">
        <v>3</v>
      </c>
      <c r="F18">
        <v>3.9638385848228745</v>
      </c>
      <c r="G18">
        <v>0.39638385848228747</v>
      </c>
      <c r="H18">
        <v>0.49547982310285943</v>
      </c>
      <c r="I18">
        <v>3.1023203435596427</v>
      </c>
      <c r="J18">
        <v>21.140320343559644</v>
      </c>
      <c r="K18">
        <v>0.46244783489600216</v>
      </c>
      <c r="L18">
        <v>1.3212795282742917</v>
      </c>
      <c r="M18">
        <v>1.6515994103428646</v>
      </c>
      <c r="N18">
        <v>0.13212795282742917</v>
      </c>
      <c r="O18">
        <v>0.16515994103428647</v>
      </c>
      <c r="P18">
        <v>4.4407408334670819</v>
      </c>
      <c r="Q18">
        <v>23.825209650811608</v>
      </c>
      <c r="R18">
        <v>0.79999999999999993</v>
      </c>
      <c r="S18">
        <v>207.3865425703201</v>
      </c>
      <c r="T18">
        <v>10.998411428571428</v>
      </c>
      <c r="U18">
        <v>218.38495399889152</v>
      </c>
      <c r="Y18">
        <f t="shared" si="2"/>
        <v>0.62831853071795862</v>
      </c>
      <c r="Z18">
        <f t="shared" ca="1" si="0"/>
        <v>4.6534784695416276</v>
      </c>
      <c r="AA18">
        <f t="shared" ca="1" si="1"/>
        <v>23.779568957579919</v>
      </c>
    </row>
    <row r="19" spans="3:27" x14ac:dyDescent="0.3">
      <c r="C19">
        <v>0.89999999999999991</v>
      </c>
      <c r="D19">
        <v>1.7837273631702939</v>
      </c>
      <c r="E19">
        <v>3</v>
      </c>
      <c r="F19">
        <v>4.4593184079257338</v>
      </c>
      <c r="G19">
        <v>0.44593184079257342</v>
      </c>
      <c r="H19">
        <v>0.49547982310285943</v>
      </c>
      <c r="I19">
        <v>3.382606057845357</v>
      </c>
      <c r="J19">
        <v>20.86003462927393</v>
      </c>
      <c r="K19">
        <v>0.59457578772343134</v>
      </c>
      <c r="L19">
        <v>1.4864394693085783</v>
      </c>
      <c r="M19">
        <v>1.6515994103428646</v>
      </c>
      <c r="N19">
        <v>0.14864394693085783</v>
      </c>
      <c r="O19">
        <v>0.16515994103428647</v>
      </c>
      <c r="P19">
        <v>5.0630782377926966</v>
      </c>
      <c r="Q19">
        <v>23.345193226310151</v>
      </c>
      <c r="R19">
        <v>0.89999999999999991</v>
      </c>
      <c r="S19">
        <v>204.63693971317727</v>
      </c>
      <c r="T19">
        <v>13.919864464285713</v>
      </c>
      <c r="U19">
        <v>218.55680417746299</v>
      </c>
      <c r="Y19">
        <f t="shared" si="2"/>
        <v>0.78539816339744828</v>
      </c>
      <c r="Z19">
        <f t="shared" ca="1" si="0"/>
        <v>4.3477478299764281</v>
      </c>
      <c r="AA19">
        <f t="shared" ca="1" si="1"/>
        <v>24.137533544262141</v>
      </c>
    </row>
    <row r="20" spans="3:27" x14ac:dyDescent="0.3">
      <c r="C20">
        <v>0.99999999999999989</v>
      </c>
      <c r="D20">
        <v>2.2296592039628673</v>
      </c>
      <c r="E20">
        <v>3</v>
      </c>
      <c r="F20">
        <v>4.954798231028593</v>
      </c>
      <c r="G20">
        <v>0.49547982310285932</v>
      </c>
      <c r="H20">
        <v>0.49547982310285943</v>
      </c>
      <c r="I20">
        <v>3.6979274864167855</v>
      </c>
      <c r="J20">
        <v>20.5447132007025</v>
      </c>
      <c r="K20">
        <v>0.74321973465428914</v>
      </c>
      <c r="L20">
        <v>1.6515994103428648</v>
      </c>
      <c r="M20">
        <v>1.6515994103428646</v>
      </c>
      <c r="N20">
        <v>0.16515994103428649</v>
      </c>
      <c r="O20">
        <v>0.16515994103428647</v>
      </c>
      <c r="P20">
        <v>5.7279137422130351</v>
      </c>
      <c r="Q20">
        <v>22.753594320472942</v>
      </c>
      <c r="R20">
        <v>0.99999999999999989</v>
      </c>
      <c r="S20">
        <v>201.54363649889154</v>
      </c>
      <c r="T20">
        <v>17.185017857142853</v>
      </c>
      <c r="U20">
        <v>218.72865435603438</v>
      </c>
      <c r="Y20">
        <f t="shared" si="2"/>
        <v>0.94247779607693793</v>
      </c>
      <c r="Z20">
        <f t="shared" ca="1" si="0"/>
        <v>3.9897832432942044</v>
      </c>
      <c r="AA20">
        <f t="shared" ca="1" si="1"/>
        <v>24.443264183827342</v>
      </c>
    </row>
    <row r="21" spans="3:27" x14ac:dyDescent="0.3">
      <c r="C21">
        <v>1.0999999999999999</v>
      </c>
      <c r="D21">
        <v>2.7251390270657265</v>
      </c>
      <c r="E21">
        <v>3</v>
      </c>
      <c r="F21">
        <v>5.4502780541314522</v>
      </c>
      <c r="G21">
        <v>0.54502780541314522</v>
      </c>
      <c r="H21">
        <v>0.49547982310285943</v>
      </c>
      <c r="I21">
        <v>4.0482846292739278</v>
      </c>
      <c r="J21">
        <v>20.194356057845358</v>
      </c>
      <c r="K21">
        <v>0.90837967568857558</v>
      </c>
      <c r="L21">
        <v>1.8167593513771514</v>
      </c>
      <c r="M21">
        <v>1.6515994103428646</v>
      </c>
      <c r="N21">
        <v>0.18167593513771516</v>
      </c>
      <c r="O21">
        <v>0.16515994103428647</v>
      </c>
      <c r="P21">
        <v>6.413809338968206</v>
      </c>
      <c r="Q21">
        <v>22.039428643904184</v>
      </c>
      <c r="R21">
        <v>1.0999999999999999</v>
      </c>
      <c r="S21">
        <v>198.10663292746298</v>
      </c>
      <c r="T21">
        <v>20.793871607142854</v>
      </c>
      <c r="U21">
        <v>218.90050453460583</v>
      </c>
      <c r="Y21">
        <f t="shared" si="2"/>
        <v>1.0995574287564276</v>
      </c>
      <c r="Z21">
        <f t="shared" ca="1" si="0"/>
        <v>3.5883989856354255</v>
      </c>
      <c r="AA21">
        <f t="shared" ca="1" si="1"/>
        <v>24.689232773267602</v>
      </c>
    </row>
    <row r="22" spans="3:27" x14ac:dyDescent="0.3">
      <c r="C22">
        <v>1.2</v>
      </c>
      <c r="D22">
        <v>3.2701668324788717</v>
      </c>
      <c r="E22">
        <v>3</v>
      </c>
      <c r="F22">
        <v>5.9457578772343114</v>
      </c>
      <c r="G22">
        <v>0.59457578772343112</v>
      </c>
      <c r="H22">
        <v>0.49547982310285943</v>
      </c>
      <c r="I22">
        <v>4.4336774864167854</v>
      </c>
      <c r="J22">
        <v>19.8089632007025</v>
      </c>
      <c r="K22">
        <v>1.0900556108262907</v>
      </c>
      <c r="L22">
        <v>1.9819192924114379</v>
      </c>
      <c r="M22">
        <v>1.6515994103428646</v>
      </c>
      <c r="N22">
        <v>0.19819192924114382</v>
      </c>
      <c r="O22">
        <v>0.16515994103428647</v>
      </c>
      <c r="P22">
        <v>7.0936353832324794</v>
      </c>
      <c r="Q22">
        <v>21.196271381017109</v>
      </c>
      <c r="R22">
        <v>1.2</v>
      </c>
      <c r="S22">
        <v>194.32592899889153</v>
      </c>
      <c r="T22">
        <v>24.74642571428571</v>
      </c>
      <c r="U22">
        <v>219.07235471317725</v>
      </c>
      <c r="Y22">
        <f t="shared" si="2"/>
        <v>1.2566370614359172</v>
      </c>
      <c r="Z22">
        <f t="shared" ca="1" si="0"/>
        <v>3.1534784695416276</v>
      </c>
      <c r="AA22">
        <f t="shared" ca="1" si="1"/>
        <v>24.86938274958796</v>
      </c>
    </row>
    <row r="23" spans="3:27" x14ac:dyDescent="0.3">
      <c r="C23">
        <v>1.3</v>
      </c>
      <c r="D23">
        <v>3.864742620202303</v>
      </c>
      <c r="E23">
        <v>3</v>
      </c>
      <c r="F23">
        <v>6.4412377003371706</v>
      </c>
      <c r="G23">
        <v>0.64412377003371712</v>
      </c>
      <c r="H23">
        <v>0.49547982310285943</v>
      </c>
      <c r="I23">
        <v>4.8541060578453568</v>
      </c>
      <c r="J23">
        <v>19.388534629273927</v>
      </c>
      <c r="K23">
        <v>1.2882475400674345</v>
      </c>
      <c r="L23">
        <v>2.1470792334457243</v>
      </c>
      <c r="M23">
        <v>1.6515994103428646</v>
      </c>
      <c r="N23">
        <v>0.21470792334457245</v>
      </c>
      <c r="O23">
        <v>0.16515994103428647</v>
      </c>
      <c r="P23">
        <v>7.7351498952667566</v>
      </c>
      <c r="Q23">
        <v>20.224947450108338</v>
      </c>
      <c r="R23">
        <v>1.3</v>
      </c>
      <c r="S23">
        <v>190.20152471317724</v>
      </c>
      <c r="T23">
        <v>29.042680178571423</v>
      </c>
      <c r="U23">
        <v>219.24420489174867</v>
      </c>
      <c r="Y23">
        <f t="shared" si="2"/>
        <v>1.4137166941154069</v>
      </c>
      <c r="Z23">
        <f t="shared" ca="1" si="0"/>
        <v>2.6957308815374779</v>
      </c>
      <c r="AA23">
        <f t="shared" ca="1" si="1"/>
        <v>24.979278222487913</v>
      </c>
    </row>
    <row r="24" spans="3:27" x14ac:dyDescent="0.3">
      <c r="C24">
        <v>1.4000000000000001</v>
      </c>
      <c r="D24">
        <v>4.5088663902360198</v>
      </c>
      <c r="E24">
        <v>3</v>
      </c>
      <c r="F24">
        <v>6.9367175234400298</v>
      </c>
      <c r="G24">
        <v>0.69367175234400302</v>
      </c>
      <c r="H24">
        <v>0.49547982310285943</v>
      </c>
      <c r="I24">
        <v>5.309570343559642</v>
      </c>
      <c r="J24">
        <v>18.933070343559642</v>
      </c>
      <c r="K24">
        <v>1.502955463412007</v>
      </c>
      <c r="L24">
        <v>2.3122391744800108</v>
      </c>
      <c r="M24">
        <v>1.6515994103428646</v>
      </c>
      <c r="N24">
        <v>0.23122391744800108</v>
      </c>
      <c r="O24">
        <v>0.16515994103428647</v>
      </c>
      <c r="P24">
        <v>8.3026694167775403</v>
      </c>
      <c r="Q24">
        <v>19.136436854819877</v>
      </c>
      <c r="R24">
        <v>1.4000000000000001</v>
      </c>
      <c r="S24">
        <v>185.73342007032011</v>
      </c>
      <c r="T24">
        <v>33.682634999999991</v>
      </c>
      <c r="U24">
        <v>219.41605507032011</v>
      </c>
      <c r="Y24">
        <f t="shared" si="2"/>
        <v>1.5707963267948966</v>
      </c>
      <c r="Z24">
        <f t="shared" ca="1" si="0"/>
        <v>2.2264274864167852</v>
      </c>
      <c r="AA24">
        <f t="shared" ca="1" si="1"/>
        <v>25.016213200702499</v>
      </c>
    </row>
    <row r="25" spans="3:27" x14ac:dyDescent="0.3">
      <c r="C25">
        <v>1.5000000000000002</v>
      </c>
      <c r="D25">
        <v>5.202538142580023</v>
      </c>
      <c r="E25">
        <v>3</v>
      </c>
      <c r="F25">
        <v>7.432197346542889</v>
      </c>
      <c r="G25">
        <v>0.74321973465428892</v>
      </c>
      <c r="H25">
        <v>0.49547982310285943</v>
      </c>
      <c r="I25">
        <v>5.8000703435596428</v>
      </c>
      <c r="J25">
        <v>18.442570343559645</v>
      </c>
      <c r="K25">
        <v>1.7341793808600081</v>
      </c>
      <c r="L25">
        <v>2.4773991155142974</v>
      </c>
      <c r="M25">
        <v>1.6515994103428646</v>
      </c>
      <c r="N25">
        <v>0.24773991155142974</v>
      </c>
      <c r="O25">
        <v>0.16515994103428647</v>
      </c>
      <c r="P25">
        <v>8.7601183021618798</v>
      </c>
      <c r="Q25">
        <v>17.954598948112402</v>
      </c>
      <c r="R25">
        <v>1.5000000000000002</v>
      </c>
      <c r="S25">
        <v>180.92161507032012</v>
      </c>
      <c r="T25">
        <v>38.666290178571415</v>
      </c>
      <c r="U25">
        <v>219.58790524889153</v>
      </c>
      <c r="Y25">
        <f t="shared" si="2"/>
        <v>1.7278759594743862</v>
      </c>
      <c r="Z25">
        <f t="shared" ca="1" si="0"/>
        <v>1.7571240912960928</v>
      </c>
      <c r="AA25">
        <f t="shared" ca="1" si="1"/>
        <v>24.979278222487913</v>
      </c>
    </row>
    <row r="26" spans="3:27" x14ac:dyDescent="0.3">
      <c r="C26">
        <v>1.6000000000000003</v>
      </c>
      <c r="D26">
        <v>5.9457578772343123</v>
      </c>
      <c r="E26">
        <v>3</v>
      </c>
      <c r="F26">
        <v>7.9276771696457482</v>
      </c>
      <c r="G26">
        <v>0.79276771696457482</v>
      </c>
      <c r="H26">
        <v>0.49547982310285943</v>
      </c>
      <c r="I26">
        <v>6.3256060578453575</v>
      </c>
      <c r="J26">
        <v>17.917034629273928</v>
      </c>
      <c r="K26">
        <v>1.9819192924114379</v>
      </c>
      <c r="L26">
        <v>2.6425590565485839</v>
      </c>
      <c r="M26">
        <v>1.6515994103428646</v>
      </c>
      <c r="N26">
        <v>0.2642559056548584</v>
      </c>
      <c r="O26">
        <v>0.16515994103428647</v>
      </c>
      <c r="P26">
        <v>9.0756239180630534</v>
      </c>
      <c r="Q26">
        <v>16.718117714519746</v>
      </c>
      <c r="R26">
        <v>1.6000000000000003</v>
      </c>
      <c r="S26">
        <v>175.76610971317726</v>
      </c>
      <c r="T26">
        <v>43.993645714285705</v>
      </c>
      <c r="U26">
        <v>219.75975542746295</v>
      </c>
      <c r="Y26">
        <f t="shared" si="2"/>
        <v>1.8849555921538759</v>
      </c>
      <c r="Z26">
        <f t="shared" ca="1" si="0"/>
        <v>1.2993765032919433</v>
      </c>
      <c r="AA26">
        <f t="shared" ca="1" si="1"/>
        <v>24.86938274958796</v>
      </c>
    </row>
    <row r="27" spans="3:27" x14ac:dyDescent="0.3">
      <c r="C27">
        <v>1.7000000000000004</v>
      </c>
      <c r="D27">
        <v>6.7385255941988866</v>
      </c>
      <c r="E27">
        <v>3</v>
      </c>
      <c r="F27">
        <v>8.4231569927486074</v>
      </c>
      <c r="G27">
        <v>0.84231569927486083</v>
      </c>
      <c r="H27">
        <v>0.49547982310285943</v>
      </c>
      <c r="I27">
        <v>6.8861774864167842</v>
      </c>
      <c r="J27">
        <v>17.3564632007025</v>
      </c>
      <c r="K27">
        <v>2.2461751980662963</v>
      </c>
      <c r="L27">
        <v>2.8077189975828705</v>
      </c>
      <c r="M27">
        <v>1.6515994103428646</v>
      </c>
      <c r="N27">
        <v>0.28077189975828704</v>
      </c>
      <c r="O27">
        <v>0.16515994103428647</v>
      </c>
      <c r="P27">
        <v>9.2275879048104272</v>
      </c>
      <c r="Q27">
        <v>15.480884022784995</v>
      </c>
      <c r="R27">
        <v>1.7000000000000004</v>
      </c>
      <c r="S27">
        <v>170.26690399889154</v>
      </c>
      <c r="T27">
        <v>49.664701607142852</v>
      </c>
      <c r="U27">
        <v>219.9316056060344</v>
      </c>
      <c r="Y27">
        <f t="shared" si="2"/>
        <v>2.0420352248333655</v>
      </c>
      <c r="Z27">
        <f t="shared" ca="1" si="0"/>
        <v>0.8644559871981452</v>
      </c>
      <c r="AA27">
        <f t="shared" ca="1" si="1"/>
        <v>24.689232773267602</v>
      </c>
    </row>
    <row r="28" spans="3:27" x14ac:dyDescent="0.3">
      <c r="C28">
        <v>1.8000000000000005</v>
      </c>
      <c r="D28">
        <v>7.5808412934737479</v>
      </c>
      <c r="E28">
        <v>3</v>
      </c>
      <c r="F28">
        <v>8.9186368158514675</v>
      </c>
      <c r="G28">
        <v>0.89186368158514684</v>
      </c>
      <c r="H28">
        <v>0.49547982310285943</v>
      </c>
      <c r="I28">
        <v>7.4817846292739283</v>
      </c>
      <c r="J28">
        <v>16.760856057845359</v>
      </c>
      <c r="K28">
        <v>2.5269470978245834</v>
      </c>
      <c r="L28">
        <v>2.972878938617157</v>
      </c>
      <c r="M28">
        <v>1.6515994103428646</v>
      </c>
      <c r="N28">
        <v>0.29728789386171572</v>
      </c>
      <c r="O28">
        <v>0.16515994103428647</v>
      </c>
      <c r="P28">
        <v>9.2117915855045851</v>
      </c>
      <c r="Q28">
        <v>14.309922372207673</v>
      </c>
      <c r="R28">
        <v>1.8000000000000005</v>
      </c>
      <c r="S28">
        <v>164.42399792746298</v>
      </c>
      <c r="T28">
        <v>55.67945785714285</v>
      </c>
      <c r="U28">
        <v>220.10345578460584</v>
      </c>
      <c r="Y28">
        <f t="shared" si="2"/>
        <v>2.1991148575128552</v>
      </c>
      <c r="Z28">
        <f t="shared" ca="1" si="0"/>
        <v>0.46307172953936604</v>
      </c>
      <c r="AA28">
        <f t="shared" ca="1" si="1"/>
        <v>24.443264183827342</v>
      </c>
    </row>
    <row r="29" spans="3:27" x14ac:dyDescent="0.3">
      <c r="C29">
        <v>1.9000000000000006</v>
      </c>
      <c r="D29">
        <v>8.4727049750588943</v>
      </c>
      <c r="E29">
        <v>3</v>
      </c>
      <c r="F29">
        <v>9.4141166389543276</v>
      </c>
      <c r="G29">
        <v>0.94141166389543285</v>
      </c>
      <c r="H29">
        <v>0.49547982310285943</v>
      </c>
      <c r="I29">
        <v>8.1124274864167845</v>
      </c>
      <c r="J29">
        <v>16.130213200702499</v>
      </c>
      <c r="K29">
        <v>2.824234991686299</v>
      </c>
      <c r="L29">
        <v>3.1380388796514436</v>
      </c>
      <c r="M29">
        <v>1.6515994103428646</v>
      </c>
      <c r="N29">
        <v>0.31380388796514436</v>
      </c>
      <c r="O29">
        <v>0.16515994103428647</v>
      </c>
      <c r="P29">
        <v>9.0485992798675756</v>
      </c>
      <c r="Q29">
        <v>13.28002331700227</v>
      </c>
      <c r="R29">
        <v>1.9000000000000006</v>
      </c>
      <c r="S29">
        <v>158.23739149889153</v>
      </c>
      <c r="T29">
        <v>62.03791446428572</v>
      </c>
      <c r="U29">
        <v>220.27530596317723</v>
      </c>
      <c r="Y29">
        <f t="shared" si="2"/>
        <v>2.3561944901923448</v>
      </c>
      <c r="Z29">
        <f t="shared" ca="1" si="0"/>
        <v>0.10510714285714284</v>
      </c>
      <c r="AA29">
        <f t="shared" ca="1" si="1"/>
        <v>24.137533544262141</v>
      </c>
    </row>
    <row r="30" spans="3:27" x14ac:dyDescent="0.3">
      <c r="C30">
        <v>2.0000000000000004</v>
      </c>
      <c r="D30">
        <v>9.4141166389543276</v>
      </c>
      <c r="E30">
        <v>3</v>
      </c>
      <c r="F30">
        <v>9.9095964620571877</v>
      </c>
      <c r="G30">
        <v>0.99095964620571886</v>
      </c>
      <c r="H30">
        <v>0.49547982310285943</v>
      </c>
      <c r="I30">
        <v>8.7781060578453562</v>
      </c>
      <c r="J30">
        <v>15.464534629273929</v>
      </c>
      <c r="K30">
        <v>3.1380388796514431</v>
      </c>
      <c r="L30">
        <v>3.3031988206857301</v>
      </c>
      <c r="M30">
        <v>1.6515994103428646</v>
      </c>
      <c r="N30">
        <v>0.33031988206857305</v>
      </c>
      <c r="O30">
        <v>0.16515994103428647</v>
      </c>
      <c r="P30">
        <v>8.7887673572195659</v>
      </c>
      <c r="Q30">
        <v>12.464553573217799</v>
      </c>
      <c r="R30">
        <v>2.0000000000000004</v>
      </c>
      <c r="S30">
        <v>151.70708471317727</v>
      </c>
      <c r="T30">
        <v>68.74007142857144</v>
      </c>
      <c r="U30">
        <v>220.44715614174871</v>
      </c>
      <c r="Y30">
        <f t="shared" si="2"/>
        <v>2.5132741228718345</v>
      </c>
      <c r="Z30">
        <f t="shared" ca="1" si="0"/>
        <v>-0.20062349670805668</v>
      </c>
      <c r="AA30">
        <f t="shared" ca="1" si="1"/>
        <v>23.779568957579919</v>
      </c>
    </row>
    <row r="31" spans="3:27" x14ac:dyDescent="0.3">
      <c r="C31">
        <v>2.1000000000000005</v>
      </c>
      <c r="D31">
        <v>10.405076285160046</v>
      </c>
      <c r="E31">
        <v>3</v>
      </c>
      <c r="F31">
        <v>10.405076285160048</v>
      </c>
      <c r="G31">
        <v>1.0405076285160049</v>
      </c>
      <c r="H31">
        <v>0.49547982310285943</v>
      </c>
      <c r="I31">
        <v>9.4788203435596419</v>
      </c>
      <c r="J31">
        <v>14.763820343559644</v>
      </c>
      <c r="K31">
        <v>3.4683587617200162</v>
      </c>
      <c r="L31">
        <v>3.4683587617200167</v>
      </c>
      <c r="M31">
        <v>1.6515994103428646</v>
      </c>
      <c r="N31">
        <v>0.34683587617200168</v>
      </c>
      <c r="O31">
        <v>0.16515994103428647</v>
      </c>
      <c r="P31">
        <v>8.5158745215930463</v>
      </c>
      <c r="Q31">
        <v>11.922564398742796</v>
      </c>
      <c r="R31">
        <v>2.1000000000000005</v>
      </c>
      <c r="S31">
        <v>144.83307757032011</v>
      </c>
      <c r="T31">
        <v>75.785928750000025</v>
      </c>
      <c r="U31">
        <v>220.61900632032012</v>
      </c>
      <c r="Y31">
        <f t="shared" si="2"/>
        <v>2.6703537555513241</v>
      </c>
      <c r="Z31">
        <f t="shared" ca="1" si="0"/>
        <v>-0.44659208614831813</v>
      </c>
      <c r="AA31">
        <f t="shared" ca="1" si="1"/>
        <v>23.378184699921139</v>
      </c>
    </row>
    <row r="32" spans="3:27" x14ac:dyDescent="0.3">
      <c r="C32">
        <v>2.2000000000000006</v>
      </c>
      <c r="D32">
        <v>11.445583913676051</v>
      </c>
      <c r="E32">
        <v>3</v>
      </c>
      <c r="F32">
        <v>10.900556108262908</v>
      </c>
      <c r="G32">
        <v>1.0900556108262909</v>
      </c>
      <c r="H32">
        <v>0.49547982310285943</v>
      </c>
      <c r="I32">
        <v>10.214570343559643</v>
      </c>
      <c r="J32">
        <v>14.028070343559644</v>
      </c>
      <c r="K32">
        <v>3.8151946378920178</v>
      </c>
      <c r="L32">
        <v>3.6335187027543032</v>
      </c>
      <c r="M32">
        <v>1.6515994103428646</v>
      </c>
      <c r="N32">
        <v>0.36335187027543037</v>
      </c>
      <c r="O32">
        <v>0.16515994103428647</v>
      </c>
      <c r="P32">
        <v>8.3431545460226637</v>
      </c>
      <c r="Q32">
        <v>11.683330931017382</v>
      </c>
      <c r="R32">
        <v>2.2000000000000006</v>
      </c>
      <c r="S32">
        <v>137.61537007032013</v>
      </c>
      <c r="T32">
        <v>83.17548642857146</v>
      </c>
      <c r="U32">
        <v>220.79085649889157</v>
      </c>
      <c r="Y32">
        <f t="shared" si="2"/>
        <v>2.8274333882308138</v>
      </c>
      <c r="Z32">
        <f t="shared" ca="1" si="0"/>
        <v>-0.62674206246867525</v>
      </c>
      <c r="AA32">
        <f t="shared" ca="1" si="1"/>
        <v>22.943264183827342</v>
      </c>
    </row>
    <row r="33" spans="3:27" x14ac:dyDescent="0.3">
      <c r="C33">
        <v>2.3000000000000007</v>
      </c>
      <c r="D33">
        <v>12.535639524502342</v>
      </c>
      <c r="E33">
        <v>3</v>
      </c>
      <c r="F33">
        <v>11.396035931365768</v>
      </c>
      <c r="G33">
        <v>1.1396035931365769</v>
      </c>
      <c r="H33">
        <v>0.49547982310285943</v>
      </c>
      <c r="I33">
        <v>10.985356057845356</v>
      </c>
      <c r="J33">
        <v>13.257284629273929</v>
      </c>
      <c r="K33">
        <v>4.1785465081674484</v>
      </c>
      <c r="L33">
        <v>3.7986786437885898</v>
      </c>
      <c r="M33">
        <v>1.6515994103428646</v>
      </c>
      <c r="N33">
        <v>0.379867864378859</v>
      </c>
      <c r="O33">
        <v>0.16515994103428647</v>
      </c>
      <c r="P33">
        <v>8.4027814338853997</v>
      </c>
      <c r="Q33">
        <v>11.730749889519185</v>
      </c>
      <c r="R33">
        <v>2.3000000000000007</v>
      </c>
      <c r="S33">
        <v>130.05396221317724</v>
      </c>
      <c r="T33">
        <v>90.908744464285746</v>
      </c>
      <c r="U33">
        <v>220.96270667746299</v>
      </c>
      <c r="Y33">
        <f t="shared" si="2"/>
        <v>2.9845130209103035</v>
      </c>
      <c r="Z33">
        <f t="shared" ca="1" si="0"/>
        <v>-0.73663753536862764</v>
      </c>
      <c r="AA33">
        <f t="shared" ca="1" si="1"/>
        <v>22.485516595823192</v>
      </c>
    </row>
    <row r="34" spans="3:27" x14ac:dyDescent="0.3">
      <c r="C34">
        <v>2.4000000000000008</v>
      </c>
      <c r="D34">
        <v>13.675243117638919</v>
      </c>
      <c r="E34">
        <v>3</v>
      </c>
      <c r="F34">
        <v>11.891515754468628</v>
      </c>
      <c r="G34">
        <v>1.1891515754468629</v>
      </c>
      <c r="H34">
        <v>0.49547982310285943</v>
      </c>
      <c r="I34">
        <v>11.791177486416785</v>
      </c>
      <c r="J34">
        <v>12.451463200702502</v>
      </c>
      <c r="K34">
        <v>4.5584143725463075</v>
      </c>
      <c r="L34">
        <v>3.9638385848228763</v>
      </c>
      <c r="M34">
        <v>1.6515994103428646</v>
      </c>
      <c r="N34">
        <v>0.39638385848228763</v>
      </c>
      <c r="O34">
        <v>0.16515994103428647</v>
      </c>
      <c r="P34">
        <v>8.8266695519820715</v>
      </c>
      <c r="Q34">
        <v>11.99136244361377</v>
      </c>
      <c r="R34">
        <v>2.4000000000000008</v>
      </c>
      <c r="S34">
        <v>122.14885399889155</v>
      </c>
      <c r="T34">
        <v>98.985702857142911</v>
      </c>
      <c r="U34">
        <v>221.13455685603446</v>
      </c>
      <c r="Y34">
        <f t="shared" si="2"/>
        <v>3.1415926535897931</v>
      </c>
      <c r="Z34">
        <f t="shared" ca="1" si="0"/>
        <v>-0.77357251358321477</v>
      </c>
      <c r="AA34">
        <f t="shared" ca="1" si="1"/>
        <v>22.016213200702499</v>
      </c>
    </row>
    <row r="35" spans="3:27" x14ac:dyDescent="0.3">
      <c r="C35">
        <v>2.5000000000000009</v>
      </c>
      <c r="D35">
        <v>14.864394693085782</v>
      </c>
      <c r="E35">
        <v>3</v>
      </c>
      <c r="F35">
        <v>12.386995577571488</v>
      </c>
      <c r="G35">
        <v>1.2386995577571489</v>
      </c>
      <c r="H35">
        <v>0.49547982310285943</v>
      </c>
      <c r="I35">
        <v>12.632034629273928</v>
      </c>
      <c r="J35">
        <v>11.610606057845359</v>
      </c>
      <c r="K35">
        <v>4.9547982310285956</v>
      </c>
      <c r="L35">
        <v>4.1289985258571624</v>
      </c>
      <c r="M35">
        <v>1.6515994103428646</v>
      </c>
      <c r="N35">
        <v>0.41289985258571626</v>
      </c>
      <c r="O35">
        <v>0.16515994103428647</v>
      </c>
      <c r="P35">
        <v>9.7197472158494076</v>
      </c>
      <c r="Q35">
        <v>12.33073245064673</v>
      </c>
      <c r="R35">
        <v>2.5000000000000009</v>
      </c>
      <c r="S35">
        <v>113.90004542746298</v>
      </c>
      <c r="T35">
        <v>107.40636160714291</v>
      </c>
      <c r="U35">
        <v>221.30640703460591</v>
      </c>
      <c r="Y35">
        <f t="shared" si="2"/>
        <v>3.2986722862692828</v>
      </c>
      <c r="Z35">
        <f t="shared" ca="1" si="0"/>
        <v>-0.73663753536862808</v>
      </c>
      <c r="AA35">
        <f t="shared" ca="1" si="1"/>
        <v>21.546909805581805</v>
      </c>
    </row>
    <row r="36" spans="3:27" x14ac:dyDescent="0.3">
      <c r="C36">
        <v>2.600000000000001</v>
      </c>
      <c r="D36">
        <v>16.103094250842929</v>
      </c>
      <c r="E36">
        <v>3</v>
      </c>
      <c r="F36">
        <v>12.882475400674348</v>
      </c>
      <c r="G36">
        <v>1.2882475400674349</v>
      </c>
      <c r="H36">
        <v>0.49547982310285943</v>
      </c>
      <c r="I36">
        <v>13.507927486416785</v>
      </c>
      <c r="J36">
        <v>10.734713200702501</v>
      </c>
      <c r="K36">
        <v>5.3676980836143118</v>
      </c>
      <c r="L36">
        <v>4.2941584668914485</v>
      </c>
      <c r="M36">
        <v>1.6515994103428646</v>
      </c>
      <c r="N36">
        <v>0.4294158466891449</v>
      </c>
      <c r="O36">
        <v>0.16515994103428647</v>
      </c>
      <c r="P36">
        <v>11.129348695028629</v>
      </c>
      <c r="Q36">
        <v>12.562926244403496</v>
      </c>
      <c r="R36">
        <v>2.600000000000001</v>
      </c>
      <c r="S36">
        <v>105.30753649889154</v>
      </c>
      <c r="T36">
        <v>116.17072071428579</v>
      </c>
      <c r="U36">
        <v>221.47825721317733</v>
      </c>
      <c r="Y36">
        <f t="shared" si="2"/>
        <v>3.4557519189487724</v>
      </c>
      <c r="Z36">
        <f t="shared" ca="1" si="0"/>
        <v>-0.6267420624686757</v>
      </c>
      <c r="AA36">
        <f t="shared" ca="1" si="1"/>
        <v>21.089162217577655</v>
      </c>
    </row>
    <row r="37" spans="3:27" x14ac:dyDescent="0.3">
      <c r="C37">
        <v>2.7000000000000011</v>
      </c>
      <c r="D37">
        <v>17.391341790910364</v>
      </c>
      <c r="E37">
        <v>3</v>
      </c>
      <c r="F37">
        <v>13.377955223777208</v>
      </c>
      <c r="G37">
        <v>1.3377955223777209</v>
      </c>
      <c r="H37">
        <v>0.49547982310285943</v>
      </c>
      <c r="I37">
        <v>14.418856057845357</v>
      </c>
      <c r="J37">
        <v>9.8237846292739306</v>
      </c>
      <c r="K37">
        <v>5.7971139303034569</v>
      </c>
      <c r="L37">
        <v>4.4593184079257346</v>
      </c>
      <c r="M37">
        <v>1.6515994103428646</v>
      </c>
      <c r="N37">
        <v>0.44593184079257348</v>
      </c>
      <c r="O37">
        <v>0.16515994103428647</v>
      </c>
      <c r="P37">
        <v>13.017388321897927</v>
      </c>
      <c r="Q37">
        <v>12.476309499109911</v>
      </c>
      <c r="R37">
        <v>2.7000000000000011</v>
      </c>
      <c r="S37">
        <v>96.371327213177267</v>
      </c>
      <c r="T37">
        <v>125.27878017857151</v>
      </c>
      <c r="U37">
        <v>221.65010739174878</v>
      </c>
      <c r="Y37">
        <f t="shared" si="2"/>
        <v>3.6128315516282621</v>
      </c>
      <c r="Z37">
        <f t="shared" ca="1" si="0"/>
        <v>-0.44659208614831858</v>
      </c>
      <c r="AA37">
        <f t="shared" ca="1" si="1"/>
        <v>20.654241701483858</v>
      </c>
    </row>
    <row r="38" spans="3:27" x14ac:dyDescent="0.3">
      <c r="C38">
        <v>2.8000000000000012</v>
      </c>
      <c r="D38">
        <v>18.729137313288085</v>
      </c>
      <c r="E38">
        <v>3</v>
      </c>
      <c r="F38">
        <v>13.873435046880068</v>
      </c>
      <c r="G38">
        <v>1.3873435046880069</v>
      </c>
      <c r="H38">
        <v>0.49547982310285943</v>
      </c>
      <c r="I38">
        <v>15.364820343559643</v>
      </c>
      <c r="J38">
        <v>8.8778203435596446</v>
      </c>
      <c r="K38">
        <v>6.2430457710960301</v>
      </c>
      <c r="L38">
        <v>4.6244783489600207</v>
      </c>
      <c r="M38">
        <v>1.6515994103428646</v>
      </c>
      <c r="N38">
        <v>0.46244783489600211</v>
      </c>
      <c r="O38">
        <v>0.16515994103428647</v>
      </c>
      <c r="P38">
        <v>15.244434068760288</v>
      </c>
      <c r="Q38">
        <v>11.875403894495287</v>
      </c>
      <c r="R38">
        <v>2.8000000000000012</v>
      </c>
      <c r="S38">
        <v>87.091417570320118</v>
      </c>
      <c r="T38">
        <v>134.73054000000008</v>
      </c>
      <c r="U38">
        <v>221.82195757032019</v>
      </c>
      <c r="Y38">
        <f t="shared" si="2"/>
        <v>3.7699111843077517</v>
      </c>
      <c r="Z38">
        <f t="shared" ca="1" si="0"/>
        <v>-0.20062349670805757</v>
      </c>
      <c r="AA38">
        <f t="shared" ca="1" si="1"/>
        <v>20.252857443825079</v>
      </c>
    </row>
    <row r="39" spans="3:27" x14ac:dyDescent="0.3">
      <c r="C39">
        <v>2.9000000000000012</v>
      </c>
      <c r="D39">
        <v>20.116480817976093</v>
      </c>
      <c r="E39">
        <v>3</v>
      </c>
      <c r="F39">
        <v>14.368914869982929</v>
      </c>
      <c r="G39">
        <v>1.4368914869982929</v>
      </c>
      <c r="H39">
        <v>0.49547982310285943</v>
      </c>
      <c r="I39">
        <v>16.345820343559645</v>
      </c>
      <c r="J39">
        <v>7.8968203435596429</v>
      </c>
      <c r="K39">
        <v>6.7054936059920323</v>
      </c>
      <c r="L39">
        <v>4.7896382899943069</v>
      </c>
      <c r="M39">
        <v>1.6515994103428646</v>
      </c>
      <c r="N39">
        <v>0.47896382899943069</v>
      </c>
      <c r="O39">
        <v>0.16515994103428647</v>
      </c>
      <c r="P39">
        <v>17.575421484504005</v>
      </c>
      <c r="Q39">
        <v>10.633256170358496</v>
      </c>
      <c r="R39">
        <v>2.9000000000000012</v>
      </c>
      <c r="S39">
        <v>77.467807570320105</v>
      </c>
      <c r="T39">
        <v>144.52600017857151</v>
      </c>
      <c r="U39">
        <v>221.99380774889161</v>
      </c>
      <c r="Y39">
        <f t="shared" si="2"/>
        <v>3.9269908169872414</v>
      </c>
      <c r="Z39">
        <f t="shared" ca="1" si="0"/>
        <v>0.1051071428571424</v>
      </c>
      <c r="AA39">
        <f t="shared" ca="1" si="1"/>
        <v>19.894892857142857</v>
      </c>
    </row>
    <row r="40" spans="3:27" x14ac:dyDescent="0.3">
      <c r="C40">
        <v>3.0000000000000013</v>
      </c>
      <c r="D40">
        <v>21.553372304974385</v>
      </c>
      <c r="E40">
        <v>3</v>
      </c>
      <c r="F40">
        <v>14.864394693085789</v>
      </c>
      <c r="G40">
        <v>1.486439469308579</v>
      </c>
      <c r="H40">
        <v>0.49547982310285943</v>
      </c>
      <c r="I40">
        <v>17.361856057845358</v>
      </c>
      <c r="J40">
        <v>6.8807846292739292</v>
      </c>
      <c r="K40">
        <v>7.1844574349914634</v>
      </c>
      <c r="L40">
        <v>4.954798231028593</v>
      </c>
      <c r="M40">
        <v>1.6515994103428646</v>
      </c>
      <c r="N40">
        <v>0.49547982310285932</v>
      </c>
      <c r="O40">
        <v>0.16515994103428647</v>
      </c>
      <c r="P40">
        <v>19.714207186576861</v>
      </c>
      <c r="Q40">
        <v>8.7426235501141889</v>
      </c>
      <c r="R40">
        <v>3.0000000000000013</v>
      </c>
      <c r="S40">
        <v>67.500497213177255</v>
      </c>
      <c r="T40">
        <v>154.6651607142858</v>
      </c>
      <c r="U40">
        <v>222.16565792746306</v>
      </c>
      <c r="Y40">
        <f t="shared" si="2"/>
        <v>4.0840704496667311</v>
      </c>
      <c r="Z40">
        <f t="shared" ca="1" si="0"/>
        <v>0.4630717295393656</v>
      </c>
      <c r="AA40">
        <f t="shared" ca="1" si="1"/>
        <v>19.589162217577655</v>
      </c>
    </row>
    <row r="41" spans="3:27" x14ac:dyDescent="0.3">
      <c r="C41">
        <v>3.1000000000000014</v>
      </c>
      <c r="D41">
        <v>23.039811774282963</v>
      </c>
      <c r="E41">
        <v>3</v>
      </c>
      <c r="F41">
        <v>15.359874516188649</v>
      </c>
      <c r="G41">
        <v>1.535987451618865</v>
      </c>
      <c r="H41">
        <v>0.49547982310285943</v>
      </c>
      <c r="I41">
        <v>18.412927486416788</v>
      </c>
      <c r="J41">
        <v>5.8297132007024999</v>
      </c>
      <c r="K41">
        <v>7.6799372580943226</v>
      </c>
      <c r="L41">
        <v>5.1199581720628791</v>
      </c>
      <c r="M41">
        <v>1.6515994103428646</v>
      </c>
      <c r="N41">
        <v>0.51199581720628795</v>
      </c>
      <c r="O41">
        <v>0.16515994103428647</v>
      </c>
      <c r="P41">
        <v>21.367604899958753</v>
      </c>
      <c r="Q41">
        <v>6.34921429011903</v>
      </c>
      <c r="R41">
        <v>3.1000000000000014</v>
      </c>
      <c r="S41">
        <v>57.189486498891526</v>
      </c>
      <c r="T41">
        <v>165.14802160714297</v>
      </c>
      <c r="U41">
        <v>222.33750810603448</v>
      </c>
      <c r="Y41">
        <f t="shared" si="2"/>
        <v>4.2411500823462207</v>
      </c>
      <c r="Z41">
        <f t="shared" ca="1" si="0"/>
        <v>0.86445598719814454</v>
      </c>
      <c r="AA41">
        <f t="shared" ca="1" si="1"/>
        <v>19.343193628137396</v>
      </c>
    </row>
    <row r="42" spans="3:27" x14ac:dyDescent="0.3">
      <c r="C42">
        <v>3.2000000000000015</v>
      </c>
      <c r="D42">
        <v>24.575799225901829</v>
      </c>
      <c r="E42">
        <v>3</v>
      </c>
      <c r="F42">
        <v>15.855354339291509</v>
      </c>
      <c r="G42">
        <v>1.585535433929151</v>
      </c>
      <c r="H42">
        <v>0.49547982310285943</v>
      </c>
      <c r="I42">
        <v>19.499034629273932</v>
      </c>
      <c r="J42">
        <v>4.7436060578453549</v>
      </c>
      <c r="K42">
        <v>8.1919330753006108</v>
      </c>
      <c r="L42">
        <v>5.2851181130971652</v>
      </c>
      <c r="M42">
        <v>1.6515994103428646</v>
      </c>
      <c r="N42">
        <v>0.52851181130971658</v>
      </c>
      <c r="O42">
        <v>0.16515994103428647</v>
      </c>
      <c r="P42">
        <v>22.329342193517309</v>
      </c>
      <c r="Q42">
        <v>3.7489407413761828</v>
      </c>
      <c r="R42">
        <v>3.2000000000000015</v>
      </c>
      <c r="S42">
        <v>46.534775427462932</v>
      </c>
      <c r="T42">
        <v>175.97458285714299</v>
      </c>
      <c r="U42">
        <v>222.50935828460592</v>
      </c>
      <c r="Y42">
        <f>Y41+PI()/20</f>
        <v>4.3982297150257104</v>
      </c>
      <c r="Z42">
        <f t="shared" ca="1" si="0"/>
        <v>1.2993765032919424</v>
      </c>
      <c r="AA42">
        <f t="shared" ca="1" si="1"/>
        <v>19.163043651817038</v>
      </c>
    </row>
    <row r="43" spans="3:27" x14ac:dyDescent="0.3">
      <c r="C43">
        <v>3.3000000000000016</v>
      </c>
      <c r="D43">
        <v>26.161334659830981</v>
      </c>
      <c r="E43">
        <v>3</v>
      </c>
      <c r="F43">
        <v>16.350834162394367</v>
      </c>
      <c r="G43">
        <v>1.6350834162394368</v>
      </c>
      <c r="H43">
        <v>0.49547982310285943</v>
      </c>
      <c r="I43">
        <v>20.620177486416789</v>
      </c>
      <c r="J43">
        <v>3.6224632007024979</v>
      </c>
      <c r="K43">
        <v>8.720444886610327</v>
      </c>
      <c r="L43">
        <v>5.4502780541314513</v>
      </c>
      <c r="M43">
        <v>1.6515994103428646</v>
      </c>
      <c r="N43">
        <v>0.54502780541314511</v>
      </c>
      <c r="O43">
        <v>0.16515994103428647</v>
      </c>
      <c r="P43">
        <v>22.562754727504164</v>
      </c>
      <c r="Q43">
        <v>1.3363324821281264</v>
      </c>
      <c r="R43">
        <v>3.3000000000000016</v>
      </c>
      <c r="S43">
        <v>35.53636399889151</v>
      </c>
      <c r="T43">
        <v>187.1448444642858</v>
      </c>
      <c r="U43">
        <v>222.68120846317731</v>
      </c>
      <c r="Y43">
        <f t="shared" si="2"/>
        <v>4.5553093477052</v>
      </c>
      <c r="Z43">
        <f t="shared" ca="1" si="0"/>
        <v>1.7571240912960921</v>
      </c>
      <c r="AA43">
        <f t="shared" ca="1" si="1"/>
        <v>19.053148178917084</v>
      </c>
    </row>
    <row r="44" spans="3:27" x14ac:dyDescent="0.3">
      <c r="C44">
        <v>3.4000000000000017</v>
      </c>
      <c r="D44">
        <v>27.796418076070417</v>
      </c>
      <c r="E44">
        <v>3</v>
      </c>
      <c r="F44">
        <v>16.846313985497225</v>
      </c>
      <c r="G44">
        <v>1.6846313985497225</v>
      </c>
      <c r="H44">
        <v>0.49547982310285943</v>
      </c>
      <c r="I44">
        <v>21.776356057845362</v>
      </c>
      <c r="J44">
        <v>2.4662846292739253</v>
      </c>
      <c r="K44">
        <v>9.2654726920234722</v>
      </c>
      <c r="L44">
        <v>5.6154379951657374</v>
      </c>
      <c r="M44">
        <v>1.6515994103428646</v>
      </c>
      <c r="N44">
        <v>0.56154379951657374</v>
      </c>
      <c r="O44">
        <v>0.16515994103428647</v>
      </c>
      <c r="P44">
        <v>22.252252989564898</v>
      </c>
      <c r="Q44">
        <v>-0.49572855610859978</v>
      </c>
      <c r="R44">
        <v>3.4000000000000017</v>
      </c>
      <c r="S44">
        <v>24.194252213177208</v>
      </c>
      <c r="T44">
        <v>198.65880642857149</v>
      </c>
      <c r="U44">
        <v>222.8530586417487</v>
      </c>
      <c r="Y44">
        <f t="shared" si="2"/>
        <v>4.7123889803846897</v>
      </c>
      <c r="Z44">
        <f t="shared" ca="1" si="0"/>
        <v>2.2264274864167848</v>
      </c>
      <c r="AA44">
        <f t="shared" ca="1" si="1"/>
        <v>19.016213200702499</v>
      </c>
    </row>
    <row r="45" spans="3:27" x14ac:dyDescent="0.3">
      <c r="Y45">
        <f t="shared" si="2"/>
        <v>4.8694686130641793</v>
      </c>
      <c r="Z45">
        <f t="shared" ca="1" si="0"/>
        <v>2.6957308815374774</v>
      </c>
      <c r="AA45">
        <f t="shared" ca="1" si="1"/>
        <v>19.053148178917084</v>
      </c>
    </row>
    <row r="46" spans="3:27" x14ac:dyDescent="0.3">
      <c r="Y46">
        <f t="shared" si="2"/>
        <v>5.026548245743669</v>
      </c>
      <c r="Z46">
        <f t="shared" ca="1" si="0"/>
        <v>3.1534784695416267</v>
      </c>
      <c r="AA46">
        <f t="shared" ca="1" si="1"/>
        <v>19.163043651817038</v>
      </c>
    </row>
    <row r="47" spans="3:27" x14ac:dyDescent="0.3">
      <c r="Y47">
        <f t="shared" si="2"/>
        <v>5.1836278784231586</v>
      </c>
      <c r="Z47">
        <f t="shared" ca="1" si="0"/>
        <v>3.588398985635425</v>
      </c>
      <c r="AA47">
        <f t="shared" ca="1" si="1"/>
        <v>19.343193628137396</v>
      </c>
    </row>
    <row r="48" spans="3:27" x14ac:dyDescent="0.3">
      <c r="Y48">
        <f t="shared" si="2"/>
        <v>5.3407075111026483</v>
      </c>
      <c r="Z48">
        <f t="shared" ca="1" si="0"/>
        <v>3.989783243294204</v>
      </c>
      <c r="AA48">
        <f t="shared" ref="AA48:AA55" ca="1" si="3">_r*SIN(Y48)+y_sm</f>
        <v>19.589162217577655</v>
      </c>
    </row>
    <row r="49" spans="25:27" x14ac:dyDescent="0.3">
      <c r="Y49">
        <f t="shared" si="2"/>
        <v>5.497787143782138</v>
      </c>
      <c r="Z49">
        <f t="shared" ca="1" si="0"/>
        <v>4.3477478299764272</v>
      </c>
      <c r="AA49">
        <f t="shared" ca="1" si="3"/>
        <v>19.894892857142857</v>
      </c>
    </row>
    <row r="50" spans="25:27" x14ac:dyDescent="0.3">
      <c r="Y50">
        <f t="shared" si="2"/>
        <v>5.6548667764616276</v>
      </c>
      <c r="Z50">
        <f t="shared" ca="1" si="0"/>
        <v>4.6534784695416267</v>
      </c>
      <c r="AA50">
        <f t="shared" ca="1" si="3"/>
        <v>20.252857443825079</v>
      </c>
    </row>
    <row r="51" spans="25:27" x14ac:dyDescent="0.3">
      <c r="Y51">
        <f t="shared" si="2"/>
        <v>5.8119464091411173</v>
      </c>
      <c r="Z51">
        <f t="shared" ca="1" si="0"/>
        <v>4.8994470589818881</v>
      </c>
      <c r="AA51">
        <f t="shared" ca="1" si="3"/>
        <v>20.654241701483858</v>
      </c>
    </row>
    <row r="52" spans="25:27" x14ac:dyDescent="0.3">
      <c r="Y52">
        <f t="shared" si="2"/>
        <v>5.9690260418206069</v>
      </c>
      <c r="Z52">
        <f t="shared" ca="1" si="0"/>
        <v>5.0795970353022462</v>
      </c>
      <c r="AA52">
        <f t="shared" ca="1" si="3"/>
        <v>21.089162217577655</v>
      </c>
    </row>
    <row r="53" spans="25:27" x14ac:dyDescent="0.3">
      <c r="Y53">
        <f t="shared" si="2"/>
        <v>6.1261056745000966</v>
      </c>
      <c r="Z53">
        <f t="shared" ca="1" si="0"/>
        <v>5.1894925082021981</v>
      </c>
      <c r="AA53">
        <f t="shared" ca="1" si="3"/>
        <v>21.546909805581805</v>
      </c>
    </row>
    <row r="54" spans="25:27" x14ac:dyDescent="0.3">
      <c r="Y54">
        <f t="shared" si="2"/>
        <v>6.2831853071795862</v>
      </c>
      <c r="Z54">
        <f t="shared" ca="1" si="0"/>
        <v>5.2264274864167852</v>
      </c>
      <c r="AA54">
        <f t="shared" ca="1" si="3"/>
        <v>22.016213200702499</v>
      </c>
    </row>
    <row r="55" spans="25:27" x14ac:dyDescent="0.3">
      <c r="Y55">
        <f t="shared" si="2"/>
        <v>6.4402649398590759</v>
      </c>
      <c r="Z55">
        <f t="shared" ca="1" si="0"/>
        <v>5.1894925082021981</v>
      </c>
      <c r="AA55">
        <f t="shared" ca="1" si="3"/>
        <v>22.485516595823192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B07-16EE-4CF3-B2F8-9FAD5B242BA3}">
  <dimension ref="C2:AA93"/>
  <sheetViews>
    <sheetView topLeftCell="K16" zoomScale="85" zoomScaleNormal="85" workbookViewId="0">
      <selection activeCell="Y94" sqref="Y94:AA314"/>
    </sheetView>
  </sheetViews>
  <sheetFormatPr defaultRowHeight="14.4" x14ac:dyDescent="0.3"/>
  <sheetData>
    <row r="2" spans="3:27" x14ac:dyDescent="0.3">
      <c r="K2">
        <f ca="1">K2+1</f>
        <v>674</v>
      </c>
      <c r="M2">
        <f ca="1">IF(K2=1,0,IF(M2&lt;34,M2+1,0))</f>
        <v>3</v>
      </c>
      <c r="O2" t="str">
        <f ca="1">ADDRESS(10+step,9)</f>
        <v>$I$13</v>
      </c>
      <c r="P2" t="str">
        <f ca="1">ADDRESS(10+step,10)</f>
        <v>$J$13</v>
      </c>
    </row>
    <row r="3" spans="3:27" x14ac:dyDescent="0.3">
      <c r="G3">
        <v>0</v>
      </c>
      <c r="H3">
        <f>len</f>
        <v>20.000000000000004</v>
      </c>
      <c r="Y3" t="s">
        <v>15</v>
      </c>
      <c r="Z3" t="s">
        <v>16</v>
      </c>
    </row>
    <row r="4" spans="3:27" x14ac:dyDescent="0.3">
      <c r="G4">
        <f>h</f>
        <v>20</v>
      </c>
      <c r="H4">
        <v>0</v>
      </c>
      <c r="O4" t="str">
        <f ca="1">ADDRESS(10+step,16)</f>
        <v>$P$13</v>
      </c>
      <c r="P4" t="str">
        <f ca="1">ADDRESS(10+step,17)</f>
        <v>$Q$13</v>
      </c>
      <c r="Y4">
        <f ca="1">INDIRECT(O2)</f>
        <v>2.1475971292739282</v>
      </c>
      <c r="Z4">
        <f ca="1">INDIRECT(P2)</f>
        <v>22.095043557845358</v>
      </c>
    </row>
    <row r="5" spans="3:27" x14ac:dyDescent="0.3">
      <c r="Y5">
        <f ca="1">INDIRECT(O4)</f>
        <v>2.1847571656981293</v>
      </c>
      <c r="Z5">
        <f ca="1">INDIRECT(P4)</f>
        <v>25.094813404299074</v>
      </c>
    </row>
    <row r="9" spans="3:27" x14ac:dyDescent="0.3"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17</v>
      </c>
      <c r="S9" t="s">
        <v>32</v>
      </c>
      <c r="T9" t="s">
        <v>33</v>
      </c>
      <c r="U9" t="s">
        <v>34</v>
      </c>
    </row>
    <row r="10" spans="3:27" x14ac:dyDescent="0.3">
      <c r="C10">
        <v>0</v>
      </c>
      <c r="D10">
        <v>0</v>
      </c>
      <c r="E10">
        <v>3</v>
      </c>
      <c r="F10">
        <v>0</v>
      </c>
      <c r="G10">
        <v>0</v>
      </c>
      <c r="H10">
        <v>0.24773991155142971</v>
      </c>
      <c r="I10">
        <v>2.1213203435596424</v>
      </c>
      <c r="J10">
        <v>22.121320343559642</v>
      </c>
      <c r="K10">
        <v>0</v>
      </c>
      <c r="L10">
        <v>0</v>
      </c>
      <c r="M10">
        <v>1.6515994103428646</v>
      </c>
      <c r="N10">
        <v>0</v>
      </c>
      <c r="O10">
        <v>8.2579970517143234E-2</v>
      </c>
      <c r="P10">
        <v>2.1213203435596424</v>
      </c>
      <c r="Q10">
        <v>25.121320343559642</v>
      </c>
      <c r="R10">
        <v>0</v>
      </c>
      <c r="S10">
        <v>217.01015257032009</v>
      </c>
      <c r="T10">
        <v>0</v>
      </c>
      <c r="U10">
        <v>217.01015257032009</v>
      </c>
    </row>
    <row r="11" spans="3:27" x14ac:dyDescent="0.3">
      <c r="C11">
        <v>0.05</v>
      </c>
      <c r="D11">
        <v>0</v>
      </c>
      <c r="E11">
        <v>3</v>
      </c>
      <c r="F11">
        <v>0.24773991155142971</v>
      </c>
      <c r="G11">
        <v>1.2386995577571487E-2</v>
      </c>
      <c r="H11">
        <v>0.24773991155142971</v>
      </c>
      <c r="I11">
        <v>2.1213203435596424</v>
      </c>
      <c r="J11">
        <v>22.121320343559642</v>
      </c>
      <c r="K11">
        <v>0</v>
      </c>
      <c r="L11">
        <v>8.2579970517143234E-2</v>
      </c>
      <c r="M11">
        <v>1.6515994103428646</v>
      </c>
      <c r="N11">
        <v>4.1289985258571617E-3</v>
      </c>
      <c r="O11">
        <v>8.2579970517143234E-2</v>
      </c>
      <c r="P11">
        <v>2.1213203435596424</v>
      </c>
      <c r="Q11">
        <v>25.121320343559642</v>
      </c>
      <c r="R11">
        <v>0.05</v>
      </c>
      <c r="S11">
        <v>217.01015257032009</v>
      </c>
      <c r="T11">
        <v>4.2962544642857155E-2</v>
      </c>
      <c r="U11">
        <v>217.05311511496294</v>
      </c>
    </row>
    <row r="12" spans="3:27" x14ac:dyDescent="0.3">
      <c r="C12">
        <v>0.1</v>
      </c>
      <c r="D12">
        <v>1.2386995577571487E-2</v>
      </c>
      <c r="E12">
        <v>3</v>
      </c>
      <c r="F12">
        <v>0.49547982310285943</v>
      </c>
      <c r="G12">
        <v>2.4773991155142974E-2</v>
      </c>
      <c r="H12">
        <v>0.24773991155142971</v>
      </c>
      <c r="I12">
        <v>2.1300792721310708</v>
      </c>
      <c r="J12">
        <v>22.112561414988214</v>
      </c>
      <c r="K12">
        <v>4.1289985258571617E-3</v>
      </c>
      <c r="L12">
        <v>0.16515994103428647</v>
      </c>
      <c r="M12">
        <v>1.6515994103428646</v>
      </c>
      <c r="N12">
        <v>8.2579970517143234E-3</v>
      </c>
      <c r="O12">
        <v>8.2579970517143234E-2</v>
      </c>
      <c r="P12">
        <v>2.1424662325117909</v>
      </c>
      <c r="Q12">
        <v>25.112535842081307</v>
      </c>
      <c r="R12">
        <v>0.1</v>
      </c>
      <c r="S12">
        <v>216.92422748103439</v>
      </c>
      <c r="T12">
        <v>0.17185017857142862</v>
      </c>
      <c r="U12">
        <v>217.09607765960581</v>
      </c>
    </row>
    <row r="13" spans="3:27" x14ac:dyDescent="0.3">
      <c r="C13">
        <v>0.15000000000000002</v>
      </c>
      <c r="D13">
        <v>3.7160986732714459E-2</v>
      </c>
      <c r="E13">
        <v>3</v>
      </c>
      <c r="F13">
        <v>0.74321973465428914</v>
      </c>
      <c r="G13">
        <v>3.7160986732714459E-2</v>
      </c>
      <c r="H13">
        <v>0.24773991155142971</v>
      </c>
      <c r="I13">
        <v>2.1475971292739282</v>
      </c>
      <c r="J13">
        <v>22.095043557845358</v>
      </c>
      <c r="K13">
        <v>1.2386995577571485E-2</v>
      </c>
      <c r="L13">
        <v>0.24773991155142971</v>
      </c>
      <c r="M13">
        <v>1.6515994103428646</v>
      </c>
      <c r="N13">
        <v>1.2386995577571487E-2</v>
      </c>
      <c r="O13">
        <v>8.2579970517143234E-2</v>
      </c>
      <c r="P13">
        <v>2.1847571656981293</v>
      </c>
      <c r="Q13">
        <v>25.094813404299074</v>
      </c>
      <c r="R13">
        <v>0.15000000000000002</v>
      </c>
      <c r="S13">
        <v>216.75237730246297</v>
      </c>
      <c r="T13">
        <v>0.38666290178571439</v>
      </c>
      <c r="U13">
        <v>217.13904020424869</v>
      </c>
      <c r="Y13" t="s">
        <v>35</v>
      </c>
      <c r="Z13" t="s">
        <v>30</v>
      </c>
      <c r="AA13" t="s">
        <v>31</v>
      </c>
    </row>
    <row r="14" spans="3:27" x14ac:dyDescent="0.3">
      <c r="C14">
        <v>0.2</v>
      </c>
      <c r="D14">
        <v>7.4321973465428917E-2</v>
      </c>
      <c r="E14">
        <v>3</v>
      </c>
      <c r="F14">
        <v>0.99095964620571886</v>
      </c>
      <c r="G14">
        <v>4.9547982310285947E-2</v>
      </c>
      <c r="H14">
        <v>0.24773991155142971</v>
      </c>
      <c r="I14">
        <v>2.173873914988214</v>
      </c>
      <c r="J14">
        <v>22.06876677213107</v>
      </c>
      <c r="K14">
        <v>2.477399115514297E-2</v>
      </c>
      <c r="L14">
        <v>0.33031988206857293</v>
      </c>
      <c r="M14">
        <v>1.6515994103428646</v>
      </c>
      <c r="N14">
        <v>1.6515994103428647E-2</v>
      </c>
      <c r="O14">
        <v>8.2579970517143234E-2</v>
      </c>
      <c r="P14">
        <v>2.2481882861605071</v>
      </c>
      <c r="Q14">
        <v>25.067846193259705</v>
      </c>
      <c r="R14">
        <v>0.2</v>
      </c>
      <c r="S14">
        <v>216.4946020346058</v>
      </c>
      <c r="T14">
        <v>0.68740071428571448</v>
      </c>
      <c r="U14">
        <v>217.18200274889151</v>
      </c>
      <c r="Y14">
        <v>0</v>
      </c>
      <c r="Z14">
        <f t="shared" ref="Z14:Z77" ca="1" si="0">_r*COS(Y14)+x_sm</f>
        <v>5.1475971292739278</v>
      </c>
      <c r="AA14">
        <f t="shared" ref="AA14:AA47" ca="1" si="1">_r*SIN(Y14)+y_sm</f>
        <v>22.095043557845358</v>
      </c>
    </row>
    <row r="15" spans="3:27" x14ac:dyDescent="0.3">
      <c r="C15">
        <v>0.25</v>
      </c>
      <c r="D15">
        <v>0.12386995577571486</v>
      </c>
      <c r="E15">
        <v>3</v>
      </c>
      <c r="F15">
        <v>1.2386995577571485</v>
      </c>
      <c r="G15">
        <v>6.1934977887857429E-2</v>
      </c>
      <c r="H15">
        <v>0.24773991155142971</v>
      </c>
      <c r="I15">
        <v>2.2089096292739283</v>
      </c>
      <c r="J15">
        <v>22.033731057845358</v>
      </c>
      <c r="K15">
        <v>4.1289985258571617E-2</v>
      </c>
      <c r="L15">
        <v>0.41289985258571615</v>
      </c>
      <c r="M15">
        <v>1.6515994103428646</v>
      </c>
      <c r="N15">
        <v>2.0644992629285808E-2</v>
      </c>
      <c r="O15">
        <v>8.2579970517143234E-2</v>
      </c>
      <c r="P15">
        <v>2.332744391168168</v>
      </c>
      <c r="Q15">
        <v>25.031174126820414</v>
      </c>
      <c r="R15">
        <v>0.25</v>
      </c>
      <c r="S15">
        <v>216.15090167746297</v>
      </c>
      <c r="T15">
        <v>1.0740636160714288</v>
      </c>
      <c r="U15">
        <v>217.22496529353441</v>
      </c>
      <c r="Y15">
        <f>Y14+PI()/20</f>
        <v>0.15707963267948966</v>
      </c>
      <c r="Z15">
        <f t="shared" ca="1" si="0"/>
        <v>5.1106621510593415</v>
      </c>
      <c r="AA15">
        <f t="shared" ca="1" si="1"/>
        <v>22.564346952966051</v>
      </c>
    </row>
    <row r="16" spans="3:27" x14ac:dyDescent="0.3">
      <c r="C16">
        <v>0.3</v>
      </c>
      <c r="D16">
        <v>0.18580493366357229</v>
      </c>
      <c r="E16">
        <v>3</v>
      </c>
      <c r="F16">
        <v>1.4864394693085781</v>
      </c>
      <c r="G16">
        <v>7.4321973465428903E-2</v>
      </c>
      <c r="H16">
        <v>0.24773991155142971</v>
      </c>
      <c r="I16">
        <v>2.2527042721310711</v>
      </c>
      <c r="J16">
        <v>21.989936414988215</v>
      </c>
      <c r="K16">
        <v>6.1934977887857429E-2</v>
      </c>
      <c r="L16">
        <v>0.49547982310285937</v>
      </c>
      <c r="M16">
        <v>1.6515994103428646</v>
      </c>
      <c r="N16">
        <v>2.477399115514297E-2</v>
      </c>
      <c r="O16">
        <v>8.2579970517143234E-2</v>
      </c>
      <c r="P16">
        <v>2.4383904391004805</v>
      </c>
      <c r="Q16">
        <v>24.98418434182998</v>
      </c>
      <c r="R16">
        <v>0.3</v>
      </c>
      <c r="S16">
        <v>215.72127623103441</v>
      </c>
      <c r="T16">
        <v>1.5466516071428571</v>
      </c>
      <c r="U16">
        <v>217.26792783817726</v>
      </c>
      <c r="Y16">
        <f t="shared" ref="Y16:Y79" si="2">Y15+PI()/20</f>
        <v>0.31415926535897931</v>
      </c>
      <c r="Z16">
        <f t="shared" ca="1" si="0"/>
        <v>5.0007666781593887</v>
      </c>
      <c r="AA16">
        <f t="shared" ca="1" si="1"/>
        <v>23.022094540970201</v>
      </c>
    </row>
    <row r="17" spans="3:27" x14ac:dyDescent="0.3">
      <c r="C17">
        <v>0.35</v>
      </c>
      <c r="D17">
        <v>0.26012690712900122</v>
      </c>
      <c r="E17">
        <v>3</v>
      </c>
      <c r="F17">
        <v>1.7341793808600077</v>
      </c>
      <c r="G17">
        <v>8.6708969043000392E-2</v>
      </c>
      <c r="H17">
        <v>0.24773991155142971</v>
      </c>
      <c r="I17">
        <v>2.3052578435596423</v>
      </c>
      <c r="J17">
        <v>21.937382843559643</v>
      </c>
      <c r="K17">
        <v>8.6708969043000406E-2</v>
      </c>
      <c r="L17">
        <v>0.57805979362000259</v>
      </c>
      <c r="M17">
        <v>1.6515994103428646</v>
      </c>
      <c r="N17">
        <v>2.8902989681000132E-2</v>
      </c>
      <c r="O17">
        <v>8.2579970517143234E-2</v>
      </c>
      <c r="P17">
        <v>2.5650589148807743</v>
      </c>
      <c r="Q17">
        <v>24.926112239697808</v>
      </c>
      <c r="R17">
        <v>0.35</v>
      </c>
      <c r="S17">
        <v>215.2057256953201</v>
      </c>
      <c r="T17">
        <v>2.1051646874999994</v>
      </c>
      <c r="U17">
        <v>217.31089038282011</v>
      </c>
      <c r="Y17">
        <f t="shared" si="2"/>
        <v>0.47123889803846897</v>
      </c>
      <c r="Z17">
        <f t="shared" ca="1" si="0"/>
        <v>4.8206167018390325</v>
      </c>
      <c r="AA17">
        <f t="shared" ca="1" si="1"/>
        <v>23.457015057063998</v>
      </c>
    </row>
    <row r="18" spans="3:27" x14ac:dyDescent="0.3">
      <c r="C18">
        <v>0.39999999999999997</v>
      </c>
      <c r="D18">
        <v>0.34683587617200162</v>
      </c>
      <c r="E18">
        <v>3</v>
      </c>
      <c r="F18">
        <v>1.9819192924114373</v>
      </c>
      <c r="G18">
        <v>9.9095964620571866E-2</v>
      </c>
      <c r="H18">
        <v>0.24773991155142971</v>
      </c>
      <c r="I18">
        <v>2.3665703435596424</v>
      </c>
      <c r="J18">
        <v>21.876070343559643</v>
      </c>
      <c r="K18">
        <v>0.11561195872400054</v>
      </c>
      <c r="L18">
        <v>0.66063976413714587</v>
      </c>
      <c r="M18">
        <v>1.6515994103428646</v>
      </c>
      <c r="N18">
        <v>3.3031988206857293E-2</v>
      </c>
      <c r="O18">
        <v>8.2579970517143234E-2</v>
      </c>
      <c r="P18">
        <v>2.7126340939828886</v>
      </c>
      <c r="Q18">
        <v>24.856043477774612</v>
      </c>
      <c r="R18">
        <v>0.39999999999999997</v>
      </c>
      <c r="S18">
        <v>214.60425007032012</v>
      </c>
      <c r="T18">
        <v>2.749602857142857</v>
      </c>
      <c r="U18">
        <v>217.35385292746298</v>
      </c>
      <c r="Y18">
        <f t="shared" si="2"/>
        <v>0.62831853071795862</v>
      </c>
      <c r="Z18">
        <f t="shared" ca="1" si="0"/>
        <v>4.574648112398771</v>
      </c>
      <c r="AA18">
        <f t="shared" ca="1" si="1"/>
        <v>23.858399314722778</v>
      </c>
    </row>
    <row r="19" spans="3:27" x14ac:dyDescent="0.3">
      <c r="C19">
        <v>0.44999999999999996</v>
      </c>
      <c r="D19">
        <v>0.44593184079257348</v>
      </c>
      <c r="E19">
        <v>3</v>
      </c>
      <c r="F19">
        <v>2.2296592039628669</v>
      </c>
      <c r="G19">
        <v>0.11148296019814335</v>
      </c>
      <c r="H19">
        <v>0.24773991155142971</v>
      </c>
      <c r="I19">
        <v>2.4366417721310709</v>
      </c>
      <c r="J19">
        <v>21.805998914988216</v>
      </c>
      <c r="K19">
        <v>0.14864394693085783</v>
      </c>
      <c r="L19">
        <v>0.74321973465428914</v>
      </c>
      <c r="M19">
        <v>1.6515994103428646</v>
      </c>
      <c r="N19">
        <v>3.7160986732714459E-2</v>
      </c>
      <c r="O19">
        <v>8.2579970517143234E-2</v>
      </c>
      <c r="P19">
        <v>2.8809332804218251</v>
      </c>
      <c r="Q19">
        <v>24.772917359378074</v>
      </c>
      <c r="R19">
        <v>0.44999999999999996</v>
      </c>
      <c r="S19">
        <v>213.91684935603442</v>
      </c>
      <c r="T19">
        <v>3.4799661160714281</v>
      </c>
      <c r="U19">
        <v>217.39681547210586</v>
      </c>
      <c r="Y19">
        <f t="shared" si="2"/>
        <v>0.78539816339744828</v>
      </c>
      <c r="Z19">
        <f t="shared" ca="1" si="0"/>
        <v>4.2689174728335715</v>
      </c>
      <c r="AA19">
        <f t="shared" ca="1" si="1"/>
        <v>24.216363901405</v>
      </c>
    </row>
    <row r="20" spans="3:27" x14ac:dyDescent="0.3">
      <c r="C20">
        <v>0.49999999999999994</v>
      </c>
      <c r="D20">
        <v>0.55741480099071683</v>
      </c>
      <c r="E20">
        <v>3</v>
      </c>
      <c r="F20">
        <v>2.4773991155142965</v>
      </c>
      <c r="G20">
        <v>0.12386995577571483</v>
      </c>
      <c r="H20">
        <v>0.24773991155142971</v>
      </c>
      <c r="I20">
        <v>2.5154721292739284</v>
      </c>
      <c r="J20">
        <v>21.727168557845356</v>
      </c>
      <c r="K20">
        <v>0.18580493366357229</v>
      </c>
      <c r="L20">
        <v>0.82579970517143242</v>
      </c>
      <c r="M20">
        <v>1.6515994103428646</v>
      </c>
      <c r="N20">
        <v>4.1289985258571624E-2</v>
      </c>
      <c r="O20">
        <v>8.2579970517143234E-2</v>
      </c>
      <c r="P20">
        <v>3.0696851462601185</v>
      </c>
      <c r="Q20">
        <v>24.675532160219234</v>
      </c>
      <c r="R20">
        <v>0.49999999999999994</v>
      </c>
      <c r="S20">
        <v>213.14352355246297</v>
      </c>
      <c r="T20">
        <v>4.2962544642857132</v>
      </c>
      <c r="U20">
        <v>217.43977801674868</v>
      </c>
      <c r="Y20">
        <f t="shared" si="2"/>
        <v>0.94247779607693793</v>
      </c>
      <c r="Z20">
        <f t="shared" ca="1" si="0"/>
        <v>3.9109528861513478</v>
      </c>
      <c r="AA20">
        <f t="shared" ca="1" si="1"/>
        <v>24.522094540970201</v>
      </c>
    </row>
    <row r="21" spans="3:27" x14ac:dyDescent="0.3">
      <c r="C21">
        <v>0.54999999999999993</v>
      </c>
      <c r="D21">
        <v>0.68128475676643163</v>
      </c>
      <c r="E21">
        <v>3</v>
      </c>
      <c r="F21">
        <v>2.7251390270657261</v>
      </c>
      <c r="G21">
        <v>0.1362569513532863</v>
      </c>
      <c r="H21">
        <v>0.24773991155142971</v>
      </c>
      <c r="I21">
        <v>2.6030614149882139</v>
      </c>
      <c r="J21">
        <v>21.639579272131073</v>
      </c>
      <c r="K21">
        <v>0.2270949189221439</v>
      </c>
      <c r="L21">
        <v>0.90837967568857569</v>
      </c>
      <c r="M21">
        <v>1.6515994103428646</v>
      </c>
      <c r="N21">
        <v>4.5418983784428789E-2</v>
      </c>
      <c r="O21">
        <v>8.2579970517143234E-2</v>
      </c>
      <c r="P21">
        <v>3.2785053720477539</v>
      </c>
      <c r="Q21">
        <v>24.562553008049981</v>
      </c>
      <c r="R21">
        <v>0.54999999999999993</v>
      </c>
      <c r="S21">
        <v>212.28427265960585</v>
      </c>
      <c r="T21">
        <v>5.1984679017857136</v>
      </c>
      <c r="U21">
        <v>217.48274056139155</v>
      </c>
      <c r="Y21">
        <f t="shared" si="2"/>
        <v>1.0995574287564276</v>
      </c>
      <c r="Z21">
        <f t="shared" ca="1" si="0"/>
        <v>3.5095686284925689</v>
      </c>
      <c r="AA21">
        <f t="shared" ca="1" si="1"/>
        <v>24.768063130410461</v>
      </c>
    </row>
    <row r="22" spans="3:27" x14ac:dyDescent="0.3">
      <c r="C22">
        <v>0.6</v>
      </c>
      <c r="D22">
        <v>0.81754170811971794</v>
      </c>
      <c r="E22">
        <v>3</v>
      </c>
      <c r="F22">
        <v>2.9728789386171557</v>
      </c>
      <c r="G22">
        <v>0.14864394693085778</v>
      </c>
      <c r="H22">
        <v>0.24773991155142971</v>
      </c>
      <c r="I22">
        <v>2.6994096292739282</v>
      </c>
      <c r="J22">
        <v>21.543231057845357</v>
      </c>
      <c r="K22">
        <v>0.27251390270657266</v>
      </c>
      <c r="L22">
        <v>0.99095964620571897</v>
      </c>
      <c r="M22">
        <v>1.6515994103428646</v>
      </c>
      <c r="N22">
        <v>4.9547982310285954E-2</v>
      </c>
      <c r="O22">
        <v>8.2579970517143234E-2</v>
      </c>
      <c r="P22">
        <v>3.5068698819839317</v>
      </c>
      <c r="Q22">
        <v>24.43252300230052</v>
      </c>
      <c r="R22">
        <v>0.6</v>
      </c>
      <c r="S22">
        <v>211.33909667746298</v>
      </c>
      <c r="T22">
        <v>6.1866064285714275</v>
      </c>
      <c r="U22">
        <v>217.5257031060344</v>
      </c>
      <c r="Y22">
        <f t="shared" si="2"/>
        <v>1.2566370614359172</v>
      </c>
      <c r="Z22">
        <f t="shared" ca="1" si="0"/>
        <v>3.0746481123987706</v>
      </c>
      <c r="AA22">
        <f t="shared" ca="1" si="1"/>
        <v>24.948213106730819</v>
      </c>
    </row>
    <row r="23" spans="3:27" x14ac:dyDescent="0.3">
      <c r="C23">
        <v>0.65</v>
      </c>
      <c r="D23">
        <v>0.96618565505057574</v>
      </c>
      <c r="E23">
        <v>3</v>
      </c>
      <c r="F23">
        <v>3.2206188501685853</v>
      </c>
      <c r="G23">
        <v>0.16103094250842928</v>
      </c>
      <c r="H23">
        <v>0.24773991155142971</v>
      </c>
      <c r="I23">
        <v>2.8045167721310711</v>
      </c>
      <c r="J23">
        <v>21.438123914988214</v>
      </c>
      <c r="K23">
        <v>0.32206188501685862</v>
      </c>
      <c r="L23">
        <v>1.0735396167228621</v>
      </c>
      <c r="M23">
        <v>1.6515994103428646</v>
      </c>
      <c r="N23">
        <v>5.3676980836143112E-2</v>
      </c>
      <c r="O23">
        <v>8.2579970517143234E-2</v>
      </c>
      <c r="P23">
        <v>3.754086086669588</v>
      </c>
      <c r="Q23">
        <v>24.283878317055766</v>
      </c>
      <c r="R23">
        <v>0.65</v>
      </c>
      <c r="S23">
        <v>210.30799560603438</v>
      </c>
      <c r="T23">
        <v>7.2606700446428558</v>
      </c>
      <c r="U23">
        <v>217.56866565067725</v>
      </c>
      <c r="Y23">
        <f t="shared" si="2"/>
        <v>1.4137166941154069</v>
      </c>
      <c r="Z23">
        <f t="shared" ca="1" si="0"/>
        <v>2.6169005243946208</v>
      </c>
      <c r="AA23">
        <f t="shared" ca="1" si="1"/>
        <v>25.058108579630773</v>
      </c>
    </row>
    <row r="24" spans="3:27" x14ac:dyDescent="0.3">
      <c r="C24">
        <v>0.70000000000000007</v>
      </c>
      <c r="D24">
        <v>1.1272165975590049</v>
      </c>
      <c r="E24">
        <v>3</v>
      </c>
      <c r="F24">
        <v>3.4683587617200149</v>
      </c>
      <c r="G24">
        <v>0.17341793808600076</v>
      </c>
      <c r="H24">
        <v>0.24773991155142971</v>
      </c>
      <c r="I24">
        <v>2.9183828435596424</v>
      </c>
      <c r="J24">
        <v>21.324257843559643</v>
      </c>
      <c r="K24">
        <v>0.37573886585300176</v>
      </c>
      <c r="L24">
        <v>1.1561195872400054</v>
      </c>
      <c r="M24">
        <v>1.6515994103428646</v>
      </c>
      <c r="N24">
        <v>5.780597936200027E-2</v>
      </c>
      <c r="O24">
        <v>8.2579970517143234E-2</v>
      </c>
      <c r="P24">
        <v>4.0192626916187404</v>
      </c>
      <c r="Q24">
        <v>24.114968068598671</v>
      </c>
      <c r="R24">
        <v>0.70000000000000007</v>
      </c>
      <c r="S24">
        <v>209.19096944532009</v>
      </c>
      <c r="T24">
        <v>8.4206587499999976</v>
      </c>
      <c r="U24">
        <v>217.61162819532009</v>
      </c>
      <c r="Y24">
        <f t="shared" si="2"/>
        <v>1.5707963267948966</v>
      </c>
      <c r="Z24">
        <f t="shared" ca="1" si="0"/>
        <v>2.1475971292739282</v>
      </c>
      <c r="AA24">
        <f t="shared" ca="1" si="1"/>
        <v>25.095043557845358</v>
      </c>
    </row>
    <row r="25" spans="3:27" x14ac:dyDescent="0.3">
      <c r="C25">
        <v>0.75000000000000011</v>
      </c>
      <c r="D25">
        <v>1.3006345356450058</v>
      </c>
      <c r="E25">
        <v>3</v>
      </c>
      <c r="F25">
        <v>3.7160986732714445</v>
      </c>
      <c r="G25">
        <v>0.18580493366357223</v>
      </c>
      <c r="H25">
        <v>0.24773991155142971</v>
      </c>
      <c r="I25">
        <v>3.0410078435596422</v>
      </c>
      <c r="J25">
        <v>21.201632843559644</v>
      </c>
      <c r="K25">
        <v>0.43354484521500203</v>
      </c>
      <c r="L25">
        <v>1.2386995577571487</v>
      </c>
      <c r="M25">
        <v>1.6515994103428646</v>
      </c>
      <c r="N25">
        <v>6.1934977887857436E-2</v>
      </c>
      <c r="O25">
        <v>8.2579970517143234E-2</v>
      </c>
      <c r="P25">
        <v>4.3012788017234334</v>
      </c>
      <c r="Q25">
        <v>23.924079741482341</v>
      </c>
      <c r="R25">
        <v>0.75000000000000011</v>
      </c>
      <c r="S25">
        <v>207.98801819532011</v>
      </c>
      <c r="T25">
        <v>9.6665725446428539</v>
      </c>
      <c r="U25">
        <v>217.65459073996297</v>
      </c>
      <c r="Y25">
        <f t="shared" si="2"/>
        <v>1.7278759594743862</v>
      </c>
      <c r="Z25">
        <f t="shared" ca="1" si="0"/>
        <v>1.6782937341532358</v>
      </c>
      <c r="AA25">
        <f t="shared" ca="1" si="1"/>
        <v>25.058108579630773</v>
      </c>
    </row>
    <row r="26" spans="3:27" x14ac:dyDescent="0.3">
      <c r="C26">
        <v>0.80000000000000016</v>
      </c>
      <c r="D26">
        <v>1.4864394693085781</v>
      </c>
      <c r="E26">
        <v>3</v>
      </c>
      <c r="F26">
        <v>3.9638385848228741</v>
      </c>
      <c r="G26">
        <v>0.19819192924114371</v>
      </c>
      <c r="H26">
        <v>0.24773991155142971</v>
      </c>
      <c r="I26">
        <v>3.1723917721310713</v>
      </c>
      <c r="J26">
        <v>21.070248914988213</v>
      </c>
      <c r="K26">
        <v>0.49547982310285948</v>
      </c>
      <c r="L26">
        <v>1.321279528274292</v>
      </c>
      <c r="M26">
        <v>1.6515994103428646</v>
      </c>
      <c r="N26">
        <v>6.6063976413714601E-2</v>
      </c>
      <c r="O26">
        <v>8.2579970517143234E-2</v>
      </c>
      <c r="P26">
        <v>4.5987532497956849</v>
      </c>
      <c r="Q26">
        <v>23.709470947147391</v>
      </c>
      <c r="R26">
        <v>0.80000000000000016</v>
      </c>
      <c r="S26">
        <v>206.69914185603437</v>
      </c>
      <c r="T26">
        <v>10.998411428571426</v>
      </c>
      <c r="U26">
        <v>217.69755328460579</v>
      </c>
      <c r="Y26">
        <f t="shared" si="2"/>
        <v>1.8849555921538759</v>
      </c>
      <c r="Z26">
        <f t="shared" ca="1" si="0"/>
        <v>1.2205461461490863</v>
      </c>
      <c r="AA26">
        <f t="shared" ca="1" si="1"/>
        <v>24.948213106730819</v>
      </c>
    </row>
    <row r="27" spans="3:27" x14ac:dyDescent="0.3">
      <c r="C27">
        <v>0.8500000000000002</v>
      </c>
      <c r="D27">
        <v>1.6846313985497217</v>
      </c>
      <c r="E27">
        <v>3</v>
      </c>
      <c r="F27">
        <v>4.2115784963743037</v>
      </c>
      <c r="G27">
        <v>0.21057892481871521</v>
      </c>
      <c r="H27">
        <v>0.24773991155142971</v>
      </c>
      <c r="I27">
        <v>3.3125346292739279</v>
      </c>
      <c r="J27">
        <v>20.930106057845357</v>
      </c>
      <c r="K27">
        <v>0.56154379951657407</v>
      </c>
      <c r="L27">
        <v>1.4038594987914352</v>
      </c>
      <c r="M27">
        <v>1.6515994103428646</v>
      </c>
      <c r="N27">
        <v>7.0192974939571759E-2</v>
      </c>
      <c r="O27">
        <v>8.2579970517143234E-2</v>
      </c>
      <c r="P27">
        <v>4.9100152985930663</v>
      </c>
      <c r="Q27">
        <v>23.469408227960539</v>
      </c>
      <c r="R27">
        <v>0.8500000000000002</v>
      </c>
      <c r="S27">
        <v>205.32434042746297</v>
      </c>
      <c r="T27">
        <v>12.416175401785713</v>
      </c>
      <c r="U27">
        <v>217.74051582924869</v>
      </c>
      <c r="Y27">
        <f t="shared" si="2"/>
        <v>2.0420352248333655</v>
      </c>
      <c r="Z27">
        <f t="shared" ca="1" si="0"/>
        <v>0.78562563005528818</v>
      </c>
      <c r="AA27">
        <f t="shared" ca="1" si="1"/>
        <v>24.768063130410461</v>
      </c>
    </row>
    <row r="28" spans="3:27" x14ac:dyDescent="0.3">
      <c r="C28">
        <v>0.90000000000000024</v>
      </c>
      <c r="D28">
        <v>1.895210323368437</v>
      </c>
      <c r="E28">
        <v>3</v>
      </c>
      <c r="F28">
        <v>4.4593184079257338</v>
      </c>
      <c r="G28">
        <v>0.22296592039628671</v>
      </c>
      <c r="H28">
        <v>0.24773991155142971</v>
      </c>
      <c r="I28">
        <v>3.4614364149882135</v>
      </c>
      <c r="J28">
        <v>20.78120427213107</v>
      </c>
      <c r="K28">
        <v>0.63173677445614584</v>
      </c>
      <c r="L28">
        <v>1.4864394693085785</v>
      </c>
      <c r="M28">
        <v>1.6515994103428646</v>
      </c>
      <c r="N28">
        <v>7.4321973465428931E-2</v>
      </c>
      <c r="O28">
        <v>8.2579970517143234E-2</v>
      </c>
      <c r="P28">
        <v>5.2330781056764835</v>
      </c>
      <c r="Q28">
        <v>23.202213507928242</v>
      </c>
      <c r="R28">
        <v>0.90000000000000024</v>
      </c>
      <c r="S28">
        <v>203.86361390960582</v>
      </c>
      <c r="T28">
        <v>13.919864464285713</v>
      </c>
      <c r="U28">
        <v>217.78347837389154</v>
      </c>
      <c r="Y28">
        <f t="shared" si="2"/>
        <v>2.1991148575128552</v>
      </c>
      <c r="Z28">
        <f t="shared" ca="1" si="0"/>
        <v>0.38424137239650902</v>
      </c>
      <c r="AA28">
        <f t="shared" ca="1" si="1"/>
        <v>24.522094540970201</v>
      </c>
    </row>
    <row r="29" spans="3:27" x14ac:dyDescent="0.3">
      <c r="C29">
        <v>0.95000000000000029</v>
      </c>
      <c r="D29">
        <v>2.1181762437647236</v>
      </c>
      <c r="E29">
        <v>3</v>
      </c>
      <c r="F29">
        <v>4.7070583194771638</v>
      </c>
      <c r="G29">
        <v>0.23535291597385821</v>
      </c>
      <c r="H29">
        <v>0.24773991155142971</v>
      </c>
      <c r="I29">
        <v>3.619097129273928</v>
      </c>
      <c r="J29">
        <v>20.623543557845359</v>
      </c>
      <c r="K29">
        <v>0.70605874792157475</v>
      </c>
      <c r="L29">
        <v>1.5690194398257218</v>
      </c>
      <c r="M29">
        <v>1.6515994103428646</v>
      </c>
      <c r="N29">
        <v>7.8450971991286089E-2</v>
      </c>
      <c r="O29">
        <v>8.2579970517143234E-2</v>
      </c>
      <c r="P29">
        <v>5.5656165917538143</v>
      </c>
      <c r="Q29">
        <v>22.906318619516355</v>
      </c>
      <c r="R29">
        <v>0.95000000000000029</v>
      </c>
      <c r="S29">
        <v>202.31696230246297</v>
      </c>
      <c r="T29">
        <v>15.50947861607143</v>
      </c>
      <c r="U29">
        <v>217.82644091853439</v>
      </c>
      <c r="Y29">
        <f t="shared" si="2"/>
        <v>2.3561944901923448</v>
      </c>
      <c r="Z29">
        <f t="shared" ca="1" si="0"/>
        <v>2.6276785714285822E-2</v>
      </c>
      <c r="AA29">
        <f t="shared" ca="1" si="1"/>
        <v>24.216363901405</v>
      </c>
    </row>
    <row r="30" spans="3:27" x14ac:dyDescent="0.3">
      <c r="C30">
        <v>1.0000000000000002</v>
      </c>
      <c r="D30">
        <v>2.3535291597385819</v>
      </c>
      <c r="E30">
        <v>3</v>
      </c>
      <c r="F30">
        <v>4.9547982310285938</v>
      </c>
      <c r="G30">
        <v>0.24773991155142971</v>
      </c>
      <c r="H30">
        <v>0.24773991155142971</v>
      </c>
      <c r="I30">
        <v>3.785516772131071</v>
      </c>
      <c r="J30">
        <v>20.457123914988216</v>
      </c>
      <c r="K30">
        <v>0.78450971991286078</v>
      </c>
      <c r="L30">
        <v>1.6515994103428651</v>
      </c>
      <c r="M30">
        <v>1.6515994103428646</v>
      </c>
      <c r="N30">
        <v>8.2579970517143261E-2</v>
      </c>
      <c r="O30">
        <v>8.2579970517143234E-2</v>
      </c>
      <c r="P30">
        <v>5.9049516054879199</v>
      </c>
      <c r="Q30">
        <v>22.580328094325104</v>
      </c>
      <c r="R30">
        <v>1.0000000000000002</v>
      </c>
      <c r="S30">
        <v>200.6843856060344</v>
      </c>
      <c r="T30">
        <v>17.18501785714286</v>
      </c>
      <c r="U30">
        <v>217.86940346317726</v>
      </c>
      <c r="Y30">
        <f t="shared" si="2"/>
        <v>2.5132741228718345</v>
      </c>
      <c r="Z30">
        <f t="shared" ca="1" si="0"/>
        <v>-0.2794538538509137</v>
      </c>
      <c r="AA30">
        <f t="shared" ca="1" si="1"/>
        <v>23.858399314722778</v>
      </c>
    </row>
    <row r="31" spans="3:27" x14ac:dyDescent="0.3">
      <c r="C31">
        <v>1.0500000000000003</v>
      </c>
      <c r="D31">
        <v>2.6012690712900115</v>
      </c>
      <c r="E31">
        <v>3</v>
      </c>
      <c r="F31">
        <v>5.2025381425800239</v>
      </c>
      <c r="G31">
        <v>0.26012690712900122</v>
      </c>
      <c r="H31">
        <v>0.24773991155142971</v>
      </c>
      <c r="I31">
        <v>3.9606953435596424</v>
      </c>
      <c r="J31">
        <v>20.281945343559642</v>
      </c>
      <c r="K31">
        <v>0.86708969043000406</v>
      </c>
      <c r="L31">
        <v>1.7341793808600083</v>
      </c>
      <c r="M31">
        <v>1.6515994103428646</v>
      </c>
      <c r="N31">
        <v>8.670896904300042E-2</v>
      </c>
      <c r="O31">
        <v>8.2579970517143234E-2</v>
      </c>
      <c r="P31">
        <v>6.2480425172896954</v>
      </c>
      <c r="Q31">
        <v>22.223090084898921</v>
      </c>
      <c r="R31">
        <v>1.0500000000000003</v>
      </c>
      <c r="S31">
        <v>198.9658838203201</v>
      </c>
      <c r="T31">
        <v>18.946482187500006</v>
      </c>
      <c r="U31">
        <v>217.91236600782011</v>
      </c>
      <c r="Y31">
        <f t="shared" si="2"/>
        <v>2.6703537555513241</v>
      </c>
      <c r="Z31">
        <f t="shared" ca="1" si="0"/>
        <v>-0.52542244329117516</v>
      </c>
      <c r="AA31">
        <f t="shared" ca="1" si="1"/>
        <v>23.457015057063998</v>
      </c>
    </row>
    <row r="32" spans="3:27" x14ac:dyDescent="0.3">
      <c r="C32">
        <v>1.1000000000000003</v>
      </c>
      <c r="D32">
        <v>2.8613959784190128</v>
      </c>
      <c r="E32">
        <v>3</v>
      </c>
      <c r="F32">
        <v>5.4502780541314539</v>
      </c>
      <c r="G32">
        <v>0.27251390270657272</v>
      </c>
      <c r="H32">
        <v>0.24773991155142971</v>
      </c>
      <c r="I32">
        <v>4.1446328435596431</v>
      </c>
      <c r="J32">
        <v>20.098007843559643</v>
      </c>
      <c r="K32">
        <v>0.95379865947300446</v>
      </c>
      <c r="L32">
        <v>1.8167593513771516</v>
      </c>
      <c r="M32">
        <v>1.6515994103428646</v>
      </c>
      <c r="N32">
        <v>9.0837967568857592E-2</v>
      </c>
      <c r="O32">
        <v>8.2579970517143234E-2</v>
      </c>
      <c r="P32">
        <v>6.5914905837896045</v>
      </c>
      <c r="Q32">
        <v>21.833774878353402</v>
      </c>
      <c r="R32">
        <v>1.1000000000000003</v>
      </c>
      <c r="S32">
        <v>197.16145694532011</v>
      </c>
      <c r="T32">
        <v>20.793871607142865</v>
      </c>
      <c r="U32">
        <v>217.95532855246299</v>
      </c>
      <c r="Y32">
        <f t="shared" si="2"/>
        <v>2.8274333882308138</v>
      </c>
      <c r="Z32">
        <f t="shared" ca="1" si="0"/>
        <v>-0.70557241961153228</v>
      </c>
      <c r="AA32">
        <f t="shared" ca="1" si="1"/>
        <v>23.022094540970201</v>
      </c>
    </row>
    <row r="33" spans="3:27" x14ac:dyDescent="0.3">
      <c r="C33">
        <v>1.1500000000000004</v>
      </c>
      <c r="D33">
        <v>3.1339098811255854</v>
      </c>
      <c r="E33">
        <v>3</v>
      </c>
      <c r="F33">
        <v>5.698017965682884</v>
      </c>
      <c r="G33">
        <v>0.28490089828414422</v>
      </c>
      <c r="H33">
        <v>0.24773991155142971</v>
      </c>
      <c r="I33">
        <v>4.337329272131071</v>
      </c>
      <c r="J33">
        <v>19.905311414988216</v>
      </c>
      <c r="K33">
        <v>1.0446366270418621</v>
      </c>
      <c r="L33">
        <v>1.8993393218942949</v>
      </c>
      <c r="M33">
        <v>1.6515994103428646</v>
      </c>
      <c r="N33">
        <v>9.496696609471475E-2</v>
      </c>
      <c r="O33">
        <v>8.2579970517143234E-2</v>
      </c>
      <c r="P33">
        <v>6.9315555819319252</v>
      </c>
      <c r="Q33">
        <v>21.411959965094393</v>
      </c>
      <c r="R33">
        <v>1.1500000000000004</v>
      </c>
      <c r="S33">
        <v>195.2711049810344</v>
      </c>
      <c r="T33">
        <v>22.727186116071437</v>
      </c>
      <c r="U33">
        <v>217.99829109710583</v>
      </c>
      <c r="Y33">
        <f t="shared" si="2"/>
        <v>2.9845130209103035</v>
      </c>
      <c r="Z33">
        <f t="shared" ca="1" si="0"/>
        <v>-0.81546789251148466</v>
      </c>
      <c r="AA33">
        <f t="shared" ca="1" si="1"/>
        <v>22.564346952966051</v>
      </c>
    </row>
    <row r="34" spans="3:27" x14ac:dyDescent="0.3">
      <c r="C34">
        <v>1.2000000000000004</v>
      </c>
      <c r="D34">
        <v>3.4188107794097298</v>
      </c>
      <c r="E34">
        <v>3</v>
      </c>
      <c r="F34">
        <v>5.945757877234314</v>
      </c>
      <c r="G34">
        <v>0.29728789386171572</v>
      </c>
      <c r="H34">
        <v>0.24773991155142971</v>
      </c>
      <c r="I34">
        <v>4.5387846292739287</v>
      </c>
      <c r="J34">
        <v>19.703856057845357</v>
      </c>
      <c r="K34">
        <v>1.1396035931365769</v>
      </c>
      <c r="L34">
        <v>1.9819192924114382</v>
      </c>
      <c r="M34">
        <v>1.6515994103428646</v>
      </c>
      <c r="N34">
        <v>9.9095964620571908E-2</v>
      </c>
      <c r="O34">
        <v>8.2579970517143234E-2</v>
      </c>
      <c r="P34">
        <v>7.2641882914802745</v>
      </c>
      <c r="Q34">
        <v>20.957720036924524</v>
      </c>
      <c r="R34">
        <v>1.2000000000000004</v>
      </c>
      <c r="S34">
        <v>193.29482792746296</v>
      </c>
      <c r="T34">
        <v>24.746425714285728</v>
      </c>
      <c r="U34">
        <v>218.04125364174868</v>
      </c>
      <c r="Y34">
        <f t="shared" si="2"/>
        <v>3.1415926535897931</v>
      </c>
      <c r="Z34">
        <f t="shared" ca="1" si="0"/>
        <v>-0.85240287072607179</v>
      </c>
      <c r="AA34">
        <f t="shared" ca="1" si="1"/>
        <v>22.095043557845358</v>
      </c>
    </row>
    <row r="35" spans="3:27" x14ac:dyDescent="0.3">
      <c r="C35">
        <v>1.2500000000000004</v>
      </c>
      <c r="D35">
        <v>3.7160986732714454</v>
      </c>
      <c r="E35">
        <v>3</v>
      </c>
      <c r="F35">
        <v>6.1934977887857441</v>
      </c>
      <c r="G35">
        <v>0.30967488943928723</v>
      </c>
      <c r="H35">
        <v>0.24773991155142971</v>
      </c>
      <c r="I35">
        <v>4.7489989149882135</v>
      </c>
      <c r="J35">
        <v>19.49364177213107</v>
      </c>
      <c r="K35">
        <v>1.2386995577571489</v>
      </c>
      <c r="L35">
        <v>2.0644992629285812</v>
      </c>
      <c r="M35">
        <v>1.6515994103428646</v>
      </c>
      <c r="N35">
        <v>0.10322496314642907</v>
      </c>
      <c r="O35">
        <v>8.2579970517143234E-2</v>
      </c>
      <c r="P35">
        <v>7.5850813780745518</v>
      </c>
      <c r="Q35">
        <v>20.471719612885135</v>
      </c>
      <c r="R35">
        <v>1.2500000000000004</v>
      </c>
      <c r="S35">
        <v>191.2326257846058</v>
      </c>
      <c r="T35">
        <v>26.851590401785728</v>
      </c>
      <c r="U35">
        <v>218.08421618639153</v>
      </c>
      <c r="Y35">
        <f t="shared" si="2"/>
        <v>3.2986722862692828</v>
      </c>
      <c r="Z35">
        <f t="shared" ca="1" si="0"/>
        <v>-0.8154678925114851</v>
      </c>
      <c r="AA35">
        <f t="shared" ca="1" si="1"/>
        <v>21.625740162724664</v>
      </c>
    </row>
    <row r="36" spans="3:27" x14ac:dyDescent="0.3">
      <c r="C36">
        <v>1.3000000000000005</v>
      </c>
      <c r="D36">
        <v>4.0257735627107323</v>
      </c>
      <c r="E36">
        <v>3</v>
      </c>
      <c r="F36">
        <v>6.4412377003371741</v>
      </c>
      <c r="G36">
        <v>0.32206188501685873</v>
      </c>
      <c r="H36">
        <v>0.24773991155142971</v>
      </c>
      <c r="I36">
        <v>4.9679721292739281</v>
      </c>
      <c r="J36">
        <v>19.274668557845359</v>
      </c>
      <c r="K36">
        <v>1.3419245209035779</v>
      </c>
      <c r="L36">
        <v>2.1470792334457243</v>
      </c>
      <c r="M36">
        <v>1.6515994103428646</v>
      </c>
      <c r="N36">
        <v>0.10735396167228622</v>
      </c>
      <c r="O36">
        <v>8.2579970517143234E-2</v>
      </c>
      <c r="P36">
        <v>7.8897410638675209</v>
      </c>
      <c r="Q36">
        <v>19.955305239815868</v>
      </c>
      <c r="R36">
        <v>1.3000000000000005</v>
      </c>
      <c r="S36">
        <v>189.08449855246297</v>
      </c>
      <c r="T36">
        <v>29.042680178571448</v>
      </c>
      <c r="U36">
        <v>218.12717873103443</v>
      </c>
      <c r="Y36">
        <f t="shared" si="2"/>
        <v>3.4557519189487724</v>
      </c>
      <c r="Z36">
        <f t="shared" ca="1" si="0"/>
        <v>-0.70557241961153272</v>
      </c>
      <c r="AA36">
        <f t="shared" ca="1" si="1"/>
        <v>21.167992574720515</v>
      </c>
    </row>
    <row r="37" spans="3:27" x14ac:dyDescent="0.3">
      <c r="C37">
        <v>1.3500000000000005</v>
      </c>
      <c r="D37">
        <v>4.3478354477275909</v>
      </c>
      <c r="E37">
        <v>3</v>
      </c>
      <c r="F37">
        <v>6.6889776118886042</v>
      </c>
      <c r="G37">
        <v>0.33444888059443023</v>
      </c>
      <c r="H37">
        <v>0.24773991155142971</v>
      </c>
      <c r="I37">
        <v>5.1957042721310707</v>
      </c>
      <c r="J37">
        <v>19.046936414988213</v>
      </c>
      <c r="K37">
        <v>1.4492784825758642</v>
      </c>
      <c r="L37">
        <v>2.2296592039628673</v>
      </c>
      <c r="M37">
        <v>1.6515994103428646</v>
      </c>
      <c r="N37">
        <v>0.11148296019814337</v>
      </c>
      <c r="O37">
        <v>8.2579970517143234E-2</v>
      </c>
      <c r="P37">
        <v>8.1735816355324324</v>
      </c>
      <c r="Q37">
        <v>19.410593407966143</v>
      </c>
      <c r="R37">
        <v>1.3500000000000005</v>
      </c>
      <c r="S37">
        <v>186.85044623103437</v>
      </c>
      <c r="T37">
        <v>31.319695044642877</v>
      </c>
      <c r="U37">
        <v>218.17014127567725</v>
      </c>
      <c r="Y37">
        <f t="shared" si="2"/>
        <v>3.6128315516282621</v>
      </c>
      <c r="Z37">
        <f t="shared" ca="1" si="0"/>
        <v>-0.5254224432911756</v>
      </c>
      <c r="AA37">
        <f t="shared" ca="1" si="1"/>
        <v>20.733072058626718</v>
      </c>
    </row>
    <row r="38" spans="3:27" x14ac:dyDescent="0.3">
      <c r="C38">
        <v>1.4000000000000006</v>
      </c>
      <c r="D38">
        <v>4.6822843283220212</v>
      </c>
      <c r="E38">
        <v>3</v>
      </c>
      <c r="F38">
        <v>6.9367175234400342</v>
      </c>
      <c r="G38">
        <v>0.34683587617200173</v>
      </c>
      <c r="H38">
        <v>0.24773991155142971</v>
      </c>
      <c r="I38">
        <v>5.4321953435596431</v>
      </c>
      <c r="J38">
        <v>18.810445343559643</v>
      </c>
      <c r="K38">
        <v>1.5607614427740075</v>
      </c>
      <c r="L38">
        <v>2.3122391744800104</v>
      </c>
      <c r="M38">
        <v>1.6515994103428646</v>
      </c>
      <c r="N38">
        <v>0.11561195872400053</v>
      </c>
      <c r="O38">
        <v>8.2579970517143234E-2</v>
      </c>
      <c r="P38">
        <v>8.4320442964812035</v>
      </c>
      <c r="Q38">
        <v>18.840549490373977</v>
      </c>
      <c r="R38">
        <v>1.4000000000000006</v>
      </c>
      <c r="S38">
        <v>184.5304688203201</v>
      </c>
      <c r="T38">
        <v>33.682635000000019</v>
      </c>
      <c r="U38">
        <v>218.2131038203201</v>
      </c>
      <c r="Y38">
        <f t="shared" si="2"/>
        <v>3.7699111843077517</v>
      </c>
      <c r="Z38">
        <f t="shared" ca="1" si="0"/>
        <v>-0.27945385385091459</v>
      </c>
      <c r="AA38">
        <f t="shared" ca="1" si="1"/>
        <v>20.331687800967938</v>
      </c>
    </row>
    <row r="39" spans="3:27" x14ac:dyDescent="0.3">
      <c r="C39">
        <v>1.4500000000000006</v>
      </c>
      <c r="D39">
        <v>5.0291202044940233</v>
      </c>
      <c r="E39">
        <v>3</v>
      </c>
      <c r="F39">
        <v>7.1844574349914643</v>
      </c>
      <c r="G39">
        <v>0.35922287174957324</v>
      </c>
      <c r="H39">
        <v>0.24773991155142971</v>
      </c>
      <c r="I39">
        <v>5.6774453435596435</v>
      </c>
      <c r="J39">
        <v>18.565195343559644</v>
      </c>
      <c r="K39">
        <v>1.6763734014980081</v>
      </c>
      <c r="L39">
        <v>2.3948191449971534</v>
      </c>
      <c r="M39">
        <v>1.6515994103428646</v>
      </c>
      <c r="N39">
        <v>0.11974095724985767</v>
      </c>
      <c r="O39">
        <v>8.2579970517143234E-2</v>
      </c>
      <c r="P39">
        <v>8.6607410903459829</v>
      </c>
      <c r="Q39">
        <v>18.249052200020941</v>
      </c>
      <c r="R39">
        <v>1.4500000000000006</v>
      </c>
      <c r="S39">
        <v>182.12456632032013</v>
      </c>
      <c r="T39">
        <v>36.131500044642877</v>
      </c>
      <c r="U39">
        <v>218.256066364963</v>
      </c>
      <c r="Y39">
        <f t="shared" si="2"/>
        <v>3.9269908169872414</v>
      </c>
      <c r="Z39">
        <f t="shared" ca="1" si="0"/>
        <v>2.6276785714285378E-2</v>
      </c>
      <c r="AA39">
        <f t="shared" ca="1" si="1"/>
        <v>19.973723214285716</v>
      </c>
    </row>
    <row r="40" spans="3:27" x14ac:dyDescent="0.3">
      <c r="C40">
        <v>1.5000000000000007</v>
      </c>
      <c r="D40">
        <v>5.3883430762435962</v>
      </c>
      <c r="E40">
        <v>3</v>
      </c>
      <c r="F40">
        <v>7.4321973465428943</v>
      </c>
      <c r="G40">
        <v>0.37160986732714474</v>
      </c>
      <c r="H40">
        <v>0.24773991155142971</v>
      </c>
      <c r="I40">
        <v>5.9314542721310719</v>
      </c>
      <c r="J40">
        <v>18.311186414988214</v>
      </c>
      <c r="K40">
        <v>1.7961143587478658</v>
      </c>
      <c r="L40">
        <v>2.4773991155142965</v>
      </c>
      <c r="M40">
        <v>1.6515994103428646</v>
      </c>
      <c r="N40">
        <v>0.12386995577571483</v>
      </c>
      <c r="O40">
        <v>8.2579970517143234E-2</v>
      </c>
      <c r="P40">
        <v>8.8556235805929511</v>
      </c>
      <c r="Q40">
        <v>17.640937315436727</v>
      </c>
      <c r="R40">
        <v>1.5000000000000007</v>
      </c>
      <c r="S40">
        <v>179.63273873103438</v>
      </c>
      <c r="T40">
        <v>38.666290178571451</v>
      </c>
      <c r="U40">
        <v>218.29902890960582</v>
      </c>
      <c r="Y40">
        <f t="shared" si="2"/>
        <v>4.0840704496667311</v>
      </c>
      <c r="Z40">
        <f t="shared" ca="1" si="0"/>
        <v>0.38424137239650857</v>
      </c>
      <c r="AA40">
        <f t="shared" ca="1" si="1"/>
        <v>19.667992574720515</v>
      </c>
    </row>
    <row r="41" spans="3:27" x14ac:dyDescent="0.3">
      <c r="C41">
        <v>1.5500000000000007</v>
      </c>
      <c r="D41">
        <v>5.7599529435707408</v>
      </c>
      <c r="E41">
        <v>3</v>
      </c>
      <c r="F41">
        <v>7.6799372580943244</v>
      </c>
      <c r="G41">
        <v>0.38399686290471624</v>
      </c>
      <c r="H41">
        <v>0.24773991155142971</v>
      </c>
      <c r="I41">
        <v>6.1942221292739283</v>
      </c>
      <c r="J41">
        <v>18.048418557845359</v>
      </c>
      <c r="K41">
        <v>1.9199843145235806</v>
      </c>
      <c r="L41">
        <v>2.5599790860314395</v>
      </c>
      <c r="M41">
        <v>1.6515994103428646</v>
      </c>
      <c r="N41">
        <v>0.12799895430157199</v>
      </c>
      <c r="O41">
        <v>8.2579970517143234E-2</v>
      </c>
      <c r="P41">
        <v>9.0131746503239789</v>
      </c>
      <c r="Q41">
        <v>17.022013820879693</v>
      </c>
      <c r="R41">
        <v>1.5500000000000007</v>
      </c>
      <c r="S41">
        <v>177.05498605246299</v>
      </c>
      <c r="T41">
        <v>41.287005401785741</v>
      </c>
      <c r="U41">
        <v>218.34199145424873</v>
      </c>
      <c r="Y41">
        <f t="shared" si="2"/>
        <v>4.2411500823462207</v>
      </c>
      <c r="Z41">
        <f t="shared" ca="1" si="0"/>
        <v>0.78562563005528752</v>
      </c>
      <c r="AA41">
        <f t="shared" ca="1" si="1"/>
        <v>19.422023985280255</v>
      </c>
    </row>
    <row r="42" spans="3:27" x14ac:dyDescent="0.3">
      <c r="C42">
        <v>1.6000000000000008</v>
      </c>
      <c r="D42">
        <v>6.1439498064754572</v>
      </c>
      <c r="E42">
        <v>3</v>
      </c>
      <c r="F42">
        <v>7.9276771696457544</v>
      </c>
      <c r="G42">
        <v>0.39638385848228774</v>
      </c>
      <c r="H42">
        <v>0.24773991155142971</v>
      </c>
      <c r="I42">
        <v>6.4657489149882146</v>
      </c>
      <c r="J42">
        <v>17.776891772131073</v>
      </c>
      <c r="K42">
        <v>2.0479832688251527</v>
      </c>
      <c r="L42">
        <v>2.6425590565485826</v>
      </c>
      <c r="M42">
        <v>1.6515994103428646</v>
      </c>
      <c r="N42">
        <v>0.13212795282742915</v>
      </c>
      <c r="O42">
        <v>8.2579970517143234E-2</v>
      </c>
      <c r="P42">
        <v>9.1306201843844192</v>
      </c>
      <c r="Q42">
        <v>16.399045221332813</v>
      </c>
      <c r="R42">
        <v>1.6000000000000008</v>
      </c>
      <c r="S42">
        <v>174.39130828460583</v>
      </c>
      <c r="T42">
        <v>43.993645714285748</v>
      </c>
      <c r="U42">
        <v>218.38495399889158</v>
      </c>
      <c r="Y42">
        <f>Y41+PI()/20</f>
        <v>4.3982297150257104</v>
      </c>
      <c r="Z42">
        <f t="shared" ca="1" si="0"/>
        <v>1.2205461461490854</v>
      </c>
      <c r="AA42">
        <f t="shared" ca="1" si="1"/>
        <v>19.241874008959897</v>
      </c>
    </row>
    <row r="43" spans="3:27" x14ac:dyDescent="0.3">
      <c r="C43">
        <v>1.6500000000000008</v>
      </c>
      <c r="D43">
        <v>6.5403336649577453</v>
      </c>
      <c r="E43">
        <v>3</v>
      </c>
      <c r="F43">
        <v>8.1754170811971836</v>
      </c>
      <c r="G43">
        <v>0.40877085405985919</v>
      </c>
      <c r="H43">
        <v>0.24773991155142971</v>
      </c>
      <c r="I43">
        <v>6.7460346292739288</v>
      </c>
      <c r="J43">
        <v>17.496606057845355</v>
      </c>
      <c r="K43">
        <v>2.1801112216525818</v>
      </c>
      <c r="L43">
        <v>2.7251390270657256</v>
      </c>
      <c r="M43">
        <v>1.6515994103428646</v>
      </c>
      <c r="N43">
        <v>0.13625695135328628</v>
      </c>
      <c r="O43">
        <v>8.2579970517143234E-2</v>
      </c>
      <c r="P43">
        <v>9.2061555289704966</v>
      </c>
      <c r="Q43">
        <v>15.77968871595724</v>
      </c>
      <c r="R43">
        <v>1.6500000000000008</v>
      </c>
      <c r="S43">
        <v>171.64170542746294</v>
      </c>
      <c r="T43">
        <v>46.786211116071449</v>
      </c>
      <c r="U43">
        <v>218.42791654353439</v>
      </c>
      <c r="Y43">
        <f t="shared" si="2"/>
        <v>4.5553093477052</v>
      </c>
      <c r="Z43">
        <f t="shared" ca="1" si="0"/>
        <v>1.6782937341532351</v>
      </c>
      <c r="AA43">
        <f t="shared" ca="1" si="1"/>
        <v>19.131978536059947</v>
      </c>
    </row>
    <row r="44" spans="3:27" x14ac:dyDescent="0.3">
      <c r="C44">
        <v>1.7000000000000008</v>
      </c>
      <c r="D44">
        <v>6.9491045190176042</v>
      </c>
      <c r="E44">
        <v>3</v>
      </c>
      <c r="F44">
        <v>8.4231569927486127</v>
      </c>
      <c r="G44">
        <v>0.42115784963743064</v>
      </c>
      <c r="H44">
        <v>0.24773991155142971</v>
      </c>
      <c r="I44">
        <v>7.0350792721310729</v>
      </c>
      <c r="J44">
        <v>17.207561414988213</v>
      </c>
      <c r="K44">
        <v>2.3163681730058681</v>
      </c>
      <c r="L44">
        <v>2.8077189975828687</v>
      </c>
      <c r="M44">
        <v>1.6515994103428646</v>
      </c>
      <c r="N44">
        <v>0.14038594987914343</v>
      </c>
      <c r="O44">
        <v>8.2579970517143234E-2</v>
      </c>
      <c r="P44">
        <v>9.239179531936097</v>
      </c>
      <c r="Q44">
        <v>15.172385244548066</v>
      </c>
      <c r="R44">
        <v>1.7000000000000008</v>
      </c>
      <c r="S44">
        <v>168.80617748103438</v>
      </c>
      <c r="T44">
        <v>49.664701607142874</v>
      </c>
      <c r="U44">
        <v>218.47087908817724</v>
      </c>
      <c r="Y44">
        <f t="shared" si="2"/>
        <v>4.7123889803846897</v>
      </c>
      <c r="Z44">
        <f t="shared" ca="1" si="0"/>
        <v>2.1475971292739278</v>
      </c>
      <c r="AA44">
        <f t="shared" ca="1" si="1"/>
        <v>19.095043557845358</v>
      </c>
    </row>
    <row r="45" spans="3:27" x14ac:dyDescent="0.3">
      <c r="C45">
        <v>1.7500000000000009</v>
      </c>
      <c r="D45">
        <v>7.3702623686550348</v>
      </c>
      <c r="E45">
        <v>3</v>
      </c>
      <c r="F45">
        <v>8.6708969043000419</v>
      </c>
      <c r="G45">
        <v>0.43354484521500214</v>
      </c>
      <c r="H45">
        <v>0.24773991155142971</v>
      </c>
      <c r="I45">
        <v>7.3328828435596431</v>
      </c>
      <c r="J45">
        <v>16.909757843559643</v>
      </c>
      <c r="K45">
        <v>2.4567541228850116</v>
      </c>
      <c r="L45">
        <v>2.8902989681000117</v>
      </c>
      <c r="M45">
        <v>1.6515994103428646</v>
      </c>
      <c r="N45">
        <v>0.14451494840500059</v>
      </c>
      <c r="O45">
        <v>8.2579970517143234E-2</v>
      </c>
      <c r="P45">
        <v>9.2305267186743265</v>
      </c>
      <c r="Q45">
        <v>14.586194260775706</v>
      </c>
      <c r="R45">
        <v>1.7500000000000009</v>
      </c>
      <c r="S45">
        <v>165.8847244453201</v>
      </c>
      <c r="T45">
        <v>52.629117187500015</v>
      </c>
      <c r="U45">
        <v>218.51384163282012</v>
      </c>
      <c r="Y45">
        <f t="shared" si="2"/>
        <v>4.8694686130641793</v>
      </c>
      <c r="Z45">
        <f t="shared" ca="1" si="0"/>
        <v>2.6169005243946204</v>
      </c>
      <c r="AA45">
        <f t="shared" ca="1" si="1"/>
        <v>19.131978536059943</v>
      </c>
    </row>
    <row r="46" spans="3:27" x14ac:dyDescent="0.3">
      <c r="C46">
        <v>1.8000000000000009</v>
      </c>
      <c r="D46">
        <v>7.8038072138700372</v>
      </c>
      <c r="E46">
        <v>3</v>
      </c>
      <c r="F46">
        <v>8.9186368158514711</v>
      </c>
      <c r="G46">
        <v>0.44593184079257359</v>
      </c>
      <c r="H46">
        <v>0.24773991155142971</v>
      </c>
      <c r="I46">
        <v>7.639445343559645</v>
      </c>
      <c r="J46">
        <v>16.603195343559641</v>
      </c>
      <c r="K46">
        <v>2.6012690712900124</v>
      </c>
      <c r="L46">
        <v>2.9728789386171548</v>
      </c>
      <c r="M46">
        <v>1.6515994103428646</v>
      </c>
      <c r="N46">
        <v>0.14864394693085775</v>
      </c>
      <c r="O46">
        <v>8.2579970517143234E-2</v>
      </c>
      <c r="P46">
        <v>9.182685855798125</v>
      </c>
      <c r="Q46">
        <v>14.030568530089425</v>
      </c>
      <c r="R46">
        <v>1.8000000000000009</v>
      </c>
      <c r="S46">
        <v>162.87734632032007</v>
      </c>
      <c r="T46">
        <v>55.679457857142864</v>
      </c>
      <c r="U46">
        <v>218.55680417746294</v>
      </c>
      <c r="Y46">
        <f t="shared" si="2"/>
        <v>5.026548245743669</v>
      </c>
      <c r="Z46">
        <f t="shared" ca="1" si="0"/>
        <v>3.0746481123987701</v>
      </c>
      <c r="AA46">
        <f t="shared" ca="1" si="1"/>
        <v>19.241874008959897</v>
      </c>
    </row>
    <row r="47" spans="3:27" x14ac:dyDescent="0.3">
      <c r="C47">
        <v>1.850000000000001</v>
      </c>
      <c r="D47">
        <v>8.2497390546626104</v>
      </c>
      <c r="E47">
        <v>3</v>
      </c>
      <c r="F47">
        <v>9.1663767274029002</v>
      </c>
      <c r="G47">
        <v>0.45831883637014503</v>
      </c>
      <c r="H47">
        <v>0.24773991155142971</v>
      </c>
      <c r="I47">
        <v>7.9547667721310731</v>
      </c>
      <c r="J47">
        <v>16.287873914988214</v>
      </c>
      <c r="K47">
        <v>2.74991301822087</v>
      </c>
      <c r="L47">
        <v>3.0554589091342979</v>
      </c>
      <c r="M47">
        <v>1.6515994103428646</v>
      </c>
      <c r="N47">
        <v>0.15277294545671491</v>
      </c>
      <c r="O47">
        <v>8.2579970517143234E-2</v>
      </c>
      <c r="P47">
        <v>9.0999909363524338</v>
      </c>
      <c r="Q47">
        <v>13.515066382236711</v>
      </c>
      <c r="R47">
        <v>1.850000000000001</v>
      </c>
      <c r="S47">
        <v>159.7840431060344</v>
      </c>
      <c r="T47">
        <v>58.815723616071423</v>
      </c>
      <c r="U47">
        <v>218.59976672210581</v>
      </c>
      <c r="Y47">
        <f t="shared" si="2"/>
        <v>5.1836278784231586</v>
      </c>
      <c r="Z47">
        <f t="shared" ca="1" si="0"/>
        <v>3.509568628492568</v>
      </c>
      <c r="AA47">
        <f t="shared" ca="1" si="1"/>
        <v>19.422023985280255</v>
      </c>
    </row>
    <row r="48" spans="3:27" x14ac:dyDescent="0.3">
      <c r="C48">
        <v>1.900000000000001</v>
      </c>
      <c r="D48">
        <v>8.7080578910327553</v>
      </c>
      <c r="E48">
        <v>3</v>
      </c>
      <c r="F48">
        <v>9.4141166389543294</v>
      </c>
      <c r="G48">
        <v>0.47070583194771648</v>
      </c>
      <c r="H48">
        <v>0.24773991155142971</v>
      </c>
      <c r="I48">
        <v>8.2788471292739292</v>
      </c>
      <c r="J48">
        <v>15.963793557845356</v>
      </c>
      <c r="K48">
        <v>2.9026859636775848</v>
      </c>
      <c r="L48">
        <v>3.1380388796514409</v>
      </c>
      <c r="M48">
        <v>1.6515994103428646</v>
      </c>
      <c r="N48">
        <v>0.15690194398257207</v>
      </c>
      <c r="O48">
        <v>8.2579970517143234E-2</v>
      </c>
      <c r="P48">
        <v>8.9887686621718625</v>
      </c>
      <c r="Q48">
        <v>13.049001727006001</v>
      </c>
      <c r="R48">
        <v>1.900000000000001</v>
      </c>
      <c r="S48">
        <v>156.60481480246295</v>
      </c>
      <c r="T48">
        <v>62.037914464285713</v>
      </c>
      <c r="U48">
        <v>218.64272926674866</v>
      </c>
      <c r="Y48">
        <f t="shared" si="2"/>
        <v>5.3407075111026483</v>
      </c>
      <c r="Z48">
        <f t="shared" ca="1" si="0"/>
        <v>3.910952886151347</v>
      </c>
      <c r="AA48">
        <f t="shared" ref="AA48:AA93" ca="1" si="3">_r*SIN(Y48)+y_sm</f>
        <v>19.667992574720515</v>
      </c>
    </row>
    <row r="49" spans="3:27" x14ac:dyDescent="0.3">
      <c r="C49">
        <v>1.9500000000000011</v>
      </c>
      <c r="D49">
        <v>9.1787637229804719</v>
      </c>
      <c r="E49">
        <v>3</v>
      </c>
      <c r="F49">
        <v>9.6618565505057585</v>
      </c>
      <c r="G49">
        <v>0.48309282752528793</v>
      </c>
      <c r="H49">
        <v>0.24773991155142971</v>
      </c>
      <c r="I49">
        <v>8.6116864149882151</v>
      </c>
      <c r="J49">
        <v>15.630954272131071</v>
      </c>
      <c r="K49">
        <v>3.0595879076601569</v>
      </c>
      <c r="L49">
        <v>3.220618850168584</v>
      </c>
      <c r="M49">
        <v>1.6515994103428646</v>
      </c>
      <c r="N49">
        <v>0.1610309425084292</v>
      </c>
      <c r="O49">
        <v>8.2579970517143234E-2</v>
      </c>
      <c r="P49">
        <v>8.8574250136038497</v>
      </c>
      <c r="Q49">
        <v>12.641035788100039</v>
      </c>
      <c r="R49">
        <v>1.9500000000000011</v>
      </c>
      <c r="S49">
        <v>153.33966140960581</v>
      </c>
      <c r="T49">
        <v>65.346030401785697</v>
      </c>
      <c r="U49">
        <v>218.68569181139151</v>
      </c>
      <c r="Y49">
        <f t="shared" si="2"/>
        <v>5.497787143782138</v>
      </c>
      <c r="Z49">
        <f t="shared" ca="1" si="0"/>
        <v>4.2689174728335697</v>
      </c>
      <c r="AA49">
        <f t="shared" ca="1" si="3"/>
        <v>19.973723214285716</v>
      </c>
    </row>
    <row r="50" spans="3:27" x14ac:dyDescent="0.3">
      <c r="C50">
        <v>2.0000000000000009</v>
      </c>
      <c r="D50">
        <v>9.6618565505057603</v>
      </c>
      <c r="E50">
        <v>3</v>
      </c>
      <c r="F50">
        <v>9.9095964620571877</v>
      </c>
      <c r="G50">
        <v>0.49547982310285943</v>
      </c>
      <c r="H50">
        <v>0.24773991155142971</v>
      </c>
      <c r="I50">
        <v>8.9532846292739308</v>
      </c>
      <c r="J50">
        <v>15.289356057845357</v>
      </c>
      <c r="K50">
        <v>3.2206188501685862</v>
      </c>
      <c r="L50">
        <v>3.303198820685727</v>
      </c>
      <c r="M50">
        <v>1.6515994103428646</v>
      </c>
      <c r="N50">
        <v>0.16515994103428636</v>
      </c>
      <c r="O50">
        <v>8.2579970517143234E-2</v>
      </c>
      <c r="P50">
        <v>8.7164527273155716</v>
      </c>
      <c r="Q50">
        <v>12.298718893257384</v>
      </c>
      <c r="R50">
        <v>2.0000000000000009</v>
      </c>
      <c r="S50">
        <v>149.98858292746294</v>
      </c>
      <c r="T50">
        <v>68.740071428571412</v>
      </c>
      <c r="U50">
        <v>218.72865435603435</v>
      </c>
      <c r="Y50">
        <f t="shared" si="2"/>
        <v>5.6548667764616276</v>
      </c>
      <c r="Z50">
        <f t="shared" ca="1" si="0"/>
        <v>4.5746481123987701</v>
      </c>
      <c r="AA50">
        <f t="shared" ca="1" si="3"/>
        <v>20.331687800967938</v>
      </c>
    </row>
    <row r="51" spans="3:27" x14ac:dyDescent="0.3">
      <c r="C51">
        <v>2.0500000000000007</v>
      </c>
      <c r="D51">
        <v>10.15733637360862</v>
      </c>
      <c r="E51">
        <v>3</v>
      </c>
      <c r="F51">
        <v>10.157336373608617</v>
      </c>
      <c r="G51">
        <v>0.50786681868043082</v>
      </c>
      <c r="H51">
        <v>0.24773991155142971</v>
      </c>
      <c r="I51">
        <v>9.3036417721310745</v>
      </c>
      <c r="J51">
        <v>14.938998914988213</v>
      </c>
      <c r="K51">
        <v>3.3857787912028727</v>
      </c>
      <c r="L51">
        <v>3.3857787912028701</v>
      </c>
      <c r="M51">
        <v>1.6515994103428646</v>
      </c>
      <c r="N51">
        <v>0.16928893956014351</v>
      </c>
      <c r="O51">
        <v>8.2579970517143234E-2</v>
      </c>
      <c r="P51">
        <v>8.5783417133344546</v>
      </c>
      <c r="Q51">
        <v>12.027995681614946</v>
      </c>
      <c r="R51">
        <v>2.0500000000000007</v>
      </c>
      <c r="S51">
        <v>146.55157935603438</v>
      </c>
      <c r="T51">
        <v>72.220037544642821</v>
      </c>
      <c r="U51">
        <v>218.7716169006772</v>
      </c>
      <c r="Y51">
        <f t="shared" si="2"/>
        <v>5.8119464091411173</v>
      </c>
      <c r="Z51">
        <f t="shared" ca="1" si="0"/>
        <v>4.8206167018390316</v>
      </c>
      <c r="AA51">
        <f t="shared" ca="1" si="3"/>
        <v>20.733072058626718</v>
      </c>
    </row>
    <row r="52" spans="3:27" x14ac:dyDescent="0.3">
      <c r="C52">
        <v>2.1000000000000005</v>
      </c>
      <c r="D52">
        <v>10.66520319228905</v>
      </c>
      <c r="E52">
        <v>3</v>
      </c>
      <c r="F52">
        <v>10.405076285160046</v>
      </c>
      <c r="G52">
        <v>0.52025381425800232</v>
      </c>
      <c r="H52">
        <v>0.24773991155142971</v>
      </c>
      <c r="I52">
        <v>9.6627578435596444</v>
      </c>
      <c r="J52">
        <v>14.579882843559641</v>
      </c>
      <c r="K52">
        <v>3.5550677307630161</v>
      </c>
      <c r="L52">
        <v>3.4683587617200131</v>
      </c>
      <c r="M52">
        <v>1.6515994103428646</v>
      </c>
      <c r="N52">
        <v>0.17341793808600067</v>
      </c>
      <c r="O52">
        <v>8.2579970517143234E-2</v>
      </c>
      <c r="P52">
        <v>8.4573759024393311</v>
      </c>
      <c r="Q52">
        <v>11.832692574207876</v>
      </c>
      <c r="R52">
        <v>2.1000000000000005</v>
      </c>
      <c r="S52">
        <v>143.0286506953201</v>
      </c>
      <c r="T52">
        <v>75.785928749999968</v>
      </c>
      <c r="U52">
        <v>218.81457944532008</v>
      </c>
      <c r="Y52">
        <f t="shared" si="2"/>
        <v>5.9690260418206069</v>
      </c>
      <c r="Z52">
        <f t="shared" ca="1" si="0"/>
        <v>5.0007666781593887</v>
      </c>
      <c r="AA52">
        <f t="shared" ca="1" si="3"/>
        <v>21.167992574720515</v>
      </c>
    </row>
    <row r="53" spans="3:27" x14ac:dyDescent="0.3">
      <c r="C53">
        <v>2.1500000000000004</v>
      </c>
      <c r="D53">
        <v>11.185457006547052</v>
      </c>
      <c r="E53">
        <v>3</v>
      </c>
      <c r="F53">
        <v>10.652816196711475</v>
      </c>
      <c r="G53">
        <v>0.53264080983557383</v>
      </c>
      <c r="H53">
        <v>0.24773991155142971</v>
      </c>
      <c r="I53">
        <v>10.030632843559644</v>
      </c>
      <c r="J53">
        <v>14.212007843559643</v>
      </c>
      <c r="K53">
        <v>3.7284856688490167</v>
      </c>
      <c r="L53">
        <v>3.5509387322371562</v>
      </c>
      <c r="M53">
        <v>1.6515994103428646</v>
      </c>
      <c r="N53">
        <v>0.17754693661185783</v>
      </c>
      <c r="O53">
        <v>8.2579970517143234E-2</v>
      </c>
      <c r="P53">
        <v>8.3693029785100617</v>
      </c>
      <c r="Q53">
        <v>11.714012031014246</v>
      </c>
      <c r="R53">
        <v>2.1500000000000004</v>
      </c>
      <c r="S53">
        <v>139.41979694532012</v>
      </c>
      <c r="T53">
        <v>79.43774504464281</v>
      </c>
      <c r="U53">
        <v>218.85754198996293</v>
      </c>
      <c r="Y53">
        <f t="shared" si="2"/>
        <v>6.1261056745000966</v>
      </c>
      <c r="Z53">
        <f t="shared" ca="1" si="0"/>
        <v>5.1106621510593406</v>
      </c>
      <c r="AA53">
        <f t="shared" ca="1" si="3"/>
        <v>21.625740162724664</v>
      </c>
    </row>
    <row r="54" spans="3:27" x14ac:dyDescent="0.3">
      <c r="C54">
        <v>2.2000000000000002</v>
      </c>
      <c r="D54">
        <v>11.718097816382626</v>
      </c>
      <c r="E54">
        <v>3</v>
      </c>
      <c r="F54">
        <v>10.900556108262904</v>
      </c>
      <c r="G54">
        <v>0.54502780541314522</v>
      </c>
      <c r="H54">
        <v>0.24773991155142971</v>
      </c>
      <c r="I54">
        <v>10.407266772131072</v>
      </c>
      <c r="J54">
        <v>13.835373914988214</v>
      </c>
      <c r="K54">
        <v>3.9060326054608745</v>
      </c>
      <c r="L54">
        <v>3.6335187027542992</v>
      </c>
      <c r="M54">
        <v>1.6515994103428646</v>
      </c>
      <c r="N54">
        <v>0.18167593513771496</v>
      </c>
      <c r="O54">
        <v>8.2579970517143234E-2</v>
      </c>
      <c r="P54">
        <v>8.3308681287214554</v>
      </c>
      <c r="Q54">
        <v>11.670063619985047</v>
      </c>
      <c r="R54">
        <v>2.2000000000000002</v>
      </c>
      <c r="S54">
        <v>135.72501810603438</v>
      </c>
      <c r="T54">
        <v>83.175486428571375</v>
      </c>
      <c r="U54">
        <v>218.90050453460577</v>
      </c>
      <c r="Y54">
        <f t="shared" si="2"/>
        <v>6.2831853071795862</v>
      </c>
      <c r="Z54">
        <f t="shared" ca="1" si="0"/>
        <v>5.1475971292739278</v>
      </c>
      <c r="AA54">
        <f t="shared" ca="1" si="3"/>
        <v>22.095043557845358</v>
      </c>
    </row>
    <row r="55" spans="3:27" x14ac:dyDescent="0.3">
      <c r="C55">
        <v>2.25</v>
      </c>
      <c r="D55">
        <v>12.263125621795771</v>
      </c>
      <c r="E55">
        <v>3</v>
      </c>
      <c r="F55">
        <v>11.148296019814333</v>
      </c>
      <c r="G55">
        <v>0.55741480099071672</v>
      </c>
      <c r="H55">
        <v>0.24773991155142971</v>
      </c>
      <c r="I55">
        <v>10.792659629273929</v>
      </c>
      <c r="J55">
        <v>13.449981057845356</v>
      </c>
      <c r="K55">
        <v>4.0877085405985891</v>
      </c>
      <c r="L55">
        <v>3.7160986732714423</v>
      </c>
      <c r="M55">
        <v>1.6515994103428646</v>
      </c>
      <c r="N55">
        <v>0.18580493366357212</v>
      </c>
      <c r="O55">
        <v>8.2579970517143234E-2</v>
      </c>
      <c r="P55">
        <v>8.3592094735605293</v>
      </c>
      <c r="Q55">
        <v>11.695466783278624</v>
      </c>
      <c r="R55">
        <v>2.25</v>
      </c>
      <c r="S55">
        <v>131.94431417746296</v>
      </c>
      <c r="T55">
        <v>86.999152901785649</v>
      </c>
      <c r="U55">
        <v>218.94346707924859</v>
      </c>
      <c r="Y55">
        <f t="shared" si="2"/>
        <v>6.4402649398590759</v>
      </c>
      <c r="Z55">
        <f t="shared" ca="1" si="0"/>
        <v>5.1106621510593415</v>
      </c>
      <c r="AA55">
        <f t="shared" ca="1" si="3"/>
        <v>22.564346952966051</v>
      </c>
    </row>
    <row r="56" spans="3:27" x14ac:dyDescent="0.3">
      <c r="C56">
        <v>2.2999999999999998</v>
      </c>
      <c r="D56">
        <v>12.820540422786488</v>
      </c>
      <c r="E56">
        <v>3</v>
      </c>
      <c r="F56">
        <v>11.396035931365763</v>
      </c>
      <c r="G56">
        <v>0.56980179656828811</v>
      </c>
      <c r="H56">
        <v>0.24773991155142971</v>
      </c>
      <c r="I56">
        <v>11.186811414988215</v>
      </c>
      <c r="J56">
        <v>13.055829272131071</v>
      </c>
      <c r="K56">
        <v>4.2735134742621614</v>
      </c>
      <c r="L56">
        <v>3.7986786437885853</v>
      </c>
      <c r="M56">
        <v>1.6515994103428646</v>
      </c>
      <c r="N56">
        <v>0.18993393218942928</v>
      </c>
      <c r="O56">
        <v>8.2579970517143234E-2</v>
      </c>
      <c r="P56">
        <v>8.4711212427384162</v>
      </c>
      <c r="Q56">
        <v>11.781063847299562</v>
      </c>
      <c r="R56">
        <v>2.2999999999999998</v>
      </c>
      <c r="S56">
        <v>128.07768515960581</v>
      </c>
      <c r="T56">
        <v>90.908744464285633</v>
      </c>
      <c r="U56">
        <v>218.98642962389144</v>
      </c>
      <c r="Y56">
        <f t="shared" si="2"/>
        <v>6.5973445725385655</v>
      </c>
      <c r="Z56">
        <f t="shared" ca="1" si="0"/>
        <v>5.0007666781593887</v>
      </c>
      <c r="AA56">
        <f t="shared" ca="1" si="3"/>
        <v>23.022094540970201</v>
      </c>
    </row>
    <row r="57" spans="3:27" x14ac:dyDescent="0.3">
      <c r="C57">
        <v>2.3499999999999996</v>
      </c>
      <c r="D57">
        <v>13.390342219354777</v>
      </c>
      <c r="E57">
        <v>3</v>
      </c>
      <c r="F57">
        <v>11.643775842917192</v>
      </c>
      <c r="G57">
        <v>0.58218879214585961</v>
      </c>
      <c r="H57">
        <v>0.24773991155142971</v>
      </c>
      <c r="I57">
        <v>11.58972212927393</v>
      </c>
      <c r="J57">
        <v>12.652918557845357</v>
      </c>
      <c r="K57">
        <v>4.463447406451591</v>
      </c>
      <c r="L57">
        <v>3.8812586143057284</v>
      </c>
      <c r="M57">
        <v>1.6515994103428646</v>
      </c>
      <c r="N57">
        <v>0.19406293071528644</v>
      </c>
      <c r="O57">
        <v>8.2579970517143234E-2</v>
      </c>
      <c r="P57">
        <v>8.6822009160490161</v>
      </c>
      <c r="Q57">
        <v>11.913783661735639</v>
      </c>
      <c r="R57">
        <v>2.3499999999999996</v>
      </c>
      <c r="S57">
        <v>124.12513105246296</v>
      </c>
      <c r="T57">
        <v>94.904261116071353</v>
      </c>
      <c r="U57">
        <v>219.02939216853432</v>
      </c>
      <c r="Y57">
        <f t="shared" si="2"/>
        <v>6.7544242052180552</v>
      </c>
      <c r="Z57">
        <f t="shared" ca="1" si="0"/>
        <v>4.8206167018390325</v>
      </c>
      <c r="AA57">
        <f t="shared" ca="1" si="3"/>
        <v>23.457015057063998</v>
      </c>
    </row>
    <row r="58" spans="3:27" x14ac:dyDescent="0.3">
      <c r="C58">
        <v>2.3999999999999995</v>
      </c>
      <c r="D58">
        <v>13.972531011500637</v>
      </c>
      <c r="E58">
        <v>3</v>
      </c>
      <c r="F58">
        <v>11.891515754468621</v>
      </c>
      <c r="G58">
        <v>0.59457578772343112</v>
      </c>
      <c r="H58">
        <v>0.24773991155142971</v>
      </c>
      <c r="I58">
        <v>12.001391772131074</v>
      </c>
      <c r="J58">
        <v>12.241248914988212</v>
      </c>
      <c r="K58">
        <v>4.6575103371668778</v>
      </c>
      <c r="L58">
        <v>3.9638385848228714</v>
      </c>
      <c r="M58">
        <v>1.6515994103428646</v>
      </c>
      <c r="N58">
        <v>0.19819192924114359</v>
      </c>
      <c r="O58">
        <v>8.2579970517143234E-2</v>
      </c>
      <c r="P58">
        <v>9.0059081367009064</v>
      </c>
      <c r="Q58">
        <v>12.076695610949482</v>
      </c>
      <c r="R58">
        <v>2.3999999999999995</v>
      </c>
      <c r="S58">
        <v>120.08665185603436</v>
      </c>
      <c r="T58">
        <v>98.985702857142769</v>
      </c>
      <c r="U58">
        <v>219.07235471317713</v>
      </c>
      <c r="Y58">
        <f t="shared" si="2"/>
        <v>6.9115038378975449</v>
      </c>
      <c r="Z58">
        <f t="shared" ca="1" si="0"/>
        <v>4.574648112398771</v>
      </c>
      <c r="AA58">
        <f t="shared" ca="1" si="3"/>
        <v>23.858399314722778</v>
      </c>
    </row>
    <row r="59" spans="3:27" x14ac:dyDescent="0.3">
      <c r="C59">
        <v>2.4499999999999993</v>
      </c>
      <c r="D59">
        <v>14.567106799224067</v>
      </c>
      <c r="E59">
        <v>3</v>
      </c>
      <c r="F59">
        <v>12.13925566602005</v>
      </c>
      <c r="G59">
        <v>0.60696278330100251</v>
      </c>
      <c r="H59">
        <v>0.24773991155142971</v>
      </c>
      <c r="I59">
        <v>12.421820343559643</v>
      </c>
      <c r="J59">
        <v>11.820820343559642</v>
      </c>
      <c r="K59">
        <v>4.8557022664080218</v>
      </c>
      <c r="L59">
        <v>4.0464185553400149</v>
      </c>
      <c r="M59">
        <v>1.6515994103428646</v>
      </c>
      <c r="N59">
        <v>0.20232092776700075</v>
      </c>
      <c r="O59">
        <v>8.2579970517143234E-2</v>
      </c>
      <c r="P59">
        <v>9.4525756968084487</v>
      </c>
      <c r="Q59">
        <v>12.249289978118933</v>
      </c>
      <c r="R59">
        <v>2.4499999999999993</v>
      </c>
      <c r="S59">
        <v>115.9622475703201</v>
      </c>
      <c r="T59">
        <v>103.15306968749991</v>
      </c>
      <c r="U59">
        <v>219.11531725782001</v>
      </c>
      <c r="Y59">
        <f t="shared" si="2"/>
        <v>7.0685834705770345</v>
      </c>
      <c r="Z59">
        <f t="shared" ca="1" si="0"/>
        <v>4.2689174728335715</v>
      </c>
      <c r="AA59">
        <f t="shared" ca="1" si="3"/>
        <v>24.216363901405</v>
      </c>
    </row>
    <row r="60" spans="3:27" x14ac:dyDescent="0.3">
      <c r="C60">
        <v>2.4999999999999991</v>
      </c>
      <c r="D60">
        <v>15.174069582525069</v>
      </c>
      <c r="E60">
        <v>3</v>
      </c>
      <c r="F60">
        <v>12.386995577571479</v>
      </c>
      <c r="G60">
        <v>0.61934977887857401</v>
      </c>
      <c r="H60">
        <v>0.24773991155142971</v>
      </c>
      <c r="I60">
        <v>12.851007843559643</v>
      </c>
      <c r="J60">
        <v>11.391632843559645</v>
      </c>
      <c r="K60">
        <v>5.0580231941750222</v>
      </c>
      <c r="L60">
        <v>4.128998525857158</v>
      </c>
      <c r="M60">
        <v>1.6515994103428646</v>
      </c>
      <c r="N60">
        <v>0.20644992629285791</v>
      </c>
      <c r="O60">
        <v>8.2579970517143234E-2</v>
      </c>
      <c r="P60">
        <v>10.028425520475734</v>
      </c>
      <c r="Q60">
        <v>12.408013200224532</v>
      </c>
      <c r="R60">
        <v>2.4999999999999991</v>
      </c>
      <c r="S60">
        <v>111.75191819532012</v>
      </c>
      <c r="T60">
        <v>107.40636160714276</v>
      </c>
      <c r="U60">
        <v>219.15827980246286</v>
      </c>
      <c r="Y60">
        <f t="shared" si="2"/>
        <v>7.2256631032565242</v>
      </c>
      <c r="Z60">
        <f t="shared" ca="1" si="0"/>
        <v>3.9109528861513483</v>
      </c>
      <c r="AA60">
        <f t="shared" ca="1" si="3"/>
        <v>24.522094540970201</v>
      </c>
    </row>
    <row r="61" spans="3:27" x14ac:dyDescent="0.3">
      <c r="C61">
        <v>2.5499999999999989</v>
      </c>
      <c r="D61">
        <v>15.793419361403643</v>
      </c>
      <c r="E61">
        <v>3</v>
      </c>
      <c r="F61">
        <v>12.634735489122908</v>
      </c>
      <c r="G61">
        <v>0.63173677445614551</v>
      </c>
      <c r="H61">
        <v>0.24773991155142971</v>
      </c>
      <c r="I61">
        <v>13.288954272131072</v>
      </c>
      <c r="J61">
        <v>10.953686414988216</v>
      </c>
      <c r="K61">
        <v>5.2644731204678799</v>
      </c>
      <c r="L61">
        <v>4.211578496374301</v>
      </c>
      <c r="M61">
        <v>1.6515994103428646</v>
      </c>
      <c r="N61">
        <v>0.21057892481871507</v>
      </c>
      <c r="O61">
        <v>8.2579970517143234E-2</v>
      </c>
      <c r="P61">
        <v>10.7346543183883</v>
      </c>
      <c r="Q61">
        <v>12.527075033959916</v>
      </c>
      <c r="R61">
        <v>2.5499999999999989</v>
      </c>
      <c r="S61">
        <v>107.45566373103441</v>
      </c>
      <c r="T61">
        <v>111.7455786160713</v>
      </c>
      <c r="U61">
        <v>219.2012423471057</v>
      </c>
      <c r="Y61">
        <f t="shared" si="2"/>
        <v>7.3827427359360138</v>
      </c>
      <c r="Z61">
        <f t="shared" ca="1" si="0"/>
        <v>3.5095686284925693</v>
      </c>
      <c r="AA61">
        <f t="shared" ca="1" si="3"/>
        <v>24.768063130410461</v>
      </c>
    </row>
    <row r="62" spans="3:27" x14ac:dyDescent="0.3">
      <c r="C62">
        <v>2.5999999999999988</v>
      </c>
      <c r="D62">
        <v>16.425156135859787</v>
      </c>
      <c r="E62">
        <v>3</v>
      </c>
      <c r="F62">
        <v>12.882475400674338</v>
      </c>
      <c r="G62">
        <v>0.6441237700337169</v>
      </c>
      <c r="H62">
        <v>0.24773991155142971</v>
      </c>
      <c r="I62">
        <v>13.735659629273927</v>
      </c>
      <c r="J62">
        <v>10.506981057845358</v>
      </c>
      <c r="K62">
        <v>5.4750520452865947</v>
      </c>
      <c r="L62">
        <v>4.2941584668914441</v>
      </c>
      <c r="M62">
        <v>1.6515994103428646</v>
      </c>
      <c r="N62">
        <v>0.21470792334457223</v>
      </c>
      <c r="O62">
        <v>8.2579970517143234E-2</v>
      </c>
      <c r="P62">
        <v>11.566663228815733</v>
      </c>
      <c r="Q62">
        <v>12.579528913698002</v>
      </c>
      <c r="R62">
        <v>2.5999999999999988</v>
      </c>
      <c r="S62">
        <v>103.07348417746297</v>
      </c>
      <c r="T62">
        <v>116.17072071428558</v>
      </c>
      <c r="U62">
        <v>219.24420489174855</v>
      </c>
      <c r="Y62">
        <f t="shared" si="2"/>
        <v>7.5398223686155035</v>
      </c>
      <c r="Z62">
        <f t="shared" ca="1" si="0"/>
        <v>3.0746481123987714</v>
      </c>
      <c r="AA62">
        <f t="shared" ca="1" si="3"/>
        <v>24.948213106730819</v>
      </c>
    </row>
    <row r="63" spans="3:27" x14ac:dyDescent="0.3">
      <c r="C63">
        <v>2.6499999999999986</v>
      </c>
      <c r="D63">
        <v>17.069279905893502</v>
      </c>
      <c r="E63">
        <v>3</v>
      </c>
      <c r="F63">
        <v>13.130215312225767</v>
      </c>
      <c r="G63">
        <v>0.6565107656112884</v>
      </c>
      <c r="H63">
        <v>0.24773991155142971</v>
      </c>
      <c r="I63">
        <v>14.191123914988212</v>
      </c>
      <c r="J63">
        <v>10.051516772131073</v>
      </c>
      <c r="K63">
        <v>5.6897599686311668</v>
      </c>
      <c r="L63">
        <v>4.3767384374085871</v>
      </c>
      <c r="M63">
        <v>1.6515994103428646</v>
      </c>
      <c r="N63">
        <v>0.21883692187042936</v>
      </c>
      <c r="O63">
        <v>8.2579970517143234E-2</v>
      </c>
      <c r="P63">
        <v>12.513511895148259</v>
      </c>
      <c r="Q63">
        <v>12.538607021978978</v>
      </c>
      <c r="R63">
        <v>2.6499999999999986</v>
      </c>
      <c r="S63">
        <v>98.605379534605831</v>
      </c>
      <c r="T63">
        <v>120.68178790178555</v>
      </c>
      <c r="U63">
        <v>219.28716743639137</v>
      </c>
      <c r="Y63">
        <f t="shared" si="2"/>
        <v>7.6969020012949931</v>
      </c>
      <c r="Z63">
        <f t="shared" ca="1" si="0"/>
        <v>2.6169005243946217</v>
      </c>
      <c r="AA63">
        <f t="shared" ca="1" si="3"/>
        <v>25.058108579630769</v>
      </c>
    </row>
    <row r="64" spans="3:27" x14ac:dyDescent="0.3">
      <c r="C64">
        <v>2.6999999999999984</v>
      </c>
      <c r="D64">
        <v>17.725790671504789</v>
      </c>
      <c r="E64">
        <v>3</v>
      </c>
      <c r="F64">
        <v>13.377955223777196</v>
      </c>
      <c r="G64">
        <v>0.6688977611888598</v>
      </c>
      <c r="H64">
        <v>0.24773991155142971</v>
      </c>
      <c r="I64">
        <v>14.655347129273926</v>
      </c>
      <c r="J64">
        <v>9.58729355784536</v>
      </c>
      <c r="K64">
        <v>5.9085968905015962</v>
      </c>
      <c r="L64">
        <v>4.4593184079257302</v>
      </c>
      <c r="M64">
        <v>1.6515994103428646</v>
      </c>
      <c r="N64">
        <v>0.22296592039628652</v>
      </c>
      <c r="O64">
        <v>8.2579970517143234E-2</v>
      </c>
      <c r="P64">
        <v>13.557678579308195</v>
      </c>
      <c r="Q64">
        <v>12.379268442119237</v>
      </c>
      <c r="R64">
        <v>2.6999999999999984</v>
      </c>
      <c r="S64">
        <v>94.05134980246298</v>
      </c>
      <c r="T64">
        <v>125.27878017857127</v>
      </c>
      <c r="U64">
        <v>219.33012998103425</v>
      </c>
      <c r="Y64">
        <f t="shared" si="2"/>
        <v>7.8539816339744828</v>
      </c>
      <c r="Z64">
        <f t="shared" ca="1" si="0"/>
        <v>2.1475971292739291</v>
      </c>
      <c r="AA64">
        <f t="shared" ca="1" si="3"/>
        <v>25.095043557845358</v>
      </c>
    </row>
    <row r="65" spans="3:27" x14ac:dyDescent="0.3">
      <c r="C65">
        <v>2.7499999999999982</v>
      </c>
      <c r="D65">
        <v>18.394688432693648</v>
      </c>
      <c r="E65">
        <v>3</v>
      </c>
      <c r="F65">
        <v>13.625695135328625</v>
      </c>
      <c r="G65">
        <v>0.6812847567664313</v>
      </c>
      <c r="H65">
        <v>0.24773991155142971</v>
      </c>
      <c r="I65">
        <v>15.128329272131067</v>
      </c>
      <c r="J65">
        <v>9.1143114149882187</v>
      </c>
      <c r="K65">
        <v>6.1315628108978828</v>
      </c>
      <c r="L65">
        <v>4.5418983784428733</v>
      </c>
      <c r="M65">
        <v>1.6515994103428646</v>
      </c>
      <c r="N65">
        <v>0.22709491892214367</v>
      </c>
      <c r="O65">
        <v>8.2579970517143234E-2</v>
      </c>
      <c r="P65">
        <v>14.675202634722066</v>
      </c>
      <c r="Q65">
        <v>12.079893356272326</v>
      </c>
      <c r="R65">
        <v>2.7499999999999982</v>
      </c>
      <c r="S65">
        <v>89.411394981034434</v>
      </c>
      <c r="T65">
        <v>129.96169754464267</v>
      </c>
      <c r="U65">
        <v>219.37309252567712</v>
      </c>
      <c r="Y65">
        <f t="shared" si="2"/>
        <v>8.0110612666539716</v>
      </c>
      <c r="Z65">
        <f t="shared" ca="1" si="0"/>
        <v>1.6782937341532391</v>
      </c>
      <c r="AA65">
        <f t="shared" ca="1" si="3"/>
        <v>25.058108579630773</v>
      </c>
    </row>
    <row r="66" spans="3:27" x14ac:dyDescent="0.3">
      <c r="C66">
        <v>2.799999999999998</v>
      </c>
      <c r="D66">
        <v>19.075973189460079</v>
      </c>
      <c r="E66">
        <v>3</v>
      </c>
      <c r="F66">
        <v>13.873435046880054</v>
      </c>
      <c r="G66">
        <v>0.6936717523440028</v>
      </c>
      <c r="H66">
        <v>0.24773991155142971</v>
      </c>
      <c r="I66">
        <v>15.610070343559638</v>
      </c>
      <c r="J66">
        <v>8.6325703435596495</v>
      </c>
      <c r="K66">
        <v>6.3586577298200266</v>
      </c>
      <c r="L66">
        <v>4.6244783489600163</v>
      </c>
      <c r="M66">
        <v>1.6515994103428646</v>
      </c>
      <c r="N66">
        <v>0.23122391744800083</v>
      </c>
      <c r="O66">
        <v>8.2579970517143234E-2</v>
      </c>
      <c r="P66">
        <v>15.836272723964132</v>
      </c>
      <c r="Q66">
        <v>11.624030268596142</v>
      </c>
      <c r="R66">
        <v>2.799999999999998</v>
      </c>
      <c r="S66">
        <v>84.685515070320164</v>
      </c>
      <c r="T66">
        <v>134.73053999999979</v>
      </c>
      <c r="U66">
        <v>219.41605507031994</v>
      </c>
      <c r="Y66">
        <f t="shared" si="2"/>
        <v>8.1681408993334621</v>
      </c>
      <c r="Z66">
        <f t="shared" ca="1" si="0"/>
        <v>1.2205461461490867</v>
      </c>
      <c r="AA66">
        <f t="shared" ca="1" si="3"/>
        <v>24.948213106730819</v>
      </c>
    </row>
    <row r="67" spans="3:27" x14ac:dyDescent="0.3">
      <c r="C67">
        <v>2.8499999999999979</v>
      </c>
      <c r="D67">
        <v>19.769644941804081</v>
      </c>
      <c r="E67">
        <v>3</v>
      </c>
      <c r="F67">
        <v>14.121174958431483</v>
      </c>
      <c r="G67">
        <v>0.70605874792157419</v>
      </c>
      <c r="H67">
        <v>0.24773991155142971</v>
      </c>
      <c r="I67">
        <v>16.100570343559639</v>
      </c>
      <c r="J67">
        <v>8.1420703435596486</v>
      </c>
      <c r="K67">
        <v>6.5898816472680277</v>
      </c>
      <c r="L67">
        <v>4.7070583194771594</v>
      </c>
      <c r="M67">
        <v>1.6515994103428646</v>
      </c>
      <c r="N67">
        <v>0.23535291597385799</v>
      </c>
      <c r="O67">
        <v>8.2579970517143234E-2</v>
      </c>
      <c r="P67">
        <v>17.006302717159535</v>
      </c>
      <c r="Q67">
        <v>11.002078886800927</v>
      </c>
      <c r="R67">
        <v>2.8499999999999979</v>
      </c>
      <c r="S67">
        <v>79.873710070320158</v>
      </c>
      <c r="T67">
        <v>139.58530754464266</v>
      </c>
      <c r="U67">
        <v>219.45901761496282</v>
      </c>
      <c r="Y67">
        <f t="shared" si="2"/>
        <v>8.3252205320129526</v>
      </c>
      <c r="Z67">
        <f t="shared" ca="1" si="0"/>
        <v>0.78562563005528618</v>
      </c>
      <c r="AA67">
        <f t="shared" ca="1" si="3"/>
        <v>24.768063130410461</v>
      </c>
    </row>
    <row r="68" spans="3:27" x14ac:dyDescent="0.3">
      <c r="C68">
        <v>2.8999999999999977</v>
      </c>
      <c r="D68">
        <v>20.475703689725655</v>
      </c>
      <c r="E68">
        <v>3</v>
      </c>
      <c r="F68">
        <v>14.368914869982913</v>
      </c>
      <c r="G68">
        <v>0.71844574349914569</v>
      </c>
      <c r="H68">
        <v>0.24773991155142971</v>
      </c>
      <c r="I68">
        <v>16.599829272131068</v>
      </c>
      <c r="J68">
        <v>7.6428114149882198</v>
      </c>
      <c r="K68">
        <v>6.825234563241886</v>
      </c>
      <c r="L68">
        <v>4.7896382899943024</v>
      </c>
      <c r="M68">
        <v>1.6515994103428646</v>
      </c>
      <c r="N68">
        <v>0.23948191449971512</v>
      </c>
      <c r="O68">
        <v>8.2579970517143234E-2</v>
      </c>
      <c r="P68">
        <v>18.147506998912942</v>
      </c>
      <c r="Q68">
        <v>10.212771269543012</v>
      </c>
      <c r="R68">
        <v>2.8999999999999977</v>
      </c>
      <c r="S68">
        <v>74.975979981034442</v>
      </c>
      <c r="T68">
        <v>144.52600017857122</v>
      </c>
      <c r="U68">
        <v>219.50198015960567</v>
      </c>
      <c r="Y68">
        <f t="shared" si="2"/>
        <v>8.4823001646924432</v>
      </c>
      <c r="Z68">
        <f t="shared" ca="1" si="0"/>
        <v>0.38424137239650547</v>
      </c>
      <c r="AA68">
        <f t="shared" ca="1" si="3"/>
        <v>24.522094540970198</v>
      </c>
    </row>
    <row r="69" spans="3:27" x14ac:dyDescent="0.3">
      <c r="C69">
        <v>2.9499999999999975</v>
      </c>
      <c r="D69">
        <v>21.194149433224801</v>
      </c>
      <c r="E69">
        <v>3</v>
      </c>
      <c r="F69">
        <v>14.616654781534342</v>
      </c>
      <c r="G69">
        <v>0.73083273907671709</v>
      </c>
      <c r="H69">
        <v>0.24773991155142971</v>
      </c>
      <c r="I69">
        <v>17.107847129273924</v>
      </c>
      <c r="J69">
        <v>7.134793557845363</v>
      </c>
      <c r="K69">
        <v>7.0647164777416016</v>
      </c>
      <c r="L69">
        <v>4.8722182605114455</v>
      </c>
      <c r="M69">
        <v>1.6515994103428646</v>
      </c>
      <c r="N69">
        <v>0.24361091302557228</v>
      </c>
      <c r="O69">
        <v>8.2579970517143234E-2</v>
      </c>
      <c r="P69">
        <v>19.220948502003978</v>
      </c>
      <c r="Q69">
        <v>9.2643011508269826</v>
      </c>
      <c r="R69">
        <v>2.9499999999999975</v>
      </c>
      <c r="S69">
        <v>69.992324802463017</v>
      </c>
      <c r="T69">
        <v>149.55261790178548</v>
      </c>
      <c r="U69">
        <v>219.54494270424851</v>
      </c>
      <c r="Y69">
        <f t="shared" si="2"/>
        <v>8.6393797973719337</v>
      </c>
      <c r="Z69">
        <f t="shared" ca="1" si="0"/>
        <v>2.6276785714280937E-2</v>
      </c>
      <c r="AA69">
        <f t="shared" ca="1" si="3"/>
        <v>24.216363901404996</v>
      </c>
    </row>
    <row r="70" spans="3:27" x14ac:dyDescent="0.3">
      <c r="C70">
        <v>2.9999999999999973</v>
      </c>
      <c r="D70">
        <v>21.924982172301519</v>
      </c>
      <c r="E70">
        <v>3</v>
      </c>
      <c r="F70">
        <v>14.864394693085771</v>
      </c>
      <c r="G70">
        <v>0.74321973465428859</v>
      </c>
      <c r="H70">
        <v>0.24773991155142971</v>
      </c>
      <c r="I70">
        <v>17.624623914988209</v>
      </c>
      <c r="J70">
        <v>6.6180167721310781</v>
      </c>
      <c r="K70">
        <v>7.3083273907671735</v>
      </c>
      <c r="L70">
        <v>4.9547982310285885</v>
      </c>
      <c r="M70">
        <v>1.6515994103428646</v>
      </c>
      <c r="N70">
        <v>0.24773991155142944</v>
      </c>
      <c r="O70">
        <v>8.2579970517143234E-2</v>
      </c>
      <c r="P70">
        <v>20.188987723824077</v>
      </c>
      <c r="Q70">
        <v>8.1749490943380518</v>
      </c>
      <c r="R70">
        <v>2.9999999999999973</v>
      </c>
      <c r="S70">
        <v>64.922744534605883</v>
      </c>
      <c r="T70">
        <v>154.66516071428546</v>
      </c>
      <c r="U70">
        <v>219.58790524889133</v>
      </c>
      <c r="Y70">
        <f t="shared" si="2"/>
        <v>8.7964594300514243</v>
      </c>
      <c r="Z70">
        <f t="shared" ca="1" si="0"/>
        <v>-0.27945385385091992</v>
      </c>
      <c r="AA70">
        <f t="shared" ca="1" si="3"/>
        <v>23.858399314722771</v>
      </c>
    </row>
    <row r="71" spans="3:27" x14ac:dyDescent="0.3">
      <c r="C71">
        <v>3.0499999999999972</v>
      </c>
      <c r="D71">
        <v>22.668201906955808</v>
      </c>
      <c r="E71">
        <v>3</v>
      </c>
      <c r="F71">
        <v>15.1121346046372</v>
      </c>
      <c r="G71">
        <v>0.75560673023186009</v>
      </c>
      <c r="H71">
        <v>0.24773991155142971</v>
      </c>
      <c r="I71">
        <v>18.150159629273922</v>
      </c>
      <c r="J71">
        <v>6.0924810578453652</v>
      </c>
      <c r="K71">
        <v>7.5560673023186027</v>
      </c>
      <c r="L71">
        <v>5.0373782015457316</v>
      </c>
      <c r="M71">
        <v>1.6515994103428646</v>
      </c>
      <c r="N71">
        <v>0.25186891007728657</v>
      </c>
      <c r="O71">
        <v>8.2579970517143234E-2</v>
      </c>
      <c r="P71">
        <v>21.018011933144244</v>
      </c>
      <c r="Q71">
        <v>6.973062208668896</v>
      </c>
      <c r="R71">
        <v>3.0499999999999972</v>
      </c>
      <c r="S71">
        <v>59.767239177463033</v>
      </c>
      <c r="T71">
        <v>159.86362861607117</v>
      </c>
      <c r="U71">
        <v>219.63086779353421</v>
      </c>
      <c r="Y71">
        <f t="shared" si="2"/>
        <v>8.9535390627309148</v>
      </c>
      <c r="Z71">
        <f t="shared" ca="1" si="0"/>
        <v>-0.52542244329118093</v>
      </c>
      <c r="AA71">
        <f t="shared" ca="1" si="3"/>
        <v>23.457015057063987</v>
      </c>
    </row>
    <row r="72" spans="3:27" x14ac:dyDescent="0.3">
      <c r="C72">
        <v>3.099999999999997</v>
      </c>
      <c r="D72">
        <v>23.423808637187669</v>
      </c>
      <c r="E72">
        <v>3</v>
      </c>
      <c r="F72">
        <v>15.359874516188629</v>
      </c>
      <c r="G72">
        <v>0.76799372580943148</v>
      </c>
      <c r="H72">
        <v>0.24773991155142971</v>
      </c>
      <c r="I72">
        <v>18.684454272131067</v>
      </c>
      <c r="J72">
        <v>5.5581864149882207</v>
      </c>
      <c r="K72">
        <v>7.8079362123958891</v>
      </c>
      <c r="L72">
        <v>5.1199581720628746</v>
      </c>
      <c r="M72">
        <v>1.6515994103428646</v>
      </c>
      <c r="N72">
        <v>0.25599790860314375</v>
      </c>
      <c r="O72">
        <v>8.2579970517143234E-2</v>
      </c>
      <c r="P72">
        <v>21.681274562714684</v>
      </c>
      <c r="Q72">
        <v>5.6962738725877955</v>
      </c>
      <c r="R72">
        <v>3.099999999999997</v>
      </c>
      <c r="S72">
        <v>54.525808731034445</v>
      </c>
      <c r="T72">
        <v>165.1480216071426</v>
      </c>
      <c r="U72">
        <v>219.67383033817703</v>
      </c>
      <c r="Y72">
        <f t="shared" si="2"/>
        <v>9.1106186954104054</v>
      </c>
      <c r="Z72">
        <f t="shared" ca="1" si="0"/>
        <v>-0.70557241961153716</v>
      </c>
      <c r="AA72">
        <f t="shared" ca="1" si="3"/>
        <v>23.022094540970187</v>
      </c>
    </row>
    <row r="73" spans="3:27" x14ac:dyDescent="0.3">
      <c r="C73">
        <v>3.1499999999999968</v>
      </c>
      <c r="D73">
        <v>24.191802362997102</v>
      </c>
      <c r="E73">
        <v>3</v>
      </c>
      <c r="F73">
        <v>15.607614427740058</v>
      </c>
      <c r="G73">
        <v>0.78038072138700298</v>
      </c>
      <c r="H73">
        <v>0.24773991155142971</v>
      </c>
      <c r="I73">
        <v>19.227507843559639</v>
      </c>
      <c r="J73">
        <v>5.0151328435596483</v>
      </c>
      <c r="K73">
        <v>8.0639341209990327</v>
      </c>
      <c r="L73">
        <v>5.2025381425800177</v>
      </c>
      <c r="M73">
        <v>1.6515994103428646</v>
      </c>
      <c r="N73">
        <v>0.26012690712900088</v>
      </c>
      <c r="O73">
        <v>8.2579970517143234E-2</v>
      </c>
      <c r="P73">
        <v>22.161630298070552</v>
      </c>
      <c r="Q73">
        <v>4.3898925522037118</v>
      </c>
      <c r="R73">
        <v>3.1499999999999968</v>
      </c>
      <c r="S73">
        <v>49.198453195320155</v>
      </c>
      <c r="T73">
        <v>170.51833968749972</v>
      </c>
      <c r="U73">
        <v>219.71679288281987</v>
      </c>
      <c r="Y73">
        <f t="shared" si="2"/>
        <v>9.2676983280898959</v>
      </c>
      <c r="Z73">
        <f t="shared" ca="1" si="0"/>
        <v>-0.81546789251148777</v>
      </c>
      <c r="AA73">
        <f t="shared" ca="1" si="3"/>
        <v>22.564346952966034</v>
      </c>
    </row>
    <row r="74" spans="3:27" x14ac:dyDescent="0.3">
      <c r="C74">
        <v>3.1999999999999966</v>
      </c>
      <c r="D74">
        <v>24.972183084384106</v>
      </c>
      <c r="E74">
        <v>3</v>
      </c>
      <c r="F74">
        <v>15.855354339291488</v>
      </c>
      <c r="G74">
        <v>0.79276771696457438</v>
      </c>
      <c r="H74">
        <v>0.24773991155142971</v>
      </c>
      <c r="I74">
        <v>19.77932034355964</v>
      </c>
      <c r="J74">
        <v>4.4633203435596478</v>
      </c>
      <c r="K74">
        <v>8.3240610281280336</v>
      </c>
      <c r="L74">
        <v>5.2851181130971607</v>
      </c>
      <c r="M74">
        <v>1.6515994103428646</v>
      </c>
      <c r="N74">
        <v>0.26425590565485807</v>
      </c>
      <c r="O74">
        <v>8.2579970517143234E-2</v>
      </c>
      <c r="P74">
        <v>22.453917330145984</v>
      </c>
      <c r="Q74">
        <v>3.1044491357760511</v>
      </c>
      <c r="R74">
        <v>3.1999999999999966</v>
      </c>
      <c r="S74">
        <v>43.78517257032015</v>
      </c>
      <c r="T74">
        <v>175.97458285714254</v>
      </c>
      <c r="U74">
        <v>219.75975542746269</v>
      </c>
      <c r="Y74">
        <f t="shared" si="2"/>
        <v>9.4247779607693865</v>
      </c>
      <c r="Z74">
        <f t="shared" ca="1" si="0"/>
        <v>-0.85240287072607179</v>
      </c>
      <c r="AA74">
        <f t="shared" ca="1" si="3"/>
        <v>22.095043557845337</v>
      </c>
    </row>
    <row r="75" spans="3:27" x14ac:dyDescent="0.3">
      <c r="C75">
        <v>3.2499999999999964</v>
      </c>
      <c r="D75">
        <v>25.764950801348682</v>
      </c>
      <c r="E75">
        <v>3</v>
      </c>
      <c r="F75">
        <v>16.103094250842918</v>
      </c>
      <c r="G75">
        <v>0.80515471254214599</v>
      </c>
      <c r="H75">
        <v>0.24773991155142971</v>
      </c>
      <c r="I75">
        <v>20.339891772131068</v>
      </c>
      <c r="J75">
        <v>3.9027489149882193</v>
      </c>
      <c r="K75">
        <v>8.5883169337828917</v>
      </c>
      <c r="L75">
        <v>5.3676980836143038</v>
      </c>
      <c r="M75">
        <v>1.6515994103428646</v>
      </c>
      <c r="N75">
        <v>0.2683849041807152</v>
      </c>
      <c r="O75">
        <v>8.2579970517143234E-2</v>
      </c>
      <c r="P75">
        <v>22.56672075883154</v>
      </c>
      <c r="Q75">
        <v>1.8924671775219126</v>
      </c>
      <c r="R75">
        <v>3.2499999999999964</v>
      </c>
      <c r="S75">
        <v>38.285966856034435</v>
      </c>
      <c r="T75">
        <v>181.51675111607113</v>
      </c>
      <c r="U75">
        <v>219.80271797210557</v>
      </c>
      <c r="Y75">
        <f t="shared" si="2"/>
        <v>9.581857593448877</v>
      </c>
      <c r="Z75">
        <f t="shared" ca="1" si="0"/>
        <v>-0.81546789251148155</v>
      </c>
      <c r="AA75">
        <f t="shared" ca="1" si="3"/>
        <v>21.625740162724643</v>
      </c>
    </row>
    <row r="76" spans="3:27" x14ac:dyDescent="0.3">
      <c r="C76">
        <v>3.2999999999999963</v>
      </c>
      <c r="D76">
        <v>26.570105513890827</v>
      </c>
      <c r="E76">
        <v>3</v>
      </c>
      <c r="F76">
        <v>16.350834162394349</v>
      </c>
      <c r="G76">
        <v>0.81754170811971749</v>
      </c>
      <c r="H76">
        <v>0.24773991155142971</v>
      </c>
      <c r="I76">
        <v>20.909222129273925</v>
      </c>
      <c r="J76">
        <v>3.3334185578453628</v>
      </c>
      <c r="K76">
        <v>8.8567018379636071</v>
      </c>
      <c r="L76">
        <v>5.4502780541314468</v>
      </c>
      <c r="M76">
        <v>1.6515994103428646</v>
      </c>
      <c r="N76">
        <v>0.27251390270657233</v>
      </c>
      <c r="O76">
        <v>8.2579970517143234E-2</v>
      </c>
      <c r="P76">
        <v>22.523256140203593</v>
      </c>
      <c r="Q76">
        <v>0.8046057510994209</v>
      </c>
      <c r="R76">
        <v>3.2999999999999963</v>
      </c>
      <c r="S76">
        <v>32.700836052463011</v>
      </c>
      <c r="T76">
        <v>187.14484446428543</v>
      </c>
      <c r="U76">
        <v>219.84568051674844</v>
      </c>
      <c r="Y76">
        <f t="shared" si="2"/>
        <v>9.7389372261283675</v>
      </c>
      <c r="Z76">
        <f t="shared" ca="1" si="0"/>
        <v>-0.70557241961152473</v>
      </c>
      <c r="AA76">
        <f t="shared" ca="1" si="3"/>
        <v>21.16799257472049</v>
      </c>
    </row>
    <row r="77" spans="3:27" x14ac:dyDescent="0.3">
      <c r="C77">
        <v>3.3499999999999961</v>
      </c>
      <c r="D77">
        <v>27.387647222010543</v>
      </c>
      <c r="E77">
        <v>3</v>
      </c>
      <c r="F77">
        <v>16.59857407394578</v>
      </c>
      <c r="G77">
        <v>0.82992870369728911</v>
      </c>
      <c r="H77">
        <v>0.24773991155142971</v>
      </c>
      <c r="I77">
        <v>21.487311414988209</v>
      </c>
      <c r="J77">
        <v>2.7553292721310783</v>
      </c>
      <c r="K77">
        <v>9.1292157406701797</v>
      </c>
      <c r="L77">
        <v>5.5328580246485899</v>
      </c>
      <c r="M77">
        <v>1.6515994103428646</v>
      </c>
      <c r="N77">
        <v>0.27664290123242952</v>
      </c>
      <c r="O77">
        <v>8.2579970517143234E-2</v>
      </c>
      <c r="P77">
        <v>22.361144627609669</v>
      </c>
      <c r="Q77">
        <v>-0.11458632184022566</v>
      </c>
      <c r="R77">
        <v>3.3499999999999961</v>
      </c>
      <c r="S77">
        <v>27.029780159605878</v>
      </c>
      <c r="T77">
        <v>192.85886290178544</v>
      </c>
      <c r="U77">
        <v>219.88864306139132</v>
      </c>
      <c r="Y77">
        <f t="shared" si="2"/>
        <v>9.8960168588078581</v>
      </c>
      <c r="Z77">
        <f t="shared" ca="1" si="0"/>
        <v>-0.52542244329116228</v>
      </c>
      <c r="AA77">
        <f t="shared" ca="1" si="3"/>
        <v>20.733072058626693</v>
      </c>
    </row>
    <row r="78" spans="3:27" x14ac:dyDescent="0.3">
      <c r="C78">
        <v>3.3999999999999959</v>
      </c>
      <c r="D78">
        <v>28.21757592570783</v>
      </c>
      <c r="E78">
        <v>3</v>
      </c>
      <c r="F78">
        <v>16.846313985497211</v>
      </c>
      <c r="G78">
        <v>0.84231569927486061</v>
      </c>
      <c r="H78">
        <v>0.24773991155142971</v>
      </c>
      <c r="I78">
        <v>22.074159629273922</v>
      </c>
      <c r="J78">
        <v>2.1684810578453657</v>
      </c>
      <c r="K78">
        <v>9.4058586419026096</v>
      </c>
      <c r="L78">
        <v>5.6154379951657329</v>
      </c>
      <c r="M78">
        <v>1.6515994103428646</v>
      </c>
      <c r="N78">
        <v>0.28077189975828665</v>
      </c>
      <c r="O78">
        <v>8.2579970517143234E-2</v>
      </c>
      <c r="P78">
        <v>22.13091419993841</v>
      </c>
      <c r="Q78">
        <v>-0.83098204723005598</v>
      </c>
      <c r="R78">
        <v>3.3999999999999959</v>
      </c>
      <c r="S78">
        <v>21.272799177463039</v>
      </c>
      <c r="T78">
        <v>198.65880642857118</v>
      </c>
      <c r="U78">
        <v>219.93160560603422</v>
      </c>
      <c r="Y78">
        <f t="shared" si="2"/>
        <v>10.053096491487349</v>
      </c>
      <c r="Z78">
        <f t="shared" ref="Z78:Z93" ca="1" si="4">_r*COS(Y78)+x_sm</f>
        <v>-0.27945385385089594</v>
      </c>
      <c r="AA78">
        <f t="shared" ca="1" si="3"/>
        <v>20.331687800967913</v>
      </c>
    </row>
    <row r="79" spans="3:27" x14ac:dyDescent="0.3">
      <c r="C79">
        <v>3.4499999999999957</v>
      </c>
      <c r="D79">
        <v>29.05989162498269</v>
      </c>
      <c r="E79">
        <v>3</v>
      </c>
      <c r="F79">
        <v>17.094053897048642</v>
      </c>
      <c r="G79">
        <v>0.85470269485243211</v>
      </c>
      <c r="H79">
        <v>0.24773991155142971</v>
      </c>
      <c r="I79">
        <v>22.669766772131062</v>
      </c>
      <c r="J79">
        <v>1.5728739149882252</v>
      </c>
      <c r="K79">
        <v>9.6866305416608967</v>
      </c>
      <c r="L79">
        <v>5.698017965682876</v>
      </c>
      <c r="M79">
        <v>1.6515994103428646</v>
      </c>
      <c r="N79">
        <v>0.28490089828414383</v>
      </c>
      <c r="O79">
        <v>8.2579970517143234E-2</v>
      </c>
      <c r="P79">
        <v>21.893155496176973</v>
      </c>
      <c r="Q79">
        <v>-1.3248622576232432</v>
      </c>
      <c r="R79">
        <v>3.4499999999999957</v>
      </c>
      <c r="S79">
        <v>15.429893106034489</v>
      </c>
      <c r="T79">
        <v>204.54467504464262</v>
      </c>
      <c r="U79">
        <v>219.9745681506771</v>
      </c>
      <c r="Y79">
        <f t="shared" si="2"/>
        <v>10.210176124166839</v>
      </c>
      <c r="Z79">
        <f t="shared" ca="1" si="4"/>
        <v>2.6276785714309359E-2</v>
      </c>
      <c r="AA79">
        <f t="shared" ca="1" si="3"/>
        <v>19.973723214285691</v>
      </c>
    </row>
    <row r="80" spans="3:27" x14ac:dyDescent="0.3">
      <c r="C80">
        <v>3.4999999999999956</v>
      </c>
      <c r="D80">
        <v>29.914594319835121</v>
      </c>
      <c r="E80">
        <v>3</v>
      </c>
      <c r="F80">
        <v>17.341793808600073</v>
      </c>
      <c r="G80">
        <v>0.86708969043000372</v>
      </c>
      <c r="H80">
        <v>0.24773991155142971</v>
      </c>
      <c r="I80">
        <v>23.274132843559634</v>
      </c>
      <c r="J80">
        <v>0.96850784355965303</v>
      </c>
      <c r="K80">
        <v>9.971531439945041</v>
      </c>
      <c r="L80">
        <v>5.780597936200019</v>
      </c>
      <c r="M80">
        <v>1.6515994103428646</v>
      </c>
      <c r="N80">
        <v>0.28902989681000096</v>
      </c>
      <c r="O80">
        <v>8.2579970517143234E-2</v>
      </c>
      <c r="P80">
        <v>21.714382621621638</v>
      </c>
      <c r="Q80">
        <v>-1.5941429803264997</v>
      </c>
      <c r="R80">
        <v>3.4999999999999956</v>
      </c>
      <c r="S80">
        <v>9.5010619453201972</v>
      </c>
      <c r="T80">
        <v>210.51646874999977</v>
      </c>
      <c r="U80">
        <v>220.01753069531998</v>
      </c>
      <c r="Y80">
        <f t="shared" ref="Y80:Y93" si="5">Y79+PI()/20</f>
        <v>10.36725575684633</v>
      </c>
      <c r="Z80">
        <f t="shared" ca="1" si="4"/>
        <v>0.38424137239653811</v>
      </c>
      <c r="AA80">
        <f t="shared" ca="1" si="3"/>
        <v>19.667992574720493</v>
      </c>
    </row>
    <row r="81" spans="3:27" x14ac:dyDescent="0.3">
      <c r="C81">
        <v>3.5499999999999954</v>
      </c>
      <c r="D81">
        <v>30.781684010265124</v>
      </c>
      <c r="E81">
        <v>3</v>
      </c>
      <c r="F81">
        <v>17.589533720151504</v>
      </c>
      <c r="G81">
        <v>0.87947668600757523</v>
      </c>
      <c r="H81">
        <v>0.24773991155142971</v>
      </c>
      <c r="I81">
        <v>23.887257843559635</v>
      </c>
      <c r="J81">
        <v>0.35538284355965288</v>
      </c>
      <c r="K81">
        <v>10.260561336755043</v>
      </c>
      <c r="L81">
        <v>5.8631779067171621</v>
      </c>
      <c r="M81">
        <v>1.6515994103428646</v>
      </c>
      <c r="N81">
        <v>0.29315889533585809</v>
      </c>
      <c r="O81">
        <v>8.2579970517143234E-2</v>
      </c>
      <c r="P81">
        <v>21.661791637478267</v>
      </c>
      <c r="Q81">
        <v>-1.6564074451110611</v>
      </c>
      <c r="R81">
        <v>3.5499999999999954</v>
      </c>
      <c r="S81">
        <v>3.486305695320195</v>
      </c>
      <c r="T81">
        <v>216.57418754464265</v>
      </c>
      <c r="U81">
        <v>220.06049323996285</v>
      </c>
      <c r="Y81">
        <f t="shared" si="5"/>
        <v>10.52433538952582</v>
      </c>
      <c r="Z81">
        <f t="shared" ca="1" si="4"/>
        <v>0.78562563005532215</v>
      </c>
      <c r="AA81">
        <f t="shared" ca="1" si="3"/>
        <v>19.422023985280237</v>
      </c>
    </row>
    <row r="82" spans="3:27" x14ac:dyDescent="0.3">
      <c r="C82">
        <v>3.5999999999999952</v>
      </c>
      <c r="D82">
        <v>31.661160696272699</v>
      </c>
      <c r="E82">
        <v>3</v>
      </c>
      <c r="F82">
        <v>17.837273631702935</v>
      </c>
      <c r="G82">
        <v>0.89186368158514684</v>
      </c>
      <c r="H82">
        <v>0.24773991155142971</v>
      </c>
      <c r="I82">
        <v>24.509141772131063</v>
      </c>
      <c r="J82">
        <v>-0.26650108501177527</v>
      </c>
      <c r="K82">
        <v>10.553720232090901</v>
      </c>
      <c r="L82">
        <v>5.9457578772343052</v>
      </c>
      <c r="M82">
        <v>1.6515994103428646</v>
      </c>
      <c r="N82">
        <v>0.29728789386171528</v>
      </c>
      <c r="O82">
        <v>8.2579970517143234E-2</v>
      </c>
      <c r="P82">
        <v>21.797260592457313</v>
      </c>
      <c r="Q82">
        <v>-1.5493496603827357</v>
      </c>
      <c r="R82">
        <v>3.5999999999999952</v>
      </c>
      <c r="S82">
        <v>-2.6143756439655155</v>
      </c>
      <c r="T82">
        <v>222.71783142857123</v>
      </c>
      <c r="U82">
        <v>220.10345578460573</v>
      </c>
      <c r="Y82">
        <f t="shared" si="5"/>
        <v>10.681415022205311</v>
      </c>
      <c r="Z82">
        <f t="shared" ca="1" si="4"/>
        <v>1.2205461461491254</v>
      </c>
      <c r="AA82">
        <f t="shared" ca="1" si="3"/>
        <v>19.241874008959883</v>
      </c>
    </row>
    <row r="83" spans="3:27" x14ac:dyDescent="0.3">
      <c r="Y83">
        <f t="shared" si="5"/>
        <v>10.838494654884801</v>
      </c>
      <c r="Z83">
        <f t="shared" ca="1" si="4"/>
        <v>1.6782937341532791</v>
      </c>
      <c r="AA83">
        <f t="shared" ca="1" si="3"/>
        <v>19.13197853605994</v>
      </c>
    </row>
    <row r="84" spans="3:27" x14ac:dyDescent="0.3">
      <c r="Y84">
        <f t="shared" si="5"/>
        <v>10.995574287564292</v>
      </c>
      <c r="Z84">
        <f t="shared" ca="1" si="4"/>
        <v>2.1475971292739748</v>
      </c>
      <c r="AA84">
        <f t="shared" ca="1" si="3"/>
        <v>19.095043557845358</v>
      </c>
    </row>
    <row r="85" spans="3:27" x14ac:dyDescent="0.3">
      <c r="Y85">
        <f t="shared" si="5"/>
        <v>11.152653920243782</v>
      </c>
      <c r="Z85">
        <f t="shared" ca="1" si="4"/>
        <v>2.6169005243946697</v>
      </c>
      <c r="AA85">
        <f t="shared" ca="1" si="3"/>
        <v>19.131978536059954</v>
      </c>
    </row>
    <row r="86" spans="3:27" x14ac:dyDescent="0.3">
      <c r="Y86">
        <f t="shared" si="5"/>
        <v>11.309733552923273</v>
      </c>
      <c r="Z86">
        <f t="shared" ca="1" si="4"/>
        <v>3.0746481123988199</v>
      </c>
      <c r="AA86">
        <f t="shared" ca="1" si="3"/>
        <v>19.241874008959915</v>
      </c>
    </row>
    <row r="87" spans="3:27" x14ac:dyDescent="0.3">
      <c r="Y87">
        <f t="shared" si="5"/>
        <v>11.466813185602764</v>
      </c>
      <c r="Z87">
        <f t="shared" ca="1" si="4"/>
        <v>3.5095686284926173</v>
      </c>
      <c r="AA87">
        <f t="shared" ca="1" si="3"/>
        <v>19.42202398528028</v>
      </c>
    </row>
    <row r="88" spans="3:27" x14ac:dyDescent="0.3">
      <c r="Y88">
        <f t="shared" si="5"/>
        <v>11.623892818282254</v>
      </c>
      <c r="Z88">
        <f t="shared" ca="1" si="4"/>
        <v>3.910952886151394</v>
      </c>
      <c r="AA88">
        <f t="shared" ca="1" si="3"/>
        <v>19.66799257472055</v>
      </c>
    </row>
    <row r="89" spans="3:27" x14ac:dyDescent="0.3">
      <c r="Y89">
        <f t="shared" si="5"/>
        <v>11.780972450961745</v>
      </c>
      <c r="Z89">
        <f t="shared" ca="1" si="4"/>
        <v>4.2689174728336132</v>
      </c>
      <c r="AA89">
        <f t="shared" ca="1" si="3"/>
        <v>19.973723214285759</v>
      </c>
    </row>
    <row r="90" spans="3:27" x14ac:dyDescent="0.3">
      <c r="Y90">
        <f t="shared" si="5"/>
        <v>11.938052083641235</v>
      </c>
      <c r="Z90">
        <f t="shared" ca="1" si="4"/>
        <v>4.5746481123988065</v>
      </c>
      <c r="AA90">
        <f t="shared" ca="1" si="3"/>
        <v>20.331687800967988</v>
      </c>
    </row>
    <row r="91" spans="3:27" x14ac:dyDescent="0.3">
      <c r="Y91">
        <f t="shared" si="5"/>
        <v>12.095131716320726</v>
      </c>
      <c r="Z91">
        <f t="shared" ca="1" si="4"/>
        <v>4.8206167018390609</v>
      </c>
      <c r="AA91">
        <f t="shared" ca="1" si="3"/>
        <v>20.733072058626774</v>
      </c>
    </row>
    <row r="92" spans="3:27" x14ac:dyDescent="0.3">
      <c r="Y92">
        <f t="shared" si="5"/>
        <v>12.252211349000216</v>
      </c>
      <c r="Z92">
        <f t="shared" ca="1" si="4"/>
        <v>5.00076667815941</v>
      </c>
      <c r="AA92">
        <f t="shared" ca="1" si="3"/>
        <v>21.167992574720579</v>
      </c>
    </row>
    <row r="93" spans="3:27" x14ac:dyDescent="0.3">
      <c r="Y93">
        <f t="shared" si="5"/>
        <v>12.409290981679707</v>
      </c>
      <c r="Z93">
        <f t="shared" ca="1" si="4"/>
        <v>5.1106621510593531</v>
      </c>
      <c r="AA93">
        <f t="shared" ca="1" si="3"/>
        <v>21.625740162724735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FADB-CA52-4AE4-B648-C1476F91B467}">
  <dimension ref="C2:AC314"/>
  <sheetViews>
    <sheetView tabSelected="1" topLeftCell="A3" zoomScale="50" zoomScaleNormal="50" workbookViewId="0">
      <selection activeCell="P10" sqref="P10"/>
    </sheetView>
  </sheetViews>
  <sheetFormatPr defaultRowHeight="14.4" x14ac:dyDescent="0.3"/>
  <cols>
    <col min="2" max="2" width="17.33203125" customWidth="1"/>
    <col min="4" max="4" width="11.5546875" bestFit="1" customWidth="1"/>
    <col min="16" max="16" width="10.5546875" bestFit="1" customWidth="1"/>
  </cols>
  <sheetData>
    <row r="2" spans="3:29" x14ac:dyDescent="0.3">
      <c r="L2">
        <f ca="1">L2+1</f>
        <v>674</v>
      </c>
      <c r="N2">
        <f ca="1">IF(L2=1,0,IF(N2&lt;34,N2+1,0))</f>
        <v>3</v>
      </c>
      <c r="Q2" t="str">
        <f ca="1">ADDRESS(10+step,10)</f>
        <v>$J$13</v>
      </c>
      <c r="R2" t="str">
        <f ca="1">ADDRESS(10+step,11)</f>
        <v>$K$13</v>
      </c>
    </row>
    <row r="3" spans="3:29" x14ac:dyDescent="0.3">
      <c r="G3">
        <v>0</v>
      </c>
      <c r="H3">
        <f>len</f>
        <v>20.000000000000004</v>
      </c>
      <c r="AA3" t="s">
        <v>15</v>
      </c>
      <c r="AB3" t="s">
        <v>16</v>
      </c>
    </row>
    <row r="4" spans="3:29" x14ac:dyDescent="0.3">
      <c r="G4">
        <f>h</f>
        <v>20</v>
      </c>
      <c r="H4">
        <v>0</v>
      </c>
      <c r="Q4" t="str">
        <f ca="1">ADDRESS(10+step,18)</f>
        <v>$R$13</v>
      </c>
      <c r="R4" t="str">
        <f ca="1">ADDRESS(10+step,19)</f>
        <v>$S$13</v>
      </c>
      <c r="AA4">
        <f ca="1">INDIRECT(Q2)</f>
        <v>2.1870123078453565</v>
      </c>
      <c r="AB4">
        <f ca="1">INDIRECT(R2)</f>
        <v>22.05562837927393</v>
      </c>
    </row>
    <row r="5" spans="3:29" x14ac:dyDescent="0.3">
      <c r="AA5">
        <f ca="1">INDIRECT(Q4)</f>
        <v>2.2427505806839516</v>
      </c>
      <c r="AB5">
        <f ca="1">INDIRECT(R4)</f>
        <v>25.055110542071532</v>
      </c>
    </row>
    <row r="9" spans="3:29" x14ac:dyDescent="0.3">
      <c r="C9" t="s">
        <v>17</v>
      </c>
      <c r="D9" t="s">
        <v>18</v>
      </c>
      <c r="E9" t="s">
        <v>19</v>
      </c>
      <c r="F9" t="s">
        <v>20</v>
      </c>
      <c r="G9" s="2" t="s">
        <v>36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s="2" t="s">
        <v>37</v>
      </c>
      <c r="P9" t="s">
        <v>28</v>
      </c>
      <c r="Q9" t="s">
        <v>29</v>
      </c>
      <c r="R9" t="s">
        <v>30</v>
      </c>
      <c r="S9" t="s">
        <v>31</v>
      </c>
      <c r="T9" t="s">
        <v>17</v>
      </c>
      <c r="U9" t="s">
        <v>32</v>
      </c>
      <c r="V9" t="s">
        <v>33</v>
      </c>
      <c r="W9" t="s">
        <v>34</v>
      </c>
    </row>
    <row r="10" spans="3:29" x14ac:dyDescent="0.3">
      <c r="C10">
        <v>0</v>
      </c>
      <c r="D10">
        <v>0</v>
      </c>
      <c r="E10">
        <f t="shared" ref="E10:E75" si="0">_r</f>
        <v>3</v>
      </c>
      <c r="F10">
        <v>0</v>
      </c>
      <c r="G10">
        <f t="shared" ref="G10:G73" si="1">F10+asmk*dt/2</f>
        <v>0.12386995577571486</v>
      </c>
      <c r="H10">
        <f t="shared" ref="H10:H73" si="2">G10*dt</f>
        <v>6.1934977887857434E-3</v>
      </c>
      <c r="I10">
        <f t="shared" ref="I10:I73" si="3">asmk*dt</f>
        <v>0.24773991155142971</v>
      </c>
      <c r="J10">
        <f t="shared" ref="J10:J73" si="4">D10*COS(-alfa)-E10*SIN(-alfa)</f>
        <v>2.1213203435596424</v>
      </c>
      <c r="K10">
        <f t="shared" ref="K10:K73" si="5">D10*SIN(-alfa)+E10*COS(-alfa)+h</f>
        <v>22.121320343559642</v>
      </c>
      <c r="L10">
        <v>0</v>
      </c>
      <c r="M10">
        <v>0</v>
      </c>
      <c r="N10">
        <f t="shared" ref="N10:N75" si="6">asmk/_r</f>
        <v>1.6515994103428646</v>
      </c>
      <c r="O10">
        <f t="shared" ref="O10:O73" si="7">M10+N10*dt/2</f>
        <v>4.1289985258571617E-2</v>
      </c>
      <c r="P10">
        <f t="shared" ref="P10:P73" si="8">O10*dt</f>
        <v>2.0644992629285808E-3</v>
      </c>
      <c r="Q10">
        <f t="shared" ref="Q10:Q73" si="9">N10*dt</f>
        <v>8.2579970517143234E-2</v>
      </c>
      <c r="R10">
        <f t="shared" ref="R10:R73" si="10">_r*COS(PI()/2-L10)+J10</f>
        <v>2.1213203435596424</v>
      </c>
      <c r="S10">
        <f t="shared" ref="S10:S73" si="11">_r*SIN(PI()/2-L10)+K10</f>
        <v>25.121320343559642</v>
      </c>
      <c r="T10">
        <f t="shared" ref="T10:T73" si="12">C10</f>
        <v>0</v>
      </c>
      <c r="U10">
        <f t="shared" ref="U10:U73" si="13">m*g*K10</f>
        <v>217.01015257032009</v>
      </c>
      <c r="V10">
        <f t="shared" ref="V10:V73" si="14">m*F10^2/2+Ik*M10^2/2</f>
        <v>0</v>
      </c>
      <c r="W10">
        <f>U10+V10</f>
        <v>217.01015257032009</v>
      </c>
    </row>
    <row r="11" spans="3:29" x14ac:dyDescent="0.3">
      <c r="C11">
        <f t="shared" ref="C11:C74" si="15">C10+dt</f>
        <v>0.05</v>
      </c>
      <c r="D11">
        <f>D10+H11</f>
        <v>1.8580493366357229E-2</v>
      </c>
      <c r="E11">
        <f t="shared" si="0"/>
        <v>3</v>
      </c>
      <c r="F11">
        <f>F10+I10</f>
        <v>0.24773991155142971</v>
      </c>
      <c r="G11">
        <f t="shared" si="1"/>
        <v>0.37160986732714457</v>
      </c>
      <c r="H11">
        <f t="shared" si="2"/>
        <v>1.8580493366357229E-2</v>
      </c>
      <c r="I11">
        <f t="shared" si="3"/>
        <v>0.24773991155142971</v>
      </c>
      <c r="J11">
        <f t="shared" si="4"/>
        <v>2.1344587364167853</v>
      </c>
      <c r="K11">
        <f t="shared" si="5"/>
        <v>22.108181950702502</v>
      </c>
      <c r="L11">
        <f t="shared" ref="L11:L74" si="16">L10+P10</f>
        <v>2.0644992629285808E-3</v>
      </c>
      <c r="M11">
        <f t="shared" ref="M11:M74" si="17">M10+Q10</f>
        <v>8.2579970517143234E-2</v>
      </c>
      <c r="N11">
        <f t="shared" si="6"/>
        <v>1.6515994103428646</v>
      </c>
      <c r="O11">
        <f t="shared" si="7"/>
        <v>0.12386995577571486</v>
      </c>
      <c r="P11">
        <f t="shared" si="8"/>
        <v>6.1934977887857434E-3</v>
      </c>
      <c r="Q11">
        <f t="shared" si="9"/>
        <v>8.2579970517143234E-2</v>
      </c>
      <c r="R11">
        <f t="shared" si="10"/>
        <v>2.140652229805962</v>
      </c>
      <c r="S11">
        <f t="shared" si="11"/>
        <v>25.108175557468961</v>
      </c>
      <c r="T11">
        <f t="shared" si="12"/>
        <v>0.05</v>
      </c>
      <c r="U11">
        <f t="shared" si="13"/>
        <v>216.88126493639155</v>
      </c>
      <c r="V11">
        <f t="shared" si="14"/>
        <v>4.2962544642857155E-2</v>
      </c>
      <c r="W11">
        <f t="shared" ref="W11:W74" si="18">U11+V11</f>
        <v>216.92422748103439</v>
      </c>
    </row>
    <row r="12" spans="3:29" x14ac:dyDescent="0.3">
      <c r="C12">
        <f t="shared" si="15"/>
        <v>0.1</v>
      </c>
      <c r="D12">
        <f t="shared" ref="D12:D75" si="19">D11+H12</f>
        <v>4.954798231028594E-2</v>
      </c>
      <c r="E12">
        <f t="shared" si="0"/>
        <v>3</v>
      </c>
      <c r="F12">
        <f t="shared" ref="F12:F75" si="20">F11+I11</f>
        <v>0.49547982310285943</v>
      </c>
      <c r="G12">
        <f t="shared" si="1"/>
        <v>0.61934977887857423</v>
      </c>
      <c r="H12">
        <f t="shared" si="2"/>
        <v>3.0967488943928714E-2</v>
      </c>
      <c r="I12">
        <f t="shared" si="3"/>
        <v>0.24773991155142971</v>
      </c>
      <c r="J12">
        <f t="shared" si="4"/>
        <v>2.1563560578453567</v>
      </c>
      <c r="K12">
        <f t="shared" si="5"/>
        <v>22.08628462927393</v>
      </c>
      <c r="L12">
        <f t="shared" si="16"/>
        <v>8.2579970517143234E-3</v>
      </c>
      <c r="M12">
        <f t="shared" si="17"/>
        <v>0.16515994103428647</v>
      </c>
      <c r="N12">
        <f t="shared" si="6"/>
        <v>1.6515994103428646</v>
      </c>
      <c r="O12">
        <f t="shared" si="7"/>
        <v>0.20644992629285808</v>
      </c>
      <c r="P12">
        <f t="shared" si="8"/>
        <v>1.0322496314642904E-2</v>
      </c>
      <c r="Q12">
        <f t="shared" si="9"/>
        <v>8.2579970517143234E-2</v>
      </c>
      <c r="R12">
        <f t="shared" si="10"/>
        <v>2.1811297674264067</v>
      </c>
      <c r="S12">
        <f t="shared" si="11"/>
        <v>25.086182338082281</v>
      </c>
      <c r="T12">
        <f t="shared" si="12"/>
        <v>0.1</v>
      </c>
      <c r="U12">
        <f t="shared" si="13"/>
        <v>216.66645221317725</v>
      </c>
      <c r="V12">
        <f t="shared" si="14"/>
        <v>0.17185017857142862</v>
      </c>
      <c r="W12">
        <f t="shared" si="18"/>
        <v>216.83830239174867</v>
      </c>
    </row>
    <row r="13" spans="3:29" x14ac:dyDescent="0.3">
      <c r="C13">
        <f t="shared" si="15"/>
        <v>0.15000000000000002</v>
      </c>
      <c r="D13">
        <f t="shared" si="19"/>
        <v>9.2902466831786143E-2</v>
      </c>
      <c r="E13">
        <f t="shared" si="0"/>
        <v>3</v>
      </c>
      <c r="F13">
        <f t="shared" si="20"/>
        <v>0.74321973465428914</v>
      </c>
      <c r="G13">
        <f t="shared" si="1"/>
        <v>0.86708969043000406</v>
      </c>
      <c r="H13">
        <f t="shared" si="2"/>
        <v>4.3354484521500203E-2</v>
      </c>
      <c r="I13">
        <f t="shared" si="3"/>
        <v>0.24773991155142971</v>
      </c>
      <c r="J13">
        <f t="shared" si="4"/>
        <v>2.1870123078453565</v>
      </c>
      <c r="K13">
        <f t="shared" si="5"/>
        <v>22.05562837927393</v>
      </c>
      <c r="L13">
        <f t="shared" si="16"/>
        <v>1.8580493366357226E-2</v>
      </c>
      <c r="M13">
        <f t="shared" si="17"/>
        <v>0.24773991155142971</v>
      </c>
      <c r="N13">
        <f t="shared" si="6"/>
        <v>1.6515994103428646</v>
      </c>
      <c r="O13">
        <f t="shared" si="7"/>
        <v>0.28902989681000135</v>
      </c>
      <c r="P13">
        <f t="shared" si="8"/>
        <v>1.4451494840500068E-2</v>
      </c>
      <c r="Q13">
        <f t="shared" si="9"/>
        <v>8.2579970517143234E-2</v>
      </c>
      <c r="R13">
        <f t="shared" si="10"/>
        <v>2.2427505806839516</v>
      </c>
      <c r="S13">
        <f t="shared" si="11"/>
        <v>25.055110542071532</v>
      </c>
      <c r="T13">
        <f t="shared" si="12"/>
        <v>0.15000000000000002</v>
      </c>
      <c r="U13">
        <f t="shared" si="13"/>
        <v>216.36571440067726</v>
      </c>
      <c r="V13">
        <f t="shared" si="14"/>
        <v>0.38666290178571439</v>
      </c>
      <c r="W13">
        <f t="shared" si="18"/>
        <v>216.75237730246297</v>
      </c>
      <c r="AA13" t="s">
        <v>35</v>
      </c>
      <c r="AB13" t="s">
        <v>30</v>
      </c>
      <c r="AC13" t="s">
        <v>31</v>
      </c>
    </row>
    <row r="14" spans="3:29" x14ac:dyDescent="0.3">
      <c r="C14">
        <f t="shared" si="15"/>
        <v>0.2</v>
      </c>
      <c r="D14">
        <f t="shared" si="19"/>
        <v>0.14864394693085783</v>
      </c>
      <c r="E14">
        <f t="shared" si="0"/>
        <v>3</v>
      </c>
      <c r="F14">
        <f t="shared" si="20"/>
        <v>0.99095964620571886</v>
      </c>
      <c r="G14">
        <f t="shared" si="1"/>
        <v>1.1148296019814337</v>
      </c>
      <c r="H14">
        <f t="shared" si="2"/>
        <v>5.5741480099071684E-2</v>
      </c>
      <c r="I14">
        <f t="shared" si="3"/>
        <v>0.24773991155142971</v>
      </c>
      <c r="J14">
        <f t="shared" si="4"/>
        <v>2.2264274864167852</v>
      </c>
      <c r="K14">
        <f t="shared" si="5"/>
        <v>22.016213200702499</v>
      </c>
      <c r="L14">
        <f t="shared" si="16"/>
        <v>3.3031988206857293E-2</v>
      </c>
      <c r="M14">
        <f t="shared" si="17"/>
        <v>0.33031988206857293</v>
      </c>
      <c r="N14">
        <f t="shared" si="6"/>
        <v>1.6515994103428646</v>
      </c>
      <c r="O14">
        <f t="shared" si="7"/>
        <v>0.37160986732714457</v>
      </c>
      <c r="P14">
        <f t="shared" si="8"/>
        <v>1.8580493366357229E-2</v>
      </c>
      <c r="Q14">
        <f t="shared" si="9"/>
        <v>8.2579970517143234E-2</v>
      </c>
      <c r="R14">
        <f t="shared" si="10"/>
        <v>2.3255054312170649</v>
      </c>
      <c r="S14">
        <f t="shared" si="11"/>
        <v>25.014576681145481</v>
      </c>
      <c r="T14">
        <f t="shared" si="12"/>
        <v>0.2</v>
      </c>
      <c r="U14">
        <f t="shared" si="13"/>
        <v>215.97905149889152</v>
      </c>
      <c r="V14">
        <f t="shared" si="14"/>
        <v>0.68740071428571448</v>
      </c>
      <c r="W14">
        <f t="shared" si="18"/>
        <v>216.66645221317722</v>
      </c>
      <c r="AA14">
        <v>0</v>
      </c>
      <c r="AB14">
        <f t="shared" ref="AB14:AB77" ca="1" si="21">_r*COS(AA14)+x_sm</f>
        <v>5.1870123078453565</v>
      </c>
      <c r="AC14">
        <f t="shared" ref="AC14:AC47" ca="1" si="22">_r*SIN(AA14)+y_sm</f>
        <v>22.05562837927393</v>
      </c>
    </row>
    <row r="15" spans="3:29" x14ac:dyDescent="0.3">
      <c r="C15">
        <f t="shared" si="15"/>
        <v>0.25</v>
      </c>
      <c r="D15">
        <f t="shared" si="19"/>
        <v>0.21677242260750101</v>
      </c>
      <c r="E15">
        <f t="shared" si="0"/>
        <v>3</v>
      </c>
      <c r="F15">
        <f t="shared" si="20"/>
        <v>1.2386995577571485</v>
      </c>
      <c r="G15">
        <f t="shared" si="1"/>
        <v>1.3625695135328633</v>
      </c>
      <c r="H15">
        <f t="shared" si="2"/>
        <v>6.8128475676643166E-2</v>
      </c>
      <c r="I15">
        <f t="shared" si="3"/>
        <v>0.24773991155142971</v>
      </c>
      <c r="J15">
        <f t="shared" si="4"/>
        <v>2.2746015935596424</v>
      </c>
      <c r="K15">
        <f t="shared" si="5"/>
        <v>21.968039093559643</v>
      </c>
      <c r="L15">
        <f t="shared" si="16"/>
        <v>5.1612481573214519E-2</v>
      </c>
      <c r="M15">
        <f t="shared" si="17"/>
        <v>0.41289985258571615</v>
      </c>
      <c r="N15">
        <f t="shared" si="6"/>
        <v>1.6515994103428646</v>
      </c>
      <c r="O15">
        <f t="shared" si="7"/>
        <v>0.45418983784428779</v>
      </c>
      <c r="P15">
        <f t="shared" si="8"/>
        <v>2.2709491892214391E-2</v>
      </c>
      <c r="Q15">
        <f t="shared" si="9"/>
        <v>8.2579970517143234E-2</v>
      </c>
      <c r="R15">
        <f t="shared" si="10"/>
        <v>2.4293703035254075</v>
      </c>
      <c r="S15">
        <f t="shared" si="11"/>
        <v>24.964044208110607</v>
      </c>
      <c r="T15">
        <f t="shared" si="12"/>
        <v>0.25</v>
      </c>
      <c r="U15">
        <f t="shared" si="13"/>
        <v>215.50646350782011</v>
      </c>
      <c r="V15">
        <f t="shared" si="14"/>
        <v>1.0740636160714288</v>
      </c>
      <c r="W15">
        <f t="shared" si="18"/>
        <v>216.58052712389156</v>
      </c>
      <c r="AA15">
        <f>AA14+PI()/20</f>
        <v>0.15707963267948966</v>
      </c>
      <c r="AB15">
        <f t="shared" ca="1" si="21"/>
        <v>5.1500773296307703</v>
      </c>
      <c r="AC15">
        <f t="shared" ca="1" si="22"/>
        <v>22.524931774394624</v>
      </c>
    </row>
    <row r="16" spans="3:29" x14ac:dyDescent="0.3">
      <c r="C16">
        <f t="shared" si="15"/>
        <v>0.3</v>
      </c>
      <c r="D16">
        <f t="shared" si="19"/>
        <v>0.29728789386171567</v>
      </c>
      <c r="E16">
        <f t="shared" si="0"/>
        <v>3</v>
      </c>
      <c r="F16">
        <f t="shared" si="20"/>
        <v>1.4864394693085781</v>
      </c>
      <c r="G16">
        <f t="shared" si="1"/>
        <v>1.6103094250842929</v>
      </c>
      <c r="H16">
        <f t="shared" si="2"/>
        <v>8.0515471254214654E-2</v>
      </c>
      <c r="I16">
        <f t="shared" si="3"/>
        <v>0.24773991155142971</v>
      </c>
      <c r="J16">
        <f t="shared" si="4"/>
        <v>2.3315346292739281</v>
      </c>
      <c r="K16">
        <f t="shared" si="5"/>
        <v>21.911106057845359</v>
      </c>
      <c r="L16">
        <f t="shared" si="16"/>
        <v>7.4321973465428903E-2</v>
      </c>
      <c r="M16">
        <f t="shared" si="17"/>
        <v>0.49547982310285937</v>
      </c>
      <c r="N16">
        <f t="shared" si="6"/>
        <v>1.6515994103428646</v>
      </c>
      <c r="O16">
        <f t="shared" si="7"/>
        <v>0.53676980836143096</v>
      </c>
      <c r="P16">
        <f t="shared" si="8"/>
        <v>2.6838490418071549E-2</v>
      </c>
      <c r="Q16">
        <f t="shared" si="9"/>
        <v>8.2579970517143234E-2</v>
      </c>
      <c r="R16">
        <f t="shared" si="10"/>
        <v>2.5542953381415723</v>
      </c>
      <c r="S16">
        <f t="shared" si="11"/>
        <v>24.902824237518168</v>
      </c>
      <c r="T16">
        <f t="shared" si="12"/>
        <v>0.3</v>
      </c>
      <c r="U16">
        <f t="shared" si="13"/>
        <v>214.94795042746298</v>
      </c>
      <c r="V16">
        <f t="shared" si="14"/>
        <v>1.5466516071428571</v>
      </c>
      <c r="W16">
        <f t="shared" si="18"/>
        <v>216.49460203460583</v>
      </c>
      <c r="AA16">
        <f t="shared" ref="AA16:AA79" si="23">AA15+PI()/20</f>
        <v>0.31415926535897931</v>
      </c>
      <c r="AB16">
        <f t="shared" ca="1" si="21"/>
        <v>5.0401818567308165</v>
      </c>
      <c r="AC16">
        <f t="shared" ca="1" si="22"/>
        <v>22.982679362398773</v>
      </c>
    </row>
    <row r="17" spans="3:29" x14ac:dyDescent="0.3">
      <c r="C17">
        <f t="shared" si="15"/>
        <v>0.35</v>
      </c>
      <c r="D17">
        <f t="shared" si="19"/>
        <v>0.39019036069350177</v>
      </c>
      <c r="E17">
        <f t="shared" si="0"/>
        <v>3</v>
      </c>
      <c r="F17">
        <f t="shared" si="20"/>
        <v>1.7341793808600077</v>
      </c>
      <c r="G17">
        <f t="shared" si="1"/>
        <v>1.8580493366357225</v>
      </c>
      <c r="H17">
        <f t="shared" si="2"/>
        <v>9.2902466831786129E-2</v>
      </c>
      <c r="I17">
        <f t="shared" si="3"/>
        <v>0.24773991155142971</v>
      </c>
      <c r="J17">
        <f t="shared" si="4"/>
        <v>2.3972265935596422</v>
      </c>
      <c r="K17">
        <f t="shared" si="5"/>
        <v>21.845414093559643</v>
      </c>
      <c r="L17">
        <f t="shared" si="16"/>
        <v>0.10116046388350045</v>
      </c>
      <c r="M17">
        <f t="shared" si="17"/>
        <v>0.57805979362000259</v>
      </c>
      <c r="N17">
        <f t="shared" si="6"/>
        <v>1.6515994103428646</v>
      </c>
      <c r="O17">
        <f t="shared" si="7"/>
        <v>0.61934977887857423</v>
      </c>
      <c r="P17">
        <f t="shared" si="8"/>
        <v>3.0967488943928714E-2</v>
      </c>
      <c r="Q17">
        <f t="shared" si="9"/>
        <v>8.2579970517143234E-2</v>
      </c>
      <c r="R17">
        <f t="shared" si="10"/>
        <v>2.7001906402509186</v>
      </c>
      <c r="S17">
        <f t="shared" si="11"/>
        <v>24.83007702032582</v>
      </c>
      <c r="T17">
        <f t="shared" si="12"/>
        <v>0.35</v>
      </c>
      <c r="U17">
        <f t="shared" si="13"/>
        <v>214.3035122578201</v>
      </c>
      <c r="V17">
        <f t="shared" si="14"/>
        <v>2.1051646874999994</v>
      </c>
      <c r="W17">
        <f t="shared" si="18"/>
        <v>216.40867694532011</v>
      </c>
      <c r="AA17">
        <f t="shared" si="23"/>
        <v>0.47123889803846897</v>
      </c>
      <c r="AB17">
        <f t="shared" ca="1" si="21"/>
        <v>4.8600318804104603</v>
      </c>
      <c r="AC17">
        <f t="shared" ca="1" si="22"/>
        <v>23.41759987849257</v>
      </c>
    </row>
    <row r="18" spans="3:29" x14ac:dyDescent="0.3">
      <c r="C18">
        <f t="shared" si="15"/>
        <v>0.39999999999999997</v>
      </c>
      <c r="D18">
        <f t="shared" si="19"/>
        <v>0.49547982310285937</v>
      </c>
      <c r="E18">
        <f t="shared" si="0"/>
        <v>3</v>
      </c>
      <c r="F18">
        <f t="shared" si="20"/>
        <v>1.9819192924114373</v>
      </c>
      <c r="G18">
        <f t="shared" si="1"/>
        <v>2.1057892481871523</v>
      </c>
      <c r="H18">
        <f t="shared" si="2"/>
        <v>0.10528946240935762</v>
      </c>
      <c r="I18">
        <f t="shared" si="3"/>
        <v>0.24773991155142971</v>
      </c>
      <c r="J18">
        <f t="shared" si="4"/>
        <v>2.4716774864167852</v>
      </c>
      <c r="K18">
        <f t="shared" si="5"/>
        <v>21.7709632007025</v>
      </c>
      <c r="L18">
        <f t="shared" si="16"/>
        <v>0.13212795282742917</v>
      </c>
      <c r="M18">
        <f t="shared" si="17"/>
        <v>0.66063976413714587</v>
      </c>
      <c r="N18">
        <f t="shared" si="6"/>
        <v>1.6515994103428646</v>
      </c>
      <c r="O18">
        <f t="shared" si="7"/>
        <v>0.70192974939571751</v>
      </c>
      <c r="P18">
        <f t="shared" si="8"/>
        <v>3.5096487469785879E-2</v>
      </c>
      <c r="Q18">
        <f t="shared" si="9"/>
        <v>8.2579970517143234E-2</v>
      </c>
      <c r="R18">
        <f t="shared" si="10"/>
        <v>2.8669090197941536</v>
      </c>
      <c r="S18">
        <f t="shared" si="11"/>
        <v>24.744814581492093</v>
      </c>
      <c r="T18">
        <f t="shared" si="12"/>
        <v>0.39999999999999997</v>
      </c>
      <c r="U18">
        <f t="shared" si="13"/>
        <v>213.57314899889153</v>
      </c>
      <c r="V18">
        <f t="shared" si="14"/>
        <v>2.749602857142857</v>
      </c>
      <c r="W18">
        <f t="shared" si="18"/>
        <v>216.32275185603439</v>
      </c>
      <c r="AA18">
        <f t="shared" si="23"/>
        <v>0.62831853071795862</v>
      </c>
      <c r="AB18">
        <f t="shared" ca="1" si="21"/>
        <v>4.6140632909701988</v>
      </c>
      <c r="AC18">
        <f t="shared" ca="1" si="22"/>
        <v>23.81898413615135</v>
      </c>
    </row>
    <row r="19" spans="3:29" x14ac:dyDescent="0.3">
      <c r="C19">
        <f t="shared" si="15"/>
        <v>0.44999999999999996</v>
      </c>
      <c r="D19">
        <f t="shared" si="19"/>
        <v>0.61315628108978848</v>
      </c>
      <c r="E19">
        <f t="shared" si="0"/>
        <v>3</v>
      </c>
      <c r="F19">
        <f t="shared" si="20"/>
        <v>2.2296592039628669</v>
      </c>
      <c r="G19">
        <f t="shared" si="1"/>
        <v>2.3535291597385819</v>
      </c>
      <c r="H19">
        <f t="shared" si="2"/>
        <v>0.11767645798692911</v>
      </c>
      <c r="I19">
        <f t="shared" si="3"/>
        <v>0.24773991155142971</v>
      </c>
      <c r="J19">
        <f t="shared" si="4"/>
        <v>2.5548873078453567</v>
      </c>
      <c r="K19">
        <f t="shared" si="5"/>
        <v>21.687753379273929</v>
      </c>
      <c r="L19">
        <f t="shared" si="16"/>
        <v>0.16722444029721506</v>
      </c>
      <c r="M19">
        <f t="shared" si="17"/>
        <v>0.74321973465428914</v>
      </c>
      <c r="N19">
        <f t="shared" si="6"/>
        <v>1.6515994103428646</v>
      </c>
      <c r="O19">
        <f t="shared" si="7"/>
        <v>0.78450971991286078</v>
      </c>
      <c r="P19">
        <f t="shared" si="8"/>
        <v>3.9225485995643045E-2</v>
      </c>
      <c r="Q19">
        <f t="shared" si="9"/>
        <v>8.2579970517143234E-2</v>
      </c>
      <c r="R19">
        <f t="shared" si="10"/>
        <v>3.0542257624932976</v>
      </c>
      <c r="S19">
        <f t="shared" si="11"/>
        <v>24.645905016311794</v>
      </c>
      <c r="T19">
        <f t="shared" si="12"/>
        <v>0.44999999999999996</v>
      </c>
      <c r="U19">
        <f t="shared" si="13"/>
        <v>212.75686065067725</v>
      </c>
      <c r="V19">
        <f t="shared" si="14"/>
        <v>3.4799661160714281</v>
      </c>
      <c r="W19">
        <f t="shared" si="18"/>
        <v>216.23682676674869</v>
      </c>
      <c r="AA19">
        <f t="shared" si="23"/>
        <v>0.78539816339744828</v>
      </c>
      <c r="AB19">
        <f t="shared" ca="1" si="21"/>
        <v>4.3083326514049993</v>
      </c>
      <c r="AC19">
        <f t="shared" ca="1" si="22"/>
        <v>24.176948722833572</v>
      </c>
    </row>
    <row r="20" spans="3:29" x14ac:dyDescent="0.3">
      <c r="C20">
        <f t="shared" si="15"/>
        <v>0.49999999999999994</v>
      </c>
      <c r="D20">
        <f t="shared" si="19"/>
        <v>0.74321973465428903</v>
      </c>
      <c r="E20">
        <f t="shared" si="0"/>
        <v>3</v>
      </c>
      <c r="F20">
        <f t="shared" si="20"/>
        <v>2.4773991155142965</v>
      </c>
      <c r="G20">
        <f t="shared" si="1"/>
        <v>2.6012690712900115</v>
      </c>
      <c r="H20">
        <f t="shared" si="2"/>
        <v>0.13006345356450058</v>
      </c>
      <c r="I20">
        <f t="shared" si="3"/>
        <v>0.24773991155142971</v>
      </c>
      <c r="J20">
        <f t="shared" si="4"/>
        <v>2.6468560578453566</v>
      </c>
      <c r="K20">
        <f t="shared" si="5"/>
        <v>21.595784629273929</v>
      </c>
      <c r="L20">
        <f t="shared" si="16"/>
        <v>0.2064499262928581</v>
      </c>
      <c r="M20">
        <f t="shared" si="17"/>
        <v>0.82579970517143242</v>
      </c>
      <c r="N20">
        <f t="shared" si="6"/>
        <v>1.6515994103428646</v>
      </c>
      <c r="O20">
        <f t="shared" si="7"/>
        <v>0.86708969043000406</v>
      </c>
      <c r="P20">
        <f t="shared" si="8"/>
        <v>4.3354484521500203E-2</v>
      </c>
      <c r="Q20">
        <f t="shared" si="9"/>
        <v>8.2579970517143234E-2</v>
      </c>
      <c r="R20">
        <f t="shared" si="10"/>
        <v>3.2618155929242718</v>
      </c>
      <c r="S20">
        <f t="shared" si="11"/>
        <v>24.532079023611036</v>
      </c>
      <c r="T20">
        <f t="shared" si="12"/>
        <v>0.49999999999999994</v>
      </c>
      <c r="U20">
        <f t="shared" si="13"/>
        <v>211.85464721317726</v>
      </c>
      <c r="V20">
        <f t="shared" si="14"/>
        <v>4.2962544642857132</v>
      </c>
      <c r="W20">
        <f t="shared" si="18"/>
        <v>216.15090167746297</v>
      </c>
      <c r="AA20">
        <f t="shared" si="23"/>
        <v>0.94247779607693793</v>
      </c>
      <c r="AB20">
        <f t="shared" ca="1" si="21"/>
        <v>3.9503680647227757</v>
      </c>
      <c r="AC20">
        <f t="shared" ca="1" si="22"/>
        <v>24.482679362398773</v>
      </c>
    </row>
    <row r="21" spans="3:29" x14ac:dyDescent="0.3">
      <c r="C21">
        <f t="shared" si="15"/>
        <v>0.54999999999999993</v>
      </c>
      <c r="D21">
        <f t="shared" si="19"/>
        <v>0.88567018379636109</v>
      </c>
      <c r="E21">
        <f t="shared" si="0"/>
        <v>3</v>
      </c>
      <c r="F21">
        <f t="shared" si="20"/>
        <v>2.7251390270657261</v>
      </c>
      <c r="G21">
        <f t="shared" si="1"/>
        <v>2.8490089828414411</v>
      </c>
      <c r="H21">
        <f t="shared" si="2"/>
        <v>0.14245044914207206</v>
      </c>
      <c r="I21">
        <f t="shared" si="3"/>
        <v>0.24773991155142971</v>
      </c>
      <c r="J21">
        <f t="shared" si="4"/>
        <v>2.747583736416785</v>
      </c>
      <c r="K21">
        <f t="shared" si="5"/>
        <v>21.495056950702502</v>
      </c>
      <c r="L21">
        <f t="shared" si="16"/>
        <v>0.24980441081435831</v>
      </c>
      <c r="M21">
        <f t="shared" si="17"/>
        <v>0.90837967568857569</v>
      </c>
      <c r="N21">
        <f t="shared" si="6"/>
        <v>1.6515994103428646</v>
      </c>
      <c r="O21">
        <f t="shared" si="7"/>
        <v>0.94966966094714733</v>
      </c>
      <c r="P21">
        <f t="shared" si="8"/>
        <v>4.7483483047357368E-2</v>
      </c>
      <c r="Q21">
        <f t="shared" si="9"/>
        <v>8.2579970517143234E-2</v>
      </c>
      <c r="R21">
        <f t="shared" si="10"/>
        <v>3.4892270736127111</v>
      </c>
      <c r="S21">
        <f t="shared" si="11"/>
        <v>24.401939328851451</v>
      </c>
      <c r="T21">
        <f t="shared" si="12"/>
        <v>0.54999999999999993</v>
      </c>
      <c r="U21">
        <f t="shared" si="13"/>
        <v>210.86650868639154</v>
      </c>
      <c r="V21">
        <f t="shared" si="14"/>
        <v>5.1984679017857136</v>
      </c>
      <c r="W21">
        <f t="shared" si="18"/>
        <v>216.06497658817725</v>
      </c>
      <c r="AA21">
        <f t="shared" si="23"/>
        <v>1.0995574287564276</v>
      </c>
      <c r="AB21">
        <f t="shared" ca="1" si="21"/>
        <v>3.5489838070639967</v>
      </c>
      <c r="AC21">
        <f t="shared" ca="1" si="22"/>
        <v>24.728647951839033</v>
      </c>
    </row>
    <row r="22" spans="3:29" x14ac:dyDescent="0.3">
      <c r="C22">
        <f t="shared" si="15"/>
        <v>0.6</v>
      </c>
      <c r="D22">
        <f t="shared" si="19"/>
        <v>1.0405076285160046</v>
      </c>
      <c r="E22">
        <f t="shared" si="0"/>
        <v>3</v>
      </c>
      <c r="F22">
        <f t="shared" si="20"/>
        <v>2.9728789386171557</v>
      </c>
      <c r="G22">
        <f t="shared" si="1"/>
        <v>3.0967488943928707</v>
      </c>
      <c r="H22">
        <f t="shared" si="2"/>
        <v>0.15483744471964356</v>
      </c>
      <c r="I22">
        <f t="shared" si="3"/>
        <v>0.24773991155142971</v>
      </c>
      <c r="J22">
        <f t="shared" si="4"/>
        <v>2.8570703435596423</v>
      </c>
      <c r="K22">
        <f t="shared" si="5"/>
        <v>21.385570343559642</v>
      </c>
      <c r="L22">
        <f t="shared" si="16"/>
        <v>0.29728789386171567</v>
      </c>
      <c r="M22">
        <f t="shared" si="17"/>
        <v>0.99095964620571897</v>
      </c>
      <c r="N22">
        <f t="shared" si="6"/>
        <v>1.6515994103428646</v>
      </c>
      <c r="O22">
        <f t="shared" si="7"/>
        <v>1.0322496314642906</v>
      </c>
      <c r="P22">
        <f t="shared" si="8"/>
        <v>5.1612481573214533E-2</v>
      </c>
      <c r="Q22">
        <f t="shared" si="9"/>
        <v>8.2579970517143234E-2</v>
      </c>
      <c r="R22">
        <f t="shared" si="10"/>
        <v>3.7358547906487272</v>
      </c>
      <c r="S22">
        <f t="shared" si="11"/>
        <v>24.253973714000125</v>
      </c>
      <c r="T22">
        <f t="shared" si="12"/>
        <v>0.6</v>
      </c>
      <c r="U22">
        <f t="shared" si="13"/>
        <v>209.7924450703201</v>
      </c>
      <c r="V22">
        <f t="shared" si="14"/>
        <v>6.1866064285714275</v>
      </c>
      <c r="W22">
        <f t="shared" si="18"/>
        <v>215.97905149889152</v>
      </c>
      <c r="AA22">
        <f t="shared" si="23"/>
        <v>1.2566370614359172</v>
      </c>
      <c r="AB22">
        <f t="shared" ca="1" si="21"/>
        <v>3.1140632909701988</v>
      </c>
      <c r="AC22">
        <f t="shared" ca="1" si="22"/>
        <v>24.908797928159391</v>
      </c>
    </row>
    <row r="23" spans="3:29" x14ac:dyDescent="0.3">
      <c r="C23">
        <f t="shared" si="15"/>
        <v>0.65</v>
      </c>
      <c r="D23">
        <f t="shared" si="19"/>
        <v>1.2077320688132196</v>
      </c>
      <c r="E23">
        <f t="shared" si="0"/>
        <v>3</v>
      </c>
      <c r="F23">
        <f t="shared" si="20"/>
        <v>3.2206188501685853</v>
      </c>
      <c r="G23">
        <f t="shared" si="1"/>
        <v>3.3444888059443003</v>
      </c>
      <c r="H23">
        <f t="shared" si="2"/>
        <v>0.16722444029721503</v>
      </c>
      <c r="I23">
        <f t="shared" si="3"/>
        <v>0.24773991155142971</v>
      </c>
      <c r="J23">
        <f t="shared" si="4"/>
        <v>2.975315879273928</v>
      </c>
      <c r="K23">
        <f t="shared" si="5"/>
        <v>21.267324807845355</v>
      </c>
      <c r="L23">
        <f t="shared" si="16"/>
        <v>0.34890037543493019</v>
      </c>
      <c r="M23">
        <f t="shared" si="17"/>
        <v>1.0735396167228621</v>
      </c>
      <c r="N23">
        <f t="shared" si="6"/>
        <v>1.6515994103428646</v>
      </c>
      <c r="O23">
        <f t="shared" si="7"/>
        <v>1.1148296019814337</v>
      </c>
      <c r="P23">
        <f t="shared" si="8"/>
        <v>5.5741480099071684E-2</v>
      </c>
      <c r="Q23">
        <f t="shared" si="9"/>
        <v>8.2579970517143234E-2</v>
      </c>
      <c r="R23">
        <f t="shared" si="10"/>
        <v>4.0009098083976831</v>
      </c>
      <c r="S23">
        <f t="shared" si="11"/>
        <v>24.086572418919008</v>
      </c>
      <c r="T23">
        <f t="shared" si="12"/>
        <v>0.65</v>
      </c>
      <c r="U23">
        <f t="shared" si="13"/>
        <v>208.63245636496293</v>
      </c>
      <c r="V23">
        <f t="shared" si="14"/>
        <v>7.2606700446428558</v>
      </c>
      <c r="W23">
        <f t="shared" si="18"/>
        <v>215.8931264096058</v>
      </c>
      <c r="AA23">
        <f t="shared" si="23"/>
        <v>1.4137166941154069</v>
      </c>
      <c r="AB23">
        <f t="shared" ca="1" si="21"/>
        <v>2.6563157029660491</v>
      </c>
      <c r="AC23">
        <f t="shared" ca="1" si="22"/>
        <v>25.018693401059345</v>
      </c>
    </row>
    <row r="24" spans="3:29" x14ac:dyDescent="0.3">
      <c r="C24">
        <f t="shared" si="15"/>
        <v>0.70000000000000007</v>
      </c>
      <c r="D24">
        <f t="shared" si="19"/>
        <v>1.387343504688006</v>
      </c>
      <c r="E24">
        <f t="shared" si="0"/>
        <v>3</v>
      </c>
      <c r="F24">
        <f t="shared" si="20"/>
        <v>3.4683587617200149</v>
      </c>
      <c r="G24">
        <f t="shared" si="1"/>
        <v>3.5922287174957299</v>
      </c>
      <c r="H24">
        <f t="shared" si="2"/>
        <v>0.17961143587478651</v>
      </c>
      <c r="I24">
        <f t="shared" si="3"/>
        <v>0.24773991155142971</v>
      </c>
      <c r="J24">
        <f t="shared" si="4"/>
        <v>3.1023203435596423</v>
      </c>
      <c r="K24">
        <f t="shared" si="5"/>
        <v>21.140320343559644</v>
      </c>
      <c r="L24">
        <f t="shared" si="16"/>
        <v>0.40464185553400189</v>
      </c>
      <c r="M24">
        <f t="shared" si="17"/>
        <v>1.1561195872400054</v>
      </c>
      <c r="N24">
        <f t="shared" si="6"/>
        <v>1.6515994103428646</v>
      </c>
      <c r="O24">
        <f t="shared" si="7"/>
        <v>1.1974095724985769</v>
      </c>
      <c r="P24">
        <f t="shared" si="8"/>
        <v>5.987047862492885E-2</v>
      </c>
      <c r="Q24">
        <f t="shared" si="9"/>
        <v>8.2579970517143234E-2</v>
      </c>
      <c r="R24">
        <f t="shared" si="10"/>
        <v>4.2833890345717265</v>
      </c>
      <c r="S24">
        <f t="shared" si="11"/>
        <v>23.898050705127105</v>
      </c>
      <c r="T24">
        <f t="shared" si="12"/>
        <v>0.70000000000000007</v>
      </c>
      <c r="U24">
        <f t="shared" si="13"/>
        <v>207.3865425703201</v>
      </c>
      <c r="V24">
        <f t="shared" si="14"/>
        <v>8.4206587499999976</v>
      </c>
      <c r="W24">
        <f t="shared" si="18"/>
        <v>215.8072013203201</v>
      </c>
      <c r="AA24">
        <f t="shared" si="23"/>
        <v>1.5707963267948966</v>
      </c>
      <c r="AB24">
        <f t="shared" ca="1" si="21"/>
        <v>2.1870123078453565</v>
      </c>
      <c r="AC24">
        <f t="shared" ca="1" si="22"/>
        <v>25.05562837927393</v>
      </c>
    </row>
    <row r="25" spans="3:29" x14ac:dyDescent="0.3">
      <c r="C25">
        <f t="shared" si="15"/>
        <v>0.75000000000000011</v>
      </c>
      <c r="D25">
        <f t="shared" si="19"/>
        <v>1.579341936140364</v>
      </c>
      <c r="E25">
        <f t="shared" si="0"/>
        <v>3</v>
      </c>
      <c r="F25">
        <f t="shared" si="20"/>
        <v>3.7160986732714445</v>
      </c>
      <c r="G25">
        <f t="shared" si="1"/>
        <v>3.8399686290471595</v>
      </c>
      <c r="H25">
        <f t="shared" si="2"/>
        <v>0.19199843145235798</v>
      </c>
      <c r="I25">
        <f t="shared" si="3"/>
        <v>0.24773991155142971</v>
      </c>
      <c r="J25">
        <f t="shared" si="4"/>
        <v>3.2380837364167849</v>
      </c>
      <c r="K25">
        <f t="shared" si="5"/>
        <v>21.004556950702501</v>
      </c>
      <c r="L25">
        <f t="shared" si="16"/>
        <v>0.46451233415893073</v>
      </c>
      <c r="M25">
        <f t="shared" si="17"/>
        <v>1.2386995577571487</v>
      </c>
      <c r="N25">
        <f t="shared" si="6"/>
        <v>1.6515994103428646</v>
      </c>
      <c r="O25">
        <f t="shared" si="7"/>
        <v>1.2799895430157202</v>
      </c>
      <c r="P25">
        <f t="shared" si="8"/>
        <v>6.3999477150786008E-2</v>
      </c>
      <c r="Q25">
        <f t="shared" si="9"/>
        <v>8.2579970517143234E-2</v>
      </c>
      <c r="R25">
        <f t="shared" si="10"/>
        <v>4.5820443221043483</v>
      </c>
      <c r="S25">
        <f t="shared" si="11"/>
        <v>23.68667737009428</v>
      </c>
      <c r="T25">
        <f t="shared" si="12"/>
        <v>0.75000000000000011</v>
      </c>
      <c r="U25">
        <f t="shared" si="13"/>
        <v>206.05470368639155</v>
      </c>
      <c r="V25">
        <f t="shared" si="14"/>
        <v>9.6665725446428539</v>
      </c>
      <c r="W25">
        <f t="shared" si="18"/>
        <v>215.72127623103441</v>
      </c>
      <c r="AA25">
        <f t="shared" si="23"/>
        <v>1.7278759594743862</v>
      </c>
      <c r="AB25">
        <f t="shared" ca="1" si="21"/>
        <v>1.7177089127246641</v>
      </c>
      <c r="AC25">
        <f t="shared" ca="1" si="22"/>
        <v>25.018693401059345</v>
      </c>
    </row>
    <row r="26" spans="3:29" x14ac:dyDescent="0.3">
      <c r="C26">
        <f t="shared" si="15"/>
        <v>0.80000000000000016</v>
      </c>
      <c r="D26">
        <f t="shared" si="19"/>
        <v>1.7837273631702935</v>
      </c>
      <c r="E26">
        <f t="shared" si="0"/>
        <v>3</v>
      </c>
      <c r="F26">
        <f t="shared" si="20"/>
        <v>3.9638385848228741</v>
      </c>
      <c r="G26">
        <f t="shared" si="1"/>
        <v>4.0877085405985891</v>
      </c>
      <c r="H26">
        <f t="shared" si="2"/>
        <v>0.20438542702992946</v>
      </c>
      <c r="I26">
        <f t="shared" si="3"/>
        <v>0.24773991155142971</v>
      </c>
      <c r="J26">
        <f t="shared" si="4"/>
        <v>3.3826060578453565</v>
      </c>
      <c r="K26">
        <f t="shared" si="5"/>
        <v>20.86003462927393</v>
      </c>
      <c r="L26">
        <f t="shared" si="16"/>
        <v>0.52851181130971669</v>
      </c>
      <c r="M26">
        <f t="shared" si="17"/>
        <v>1.321279528274292</v>
      </c>
      <c r="N26">
        <f t="shared" si="6"/>
        <v>1.6515994103428646</v>
      </c>
      <c r="O26">
        <f t="shared" si="7"/>
        <v>1.3625695135328635</v>
      </c>
      <c r="P26">
        <f t="shared" si="8"/>
        <v>6.812847567664318E-2</v>
      </c>
      <c r="Q26">
        <f t="shared" si="9"/>
        <v>8.2579970517143234E-2</v>
      </c>
      <c r="R26">
        <f t="shared" si="10"/>
        <v>4.8953523442980948</v>
      </c>
      <c r="S26">
        <f t="shared" si="11"/>
        <v>23.450709960693025</v>
      </c>
      <c r="T26">
        <f t="shared" si="12"/>
        <v>0.80000000000000016</v>
      </c>
      <c r="U26">
        <f t="shared" si="13"/>
        <v>204.63693971317727</v>
      </c>
      <c r="V26">
        <f t="shared" si="14"/>
        <v>10.998411428571426</v>
      </c>
      <c r="W26">
        <f t="shared" si="18"/>
        <v>215.63535114174869</v>
      </c>
      <c r="AA26">
        <f t="shared" si="23"/>
        <v>1.8849555921538759</v>
      </c>
      <c r="AB26">
        <f t="shared" ca="1" si="21"/>
        <v>1.2599613247205146</v>
      </c>
      <c r="AC26">
        <f t="shared" ca="1" si="22"/>
        <v>24.908797928159391</v>
      </c>
    </row>
    <row r="27" spans="3:29" x14ac:dyDescent="0.3">
      <c r="C27">
        <f t="shared" si="15"/>
        <v>0.8500000000000002</v>
      </c>
      <c r="D27">
        <f t="shared" si="19"/>
        <v>2.0004997857777944</v>
      </c>
      <c r="E27">
        <f t="shared" si="0"/>
        <v>3</v>
      </c>
      <c r="F27">
        <f t="shared" si="20"/>
        <v>4.2115784963743037</v>
      </c>
      <c r="G27">
        <f t="shared" si="1"/>
        <v>4.3354484521500183</v>
      </c>
      <c r="H27">
        <f t="shared" si="2"/>
        <v>0.21677242260750093</v>
      </c>
      <c r="I27">
        <f t="shared" si="3"/>
        <v>0.24773991155142971</v>
      </c>
      <c r="J27">
        <f t="shared" si="4"/>
        <v>3.5358873078453565</v>
      </c>
      <c r="K27">
        <f t="shared" si="5"/>
        <v>20.70675337927393</v>
      </c>
      <c r="L27">
        <f t="shared" si="16"/>
        <v>0.59664028698635985</v>
      </c>
      <c r="M27">
        <f t="shared" si="17"/>
        <v>1.4038594987914352</v>
      </c>
      <c r="N27">
        <f t="shared" si="6"/>
        <v>1.6515994103428646</v>
      </c>
      <c r="O27">
        <f t="shared" si="7"/>
        <v>1.4451494840500068</v>
      </c>
      <c r="P27">
        <f t="shared" si="8"/>
        <v>7.2257474202500338E-2</v>
      </c>
      <c r="Q27">
        <f t="shared" si="9"/>
        <v>8.2579970517143234E-2</v>
      </c>
      <c r="R27">
        <f t="shared" si="10"/>
        <v>5.2214865110229276</v>
      </c>
      <c r="S27">
        <f t="shared" si="11"/>
        <v>23.18843734913132</v>
      </c>
      <c r="T27">
        <f t="shared" si="12"/>
        <v>0.8500000000000002</v>
      </c>
      <c r="U27">
        <f t="shared" si="13"/>
        <v>203.13325065067727</v>
      </c>
      <c r="V27">
        <f t="shared" si="14"/>
        <v>12.416175401785713</v>
      </c>
      <c r="W27">
        <f t="shared" si="18"/>
        <v>215.54942605246299</v>
      </c>
      <c r="AA27">
        <f t="shared" si="23"/>
        <v>2.0420352248333655</v>
      </c>
      <c r="AB27">
        <f t="shared" ca="1" si="21"/>
        <v>0.82504080862671647</v>
      </c>
      <c r="AC27">
        <f t="shared" ca="1" si="22"/>
        <v>24.728647951839033</v>
      </c>
    </row>
    <row r="28" spans="3:29" x14ac:dyDescent="0.3">
      <c r="C28">
        <f t="shared" si="15"/>
        <v>0.90000000000000024</v>
      </c>
      <c r="D28">
        <f t="shared" si="19"/>
        <v>2.2296592039628669</v>
      </c>
      <c r="E28">
        <f t="shared" si="0"/>
        <v>3</v>
      </c>
      <c r="F28">
        <f t="shared" si="20"/>
        <v>4.4593184079257338</v>
      </c>
      <c r="G28">
        <f t="shared" si="1"/>
        <v>4.5831883637014483</v>
      </c>
      <c r="H28">
        <f t="shared" si="2"/>
        <v>0.22915941818507243</v>
      </c>
      <c r="I28">
        <f t="shared" si="3"/>
        <v>0.24773991155142971</v>
      </c>
      <c r="J28">
        <f t="shared" si="4"/>
        <v>3.697927486416785</v>
      </c>
      <c r="K28">
        <f t="shared" si="5"/>
        <v>20.5447132007025</v>
      </c>
      <c r="L28">
        <f t="shared" si="16"/>
        <v>0.66889776118886024</v>
      </c>
      <c r="M28">
        <f t="shared" si="17"/>
        <v>1.4864394693085785</v>
      </c>
      <c r="N28">
        <f t="shared" si="6"/>
        <v>1.6515994103428646</v>
      </c>
      <c r="O28">
        <f t="shared" si="7"/>
        <v>1.52772945456715</v>
      </c>
      <c r="P28">
        <f t="shared" si="8"/>
        <v>7.638647272835751E-2</v>
      </c>
      <c r="Q28">
        <f t="shared" si="9"/>
        <v>8.2579970517143234E-2</v>
      </c>
      <c r="R28">
        <f t="shared" si="10"/>
        <v>5.5582924403858378</v>
      </c>
      <c r="S28">
        <f t="shared" si="11"/>
        <v>22.898230194064503</v>
      </c>
      <c r="T28">
        <f t="shared" si="12"/>
        <v>0.90000000000000024</v>
      </c>
      <c r="U28">
        <f t="shared" si="13"/>
        <v>201.54363649889154</v>
      </c>
      <c r="V28">
        <f t="shared" si="14"/>
        <v>13.919864464285713</v>
      </c>
      <c r="W28">
        <f t="shared" si="18"/>
        <v>215.46350096317727</v>
      </c>
      <c r="AA28">
        <f t="shared" si="23"/>
        <v>2.1991148575128552</v>
      </c>
      <c r="AB28">
        <f t="shared" ca="1" si="21"/>
        <v>0.42365655096793731</v>
      </c>
      <c r="AC28">
        <f t="shared" ca="1" si="22"/>
        <v>24.482679362398773</v>
      </c>
    </row>
    <row r="29" spans="3:29" x14ac:dyDescent="0.3">
      <c r="C29">
        <f t="shared" si="15"/>
        <v>0.95000000000000029</v>
      </c>
      <c r="D29">
        <f t="shared" si="19"/>
        <v>2.4712056177255106</v>
      </c>
      <c r="E29">
        <f t="shared" si="0"/>
        <v>3</v>
      </c>
      <c r="F29">
        <f t="shared" si="20"/>
        <v>4.7070583194771638</v>
      </c>
      <c r="G29">
        <f t="shared" si="1"/>
        <v>4.8309282752528784</v>
      </c>
      <c r="H29">
        <f t="shared" si="2"/>
        <v>0.24154641376264394</v>
      </c>
      <c r="I29">
        <f t="shared" si="3"/>
        <v>0.24773991155142971</v>
      </c>
      <c r="J29">
        <f t="shared" si="4"/>
        <v>3.868726593559642</v>
      </c>
      <c r="K29">
        <f t="shared" si="5"/>
        <v>20.373914093559645</v>
      </c>
      <c r="L29">
        <f t="shared" si="16"/>
        <v>0.74528423391721776</v>
      </c>
      <c r="M29">
        <f t="shared" si="17"/>
        <v>1.5690194398257218</v>
      </c>
      <c r="N29">
        <f t="shared" si="6"/>
        <v>1.6515994103428646</v>
      </c>
      <c r="O29">
        <f t="shared" si="7"/>
        <v>1.6103094250842933</v>
      </c>
      <c r="P29">
        <f t="shared" si="8"/>
        <v>8.0515471254214668E-2</v>
      </c>
      <c r="Q29">
        <f t="shared" si="9"/>
        <v>8.2579970517143234E-2</v>
      </c>
      <c r="R29">
        <f t="shared" si="10"/>
        <v>5.9032687535014112</v>
      </c>
      <c r="S29">
        <f t="shared" si="11"/>
        <v>22.578599603880669</v>
      </c>
      <c r="T29">
        <f t="shared" si="12"/>
        <v>0.95000000000000029</v>
      </c>
      <c r="U29">
        <f t="shared" si="13"/>
        <v>199.86809725782012</v>
      </c>
      <c r="V29">
        <f t="shared" si="14"/>
        <v>15.50947861607143</v>
      </c>
      <c r="W29">
        <f t="shared" si="18"/>
        <v>215.37757587389154</v>
      </c>
      <c r="AA29">
        <f t="shared" si="23"/>
        <v>2.3561944901923448</v>
      </c>
      <c r="AB29">
        <f t="shared" ca="1" si="21"/>
        <v>6.5691964285714111E-2</v>
      </c>
      <c r="AC29">
        <f t="shared" ca="1" si="22"/>
        <v>24.176948722833572</v>
      </c>
    </row>
    <row r="30" spans="3:29" x14ac:dyDescent="0.3">
      <c r="C30">
        <f t="shared" si="15"/>
        <v>1.0000000000000002</v>
      </c>
      <c r="D30">
        <f t="shared" si="19"/>
        <v>2.7251390270657261</v>
      </c>
      <c r="E30">
        <f t="shared" si="0"/>
        <v>3</v>
      </c>
      <c r="F30">
        <f t="shared" si="20"/>
        <v>4.9547982310285938</v>
      </c>
      <c r="G30">
        <f t="shared" si="1"/>
        <v>5.0786681868043084</v>
      </c>
      <c r="H30">
        <f t="shared" si="2"/>
        <v>0.25393340934021541</v>
      </c>
      <c r="I30">
        <f t="shared" si="3"/>
        <v>0.24773991155142971</v>
      </c>
      <c r="J30">
        <f t="shared" si="4"/>
        <v>4.0482846292739278</v>
      </c>
      <c r="K30">
        <f t="shared" si="5"/>
        <v>20.194356057845358</v>
      </c>
      <c r="L30">
        <f t="shared" si="16"/>
        <v>0.82579970517143242</v>
      </c>
      <c r="M30">
        <f t="shared" si="17"/>
        <v>1.6515994103428651</v>
      </c>
      <c r="N30">
        <f t="shared" si="6"/>
        <v>1.6515994103428646</v>
      </c>
      <c r="O30">
        <f t="shared" si="7"/>
        <v>1.6928893956014366</v>
      </c>
      <c r="P30">
        <f t="shared" si="8"/>
        <v>8.464446978007184E-2</v>
      </c>
      <c r="Q30">
        <f t="shared" si="9"/>
        <v>8.2579970517143234E-2</v>
      </c>
      <c r="R30">
        <f t="shared" si="10"/>
        <v>6.253555207737536</v>
      </c>
      <c r="S30">
        <f t="shared" si="11"/>
        <v>22.228264038989732</v>
      </c>
      <c r="T30">
        <f t="shared" si="12"/>
        <v>1.0000000000000002</v>
      </c>
      <c r="U30">
        <f t="shared" si="13"/>
        <v>198.10663292746298</v>
      </c>
      <c r="V30">
        <f t="shared" si="14"/>
        <v>17.18501785714286</v>
      </c>
      <c r="W30">
        <f t="shared" si="18"/>
        <v>215.29165078460585</v>
      </c>
      <c r="AA30">
        <f t="shared" si="23"/>
        <v>2.5132741228718345</v>
      </c>
      <c r="AB30">
        <f t="shared" ca="1" si="21"/>
        <v>-0.24003867527948541</v>
      </c>
      <c r="AC30">
        <f t="shared" ca="1" si="22"/>
        <v>23.81898413615135</v>
      </c>
    </row>
    <row r="31" spans="3:29" x14ac:dyDescent="0.3">
      <c r="C31">
        <f t="shared" si="15"/>
        <v>1.0500000000000003</v>
      </c>
      <c r="D31">
        <f t="shared" si="19"/>
        <v>2.9914594319835128</v>
      </c>
      <c r="E31">
        <f t="shared" si="0"/>
        <v>3</v>
      </c>
      <c r="F31">
        <f t="shared" si="20"/>
        <v>5.2025381425800239</v>
      </c>
      <c r="G31">
        <f t="shared" si="1"/>
        <v>5.3264080983557385</v>
      </c>
      <c r="H31">
        <f t="shared" si="2"/>
        <v>0.26632040491778691</v>
      </c>
      <c r="I31">
        <f t="shared" si="3"/>
        <v>0.24773991155142971</v>
      </c>
      <c r="J31">
        <f t="shared" si="4"/>
        <v>4.2366015935596426</v>
      </c>
      <c r="K31">
        <f t="shared" si="5"/>
        <v>20.006039093559643</v>
      </c>
      <c r="L31">
        <f t="shared" si="16"/>
        <v>0.9104441749515042</v>
      </c>
      <c r="M31">
        <f t="shared" si="17"/>
        <v>1.7341793808600083</v>
      </c>
      <c r="N31">
        <f t="shared" si="6"/>
        <v>1.6515994103428646</v>
      </c>
      <c r="O31">
        <f t="shared" si="7"/>
        <v>1.7754693661185799</v>
      </c>
      <c r="P31">
        <f t="shared" si="8"/>
        <v>8.8773468305928999E-2</v>
      </c>
      <c r="Q31">
        <f t="shared" si="9"/>
        <v>8.2579970517143234E-2</v>
      </c>
      <c r="R31">
        <f t="shared" si="10"/>
        <v>6.605930410424719</v>
      </c>
      <c r="S31">
        <f t="shared" si="11"/>
        <v>21.846224127074681</v>
      </c>
      <c r="T31">
        <f t="shared" si="12"/>
        <v>1.0500000000000003</v>
      </c>
      <c r="U31">
        <f t="shared" si="13"/>
        <v>196.25924350782012</v>
      </c>
      <c r="V31">
        <f t="shared" si="14"/>
        <v>18.946482187500006</v>
      </c>
      <c r="W31">
        <f t="shared" si="18"/>
        <v>215.20572569532013</v>
      </c>
      <c r="AA31">
        <f t="shared" si="23"/>
        <v>2.6703537555513241</v>
      </c>
      <c r="AB31">
        <f t="shared" ca="1" si="21"/>
        <v>-0.48600726471974687</v>
      </c>
      <c r="AC31">
        <f t="shared" ca="1" si="22"/>
        <v>23.41759987849257</v>
      </c>
    </row>
    <row r="32" spans="3:29" x14ac:dyDescent="0.3">
      <c r="C32">
        <f t="shared" si="15"/>
        <v>1.1000000000000003</v>
      </c>
      <c r="D32">
        <f t="shared" si="19"/>
        <v>3.2701668324788713</v>
      </c>
      <c r="E32">
        <f t="shared" si="0"/>
        <v>3</v>
      </c>
      <c r="F32">
        <f t="shared" si="20"/>
        <v>5.4502780541314539</v>
      </c>
      <c r="G32">
        <f t="shared" si="1"/>
        <v>5.5741480099071685</v>
      </c>
      <c r="H32">
        <f t="shared" si="2"/>
        <v>0.27870740049535841</v>
      </c>
      <c r="I32">
        <f t="shared" si="3"/>
        <v>0.24773991155142971</v>
      </c>
      <c r="J32">
        <f t="shared" si="4"/>
        <v>4.4336774864167854</v>
      </c>
      <c r="K32">
        <f t="shared" si="5"/>
        <v>19.8089632007025</v>
      </c>
      <c r="L32">
        <f t="shared" si="16"/>
        <v>0.99921764325743323</v>
      </c>
      <c r="M32">
        <f t="shared" si="17"/>
        <v>1.8167593513771516</v>
      </c>
      <c r="N32">
        <f t="shared" si="6"/>
        <v>1.6515994103428646</v>
      </c>
      <c r="O32">
        <f t="shared" si="7"/>
        <v>1.8580493366357231</v>
      </c>
      <c r="P32">
        <f t="shared" si="8"/>
        <v>9.2902466831786157E-2</v>
      </c>
      <c r="Q32">
        <f t="shared" si="9"/>
        <v>8.2579970517143234E-2</v>
      </c>
      <c r="R32">
        <f t="shared" si="10"/>
        <v>6.9568215409398633</v>
      </c>
      <c r="S32">
        <f t="shared" si="11"/>
        <v>21.431844613537351</v>
      </c>
      <c r="T32">
        <f t="shared" si="12"/>
        <v>1.1000000000000003</v>
      </c>
      <c r="U32">
        <f t="shared" si="13"/>
        <v>194.32592899889153</v>
      </c>
      <c r="V32">
        <f t="shared" si="14"/>
        <v>20.793871607142865</v>
      </c>
      <c r="W32">
        <f t="shared" si="18"/>
        <v>215.1198006060344</v>
      </c>
      <c r="AA32">
        <f t="shared" si="23"/>
        <v>2.8274333882308138</v>
      </c>
      <c r="AB32">
        <f t="shared" ca="1" si="21"/>
        <v>-0.66615724104010399</v>
      </c>
      <c r="AC32">
        <f t="shared" ca="1" si="22"/>
        <v>22.982679362398773</v>
      </c>
    </row>
    <row r="33" spans="3:29" x14ac:dyDescent="0.3">
      <c r="C33">
        <f t="shared" si="15"/>
        <v>1.1500000000000004</v>
      </c>
      <c r="D33">
        <f t="shared" si="19"/>
        <v>3.5612612285518011</v>
      </c>
      <c r="E33">
        <f t="shared" si="0"/>
        <v>3</v>
      </c>
      <c r="F33">
        <f t="shared" si="20"/>
        <v>5.698017965682884</v>
      </c>
      <c r="G33">
        <f t="shared" si="1"/>
        <v>5.8218879214585986</v>
      </c>
      <c r="H33">
        <f t="shared" si="2"/>
        <v>0.29109439607292992</v>
      </c>
      <c r="I33">
        <f t="shared" si="3"/>
        <v>0.24773991155142971</v>
      </c>
      <c r="J33">
        <f t="shared" si="4"/>
        <v>4.6395123078453562</v>
      </c>
      <c r="K33">
        <f t="shared" si="5"/>
        <v>19.603128379273929</v>
      </c>
      <c r="L33">
        <f t="shared" si="16"/>
        <v>1.0921201100892195</v>
      </c>
      <c r="M33">
        <f t="shared" si="17"/>
        <v>1.8993393218942949</v>
      </c>
      <c r="N33">
        <f t="shared" si="6"/>
        <v>1.6515994103428646</v>
      </c>
      <c r="O33">
        <f t="shared" si="7"/>
        <v>1.9406293071528664</v>
      </c>
      <c r="P33">
        <f t="shared" si="8"/>
        <v>9.7031465357643329E-2</v>
      </c>
      <c r="Q33">
        <f t="shared" si="9"/>
        <v>8.2579970517143234E-2</v>
      </c>
      <c r="R33">
        <f t="shared" si="10"/>
        <v>7.3023286307648805</v>
      </c>
      <c r="S33">
        <f t="shared" si="11"/>
        <v>20.984942125910337</v>
      </c>
      <c r="T33">
        <f t="shared" si="12"/>
        <v>1.1500000000000004</v>
      </c>
      <c r="U33">
        <f t="shared" si="13"/>
        <v>192.30668940067727</v>
      </c>
      <c r="V33">
        <f t="shared" si="14"/>
        <v>22.727186116071437</v>
      </c>
      <c r="W33">
        <f t="shared" si="18"/>
        <v>215.03387551674871</v>
      </c>
      <c r="AA33">
        <f t="shared" si="23"/>
        <v>2.9845130209103035</v>
      </c>
      <c r="AB33">
        <f t="shared" ca="1" si="21"/>
        <v>-0.77605271394005637</v>
      </c>
      <c r="AC33">
        <f t="shared" ca="1" si="22"/>
        <v>22.524931774394624</v>
      </c>
    </row>
    <row r="34" spans="3:29" x14ac:dyDescent="0.3">
      <c r="C34">
        <f t="shared" si="15"/>
        <v>1.2000000000000004</v>
      </c>
      <c r="D34">
        <f t="shared" si="19"/>
        <v>3.8647426202023025</v>
      </c>
      <c r="E34">
        <f t="shared" si="0"/>
        <v>3</v>
      </c>
      <c r="F34">
        <f t="shared" si="20"/>
        <v>5.945757877234314</v>
      </c>
      <c r="G34">
        <f t="shared" si="1"/>
        <v>6.0696278330100286</v>
      </c>
      <c r="H34">
        <f t="shared" si="2"/>
        <v>0.30348139165050148</v>
      </c>
      <c r="I34">
        <f t="shared" si="3"/>
        <v>0.24773991155142971</v>
      </c>
      <c r="J34">
        <f t="shared" si="4"/>
        <v>4.8541060578453568</v>
      </c>
      <c r="K34">
        <f t="shared" si="5"/>
        <v>19.388534629273931</v>
      </c>
      <c r="L34">
        <f t="shared" si="16"/>
        <v>1.1891515754468629</v>
      </c>
      <c r="M34">
        <f t="shared" si="17"/>
        <v>1.9819192924114382</v>
      </c>
      <c r="N34">
        <f t="shared" si="6"/>
        <v>1.6515994103428646</v>
      </c>
      <c r="O34">
        <f t="shared" si="7"/>
        <v>2.0232092776700097</v>
      </c>
      <c r="P34">
        <f t="shared" si="8"/>
        <v>0.10116046388350049</v>
      </c>
      <c r="Q34">
        <f t="shared" si="9"/>
        <v>8.2579970517143234E-2</v>
      </c>
      <c r="R34">
        <f t="shared" si="10"/>
        <v>7.6382659812295763</v>
      </c>
      <c r="S34">
        <f t="shared" si="11"/>
        <v>20.505876797555956</v>
      </c>
      <c r="T34">
        <f t="shared" si="12"/>
        <v>1.2000000000000004</v>
      </c>
      <c r="U34">
        <f t="shared" si="13"/>
        <v>190.20152471317726</v>
      </c>
      <c r="V34">
        <f t="shared" si="14"/>
        <v>24.746425714285728</v>
      </c>
      <c r="W34">
        <f t="shared" si="18"/>
        <v>214.94795042746298</v>
      </c>
      <c r="AA34">
        <f t="shared" si="23"/>
        <v>3.1415926535897931</v>
      </c>
      <c r="AB34">
        <f t="shared" ca="1" si="21"/>
        <v>-0.8129876921546435</v>
      </c>
      <c r="AC34">
        <f t="shared" ca="1" si="22"/>
        <v>22.05562837927393</v>
      </c>
    </row>
    <row r="35" spans="3:29" x14ac:dyDescent="0.3">
      <c r="C35">
        <f t="shared" si="15"/>
        <v>1.2500000000000004</v>
      </c>
      <c r="D35">
        <f t="shared" si="19"/>
        <v>4.1806110074303753</v>
      </c>
      <c r="E35">
        <f t="shared" si="0"/>
        <v>3</v>
      </c>
      <c r="F35">
        <f t="shared" si="20"/>
        <v>6.1934977887857441</v>
      </c>
      <c r="G35">
        <f t="shared" si="1"/>
        <v>6.3173677445614587</v>
      </c>
      <c r="H35">
        <f t="shared" si="2"/>
        <v>0.31586838722807298</v>
      </c>
      <c r="I35">
        <f t="shared" si="3"/>
        <v>0.24773991155142971</v>
      </c>
      <c r="J35">
        <f t="shared" si="4"/>
        <v>5.0774587364167854</v>
      </c>
      <c r="K35">
        <f t="shared" si="5"/>
        <v>19.1651819507025</v>
      </c>
      <c r="L35">
        <f t="shared" si="16"/>
        <v>1.2903120393303633</v>
      </c>
      <c r="M35">
        <f t="shared" si="17"/>
        <v>2.0644992629285812</v>
      </c>
      <c r="N35">
        <f t="shared" si="6"/>
        <v>1.6515994103428646</v>
      </c>
      <c r="O35">
        <f t="shared" si="7"/>
        <v>2.1057892481871527</v>
      </c>
      <c r="P35">
        <f t="shared" si="8"/>
        <v>0.10528946240935765</v>
      </c>
      <c r="Q35">
        <f t="shared" si="9"/>
        <v>8.2579970517143234E-2</v>
      </c>
      <c r="R35">
        <f t="shared" si="10"/>
        <v>7.9602232065349749</v>
      </c>
      <c r="S35">
        <f t="shared" si="11"/>
        <v>19.995645080422413</v>
      </c>
      <c r="T35">
        <f t="shared" si="12"/>
        <v>1.2500000000000004</v>
      </c>
      <c r="U35">
        <f t="shared" si="13"/>
        <v>188.01043493639153</v>
      </c>
      <c r="V35">
        <f t="shared" si="14"/>
        <v>26.851590401785728</v>
      </c>
      <c r="W35">
        <f t="shared" si="18"/>
        <v>214.86202533817726</v>
      </c>
      <c r="AA35">
        <f t="shared" si="23"/>
        <v>3.2986722862692828</v>
      </c>
      <c r="AB35">
        <f t="shared" ca="1" si="21"/>
        <v>-0.77605271394005682</v>
      </c>
      <c r="AC35">
        <f t="shared" ca="1" si="22"/>
        <v>21.586324984153237</v>
      </c>
    </row>
    <row r="36" spans="3:29" x14ac:dyDescent="0.3">
      <c r="C36">
        <f t="shared" si="15"/>
        <v>1.3000000000000005</v>
      </c>
      <c r="D36">
        <f t="shared" si="19"/>
        <v>4.5088663902360198</v>
      </c>
      <c r="E36">
        <f t="shared" si="0"/>
        <v>3</v>
      </c>
      <c r="F36">
        <f t="shared" si="20"/>
        <v>6.4412377003371741</v>
      </c>
      <c r="G36">
        <f t="shared" si="1"/>
        <v>6.5651076561128887</v>
      </c>
      <c r="H36">
        <f t="shared" si="2"/>
        <v>0.32825538280564448</v>
      </c>
      <c r="I36">
        <f t="shared" si="3"/>
        <v>0.24773991155142971</v>
      </c>
      <c r="J36">
        <f t="shared" si="4"/>
        <v>5.309570343559642</v>
      </c>
      <c r="K36">
        <f t="shared" si="5"/>
        <v>18.933070343559642</v>
      </c>
      <c r="L36">
        <f t="shared" si="16"/>
        <v>1.395601501739721</v>
      </c>
      <c r="M36">
        <f t="shared" si="17"/>
        <v>2.1470792334457243</v>
      </c>
      <c r="N36">
        <f t="shared" si="6"/>
        <v>1.6515994103428646</v>
      </c>
      <c r="O36">
        <f t="shared" si="7"/>
        <v>2.1883692187042958</v>
      </c>
      <c r="P36">
        <f t="shared" si="8"/>
        <v>0.10941846093521479</v>
      </c>
      <c r="Q36">
        <f t="shared" si="9"/>
        <v>8.2579970517143234E-2</v>
      </c>
      <c r="R36">
        <f t="shared" si="10"/>
        <v>8.2636481423269412</v>
      </c>
      <c r="S36">
        <f t="shared" si="11"/>
        <v>19.455970294630731</v>
      </c>
      <c r="T36">
        <f t="shared" si="12"/>
        <v>1.3000000000000005</v>
      </c>
      <c r="U36">
        <f t="shared" si="13"/>
        <v>185.73342007032011</v>
      </c>
      <c r="V36">
        <f t="shared" si="14"/>
        <v>29.042680178571448</v>
      </c>
      <c r="W36">
        <f t="shared" si="18"/>
        <v>214.77610024889157</v>
      </c>
      <c r="AA36">
        <f t="shared" si="23"/>
        <v>3.4557519189487724</v>
      </c>
      <c r="AB36">
        <f t="shared" ca="1" si="21"/>
        <v>-0.66615724104010443</v>
      </c>
      <c r="AC36">
        <f t="shared" ca="1" si="22"/>
        <v>21.128577396149087</v>
      </c>
    </row>
    <row r="37" spans="3:29" x14ac:dyDescent="0.3">
      <c r="C37">
        <f t="shared" si="15"/>
        <v>1.3500000000000005</v>
      </c>
      <c r="D37">
        <f t="shared" si="19"/>
        <v>4.849508768619236</v>
      </c>
      <c r="E37">
        <f t="shared" si="0"/>
        <v>3</v>
      </c>
      <c r="F37">
        <f t="shared" si="20"/>
        <v>6.6889776118886042</v>
      </c>
      <c r="G37">
        <f t="shared" si="1"/>
        <v>6.8128475676643188</v>
      </c>
      <c r="H37">
        <f t="shared" si="2"/>
        <v>0.34064237838321598</v>
      </c>
      <c r="I37">
        <f t="shared" si="3"/>
        <v>0.24773991155142971</v>
      </c>
      <c r="J37">
        <f t="shared" si="4"/>
        <v>5.5504408792739284</v>
      </c>
      <c r="K37">
        <f t="shared" si="5"/>
        <v>18.692199807845359</v>
      </c>
      <c r="L37">
        <f t="shared" si="16"/>
        <v>1.5050199626749357</v>
      </c>
      <c r="M37">
        <f t="shared" si="17"/>
        <v>2.2296592039628673</v>
      </c>
      <c r="N37">
        <f t="shared" si="6"/>
        <v>1.6515994103428646</v>
      </c>
      <c r="O37">
        <f t="shared" si="7"/>
        <v>2.2709491892214388</v>
      </c>
      <c r="P37">
        <f t="shared" si="8"/>
        <v>0.11354745946107195</v>
      </c>
      <c r="Q37">
        <f t="shared" si="9"/>
        <v>8.2579970517143234E-2</v>
      </c>
      <c r="R37">
        <f t="shared" si="10"/>
        <v>8.5439534236790564</v>
      </c>
      <c r="S37">
        <f t="shared" si="11"/>
        <v>18.889386639274683</v>
      </c>
      <c r="T37">
        <f t="shared" si="12"/>
        <v>1.3500000000000005</v>
      </c>
      <c r="U37">
        <f t="shared" si="13"/>
        <v>183.37048011496299</v>
      </c>
      <c r="V37">
        <f t="shared" si="14"/>
        <v>31.319695044642877</v>
      </c>
      <c r="W37">
        <f t="shared" si="18"/>
        <v>214.69017515960587</v>
      </c>
      <c r="AA37">
        <f t="shared" si="23"/>
        <v>3.6128315516282621</v>
      </c>
      <c r="AB37">
        <f t="shared" ca="1" si="21"/>
        <v>-0.48600726471974731</v>
      </c>
      <c r="AC37">
        <f t="shared" ca="1" si="22"/>
        <v>20.69365688005529</v>
      </c>
    </row>
    <row r="38" spans="3:29" x14ac:dyDescent="0.3">
      <c r="C38">
        <f t="shared" si="15"/>
        <v>1.4000000000000006</v>
      </c>
      <c r="D38">
        <f t="shared" si="19"/>
        <v>5.202538142580023</v>
      </c>
      <c r="E38">
        <f t="shared" si="0"/>
        <v>3</v>
      </c>
      <c r="F38">
        <f t="shared" si="20"/>
        <v>6.9367175234400342</v>
      </c>
      <c r="G38">
        <f t="shared" si="1"/>
        <v>7.0605874792157488</v>
      </c>
      <c r="H38">
        <f t="shared" si="2"/>
        <v>0.35302937396078748</v>
      </c>
      <c r="I38">
        <f t="shared" si="3"/>
        <v>0.24773991155142971</v>
      </c>
      <c r="J38">
        <f t="shared" si="4"/>
        <v>5.8000703435596428</v>
      </c>
      <c r="K38">
        <f t="shared" si="5"/>
        <v>18.442570343559645</v>
      </c>
      <c r="L38">
        <f t="shared" si="16"/>
        <v>1.6185674221360076</v>
      </c>
      <c r="M38">
        <f t="shared" si="17"/>
        <v>2.3122391744800104</v>
      </c>
      <c r="N38">
        <f t="shared" si="6"/>
        <v>1.6515994103428646</v>
      </c>
      <c r="O38">
        <f t="shared" si="7"/>
        <v>2.3535291597385819</v>
      </c>
      <c r="P38">
        <f t="shared" si="8"/>
        <v>0.11767645798692911</v>
      </c>
      <c r="Q38">
        <f t="shared" si="9"/>
        <v>8.2579970517143234E-2</v>
      </c>
      <c r="R38">
        <f t="shared" si="10"/>
        <v>8.7966478781697344</v>
      </c>
      <c r="S38">
        <f t="shared" si="11"/>
        <v>18.299311559989111</v>
      </c>
      <c r="T38">
        <f t="shared" si="12"/>
        <v>1.4000000000000006</v>
      </c>
      <c r="U38">
        <f t="shared" si="13"/>
        <v>180.92161507032012</v>
      </c>
      <c r="V38">
        <f t="shared" si="14"/>
        <v>33.682635000000019</v>
      </c>
      <c r="W38">
        <f t="shared" si="18"/>
        <v>214.60425007032012</v>
      </c>
      <c r="AA38">
        <f t="shared" si="23"/>
        <v>3.7699111843077517</v>
      </c>
      <c r="AB38">
        <f t="shared" ca="1" si="21"/>
        <v>-0.2400386752794863</v>
      </c>
      <c r="AC38">
        <f t="shared" ca="1" si="22"/>
        <v>20.29227262239651</v>
      </c>
    </row>
    <row r="39" spans="3:29" x14ac:dyDescent="0.3">
      <c r="C39">
        <f t="shared" si="15"/>
        <v>1.4500000000000006</v>
      </c>
      <c r="D39">
        <f t="shared" si="19"/>
        <v>5.5679545121183818</v>
      </c>
      <c r="E39">
        <f t="shared" si="0"/>
        <v>3</v>
      </c>
      <c r="F39">
        <f t="shared" si="20"/>
        <v>7.1844574349914643</v>
      </c>
      <c r="G39">
        <f t="shared" si="1"/>
        <v>7.3083273907671789</v>
      </c>
      <c r="H39">
        <f t="shared" si="2"/>
        <v>0.36541636953835899</v>
      </c>
      <c r="I39">
        <f t="shared" si="3"/>
        <v>0.24773991155142971</v>
      </c>
      <c r="J39">
        <f t="shared" si="4"/>
        <v>6.0584587364167852</v>
      </c>
      <c r="K39">
        <f t="shared" si="5"/>
        <v>18.184181950702502</v>
      </c>
      <c r="L39">
        <f t="shared" si="16"/>
        <v>1.7362438801229367</v>
      </c>
      <c r="M39">
        <f t="shared" si="17"/>
        <v>2.3948191449971534</v>
      </c>
      <c r="N39">
        <f t="shared" si="6"/>
        <v>1.6515994103428646</v>
      </c>
      <c r="O39">
        <f t="shared" si="7"/>
        <v>2.436109130255725</v>
      </c>
      <c r="P39">
        <f t="shared" si="8"/>
        <v>0.12180545651278625</v>
      </c>
      <c r="Q39">
        <f t="shared" si="9"/>
        <v>8.2579970517143234E-2</v>
      </c>
      <c r="R39">
        <f t="shared" si="10"/>
        <v>9.0174929710557912</v>
      </c>
      <c r="S39">
        <f t="shared" si="11"/>
        <v>17.690100582672542</v>
      </c>
      <c r="T39">
        <f t="shared" si="12"/>
        <v>1.4500000000000006</v>
      </c>
      <c r="U39">
        <f t="shared" si="13"/>
        <v>178.38682493639155</v>
      </c>
      <c r="V39">
        <f t="shared" si="14"/>
        <v>36.131500044642877</v>
      </c>
      <c r="W39">
        <f t="shared" si="18"/>
        <v>214.51832498103443</v>
      </c>
      <c r="AA39">
        <f t="shared" si="23"/>
        <v>3.9269908169872414</v>
      </c>
      <c r="AB39">
        <f t="shared" ca="1" si="21"/>
        <v>6.5691964285713667E-2</v>
      </c>
      <c r="AC39">
        <f t="shared" ca="1" si="22"/>
        <v>19.934308035714288</v>
      </c>
    </row>
    <row r="40" spans="3:29" x14ac:dyDescent="0.3">
      <c r="C40">
        <f t="shared" si="15"/>
        <v>1.5000000000000007</v>
      </c>
      <c r="D40">
        <f t="shared" si="19"/>
        <v>5.9457578772343123</v>
      </c>
      <c r="E40">
        <f t="shared" si="0"/>
        <v>3</v>
      </c>
      <c r="F40">
        <f t="shared" si="20"/>
        <v>7.4321973465428943</v>
      </c>
      <c r="G40">
        <f t="shared" si="1"/>
        <v>7.5560673023186089</v>
      </c>
      <c r="H40">
        <f t="shared" si="2"/>
        <v>0.37780336511593049</v>
      </c>
      <c r="I40">
        <f t="shared" si="3"/>
        <v>0.24773991155142971</v>
      </c>
      <c r="J40">
        <f t="shared" si="4"/>
        <v>6.3256060578453575</v>
      </c>
      <c r="K40">
        <f t="shared" si="5"/>
        <v>17.917034629273928</v>
      </c>
      <c r="L40">
        <f t="shared" si="16"/>
        <v>1.8580493366357229</v>
      </c>
      <c r="M40">
        <f t="shared" si="17"/>
        <v>2.4773991155142965</v>
      </c>
      <c r="N40">
        <f t="shared" si="6"/>
        <v>1.6515994103428646</v>
      </c>
      <c r="O40">
        <f t="shared" si="7"/>
        <v>2.518689100772868</v>
      </c>
      <c r="P40">
        <f t="shared" si="8"/>
        <v>0.12593445503864339</v>
      </c>
      <c r="Q40">
        <f t="shared" si="9"/>
        <v>8.2579970517143234E-2</v>
      </c>
      <c r="R40">
        <f t="shared" si="10"/>
        <v>9.2026833589739852</v>
      </c>
      <c r="S40">
        <f t="shared" si="11"/>
        <v>17.067078040188104</v>
      </c>
      <c r="T40">
        <f t="shared" si="12"/>
        <v>1.5000000000000007</v>
      </c>
      <c r="U40">
        <f t="shared" si="13"/>
        <v>175.76610971317726</v>
      </c>
      <c r="V40">
        <f t="shared" si="14"/>
        <v>38.666290178571451</v>
      </c>
      <c r="W40">
        <f t="shared" si="18"/>
        <v>214.4323998917487</v>
      </c>
      <c r="AA40">
        <f t="shared" si="23"/>
        <v>4.0840704496667311</v>
      </c>
      <c r="AB40">
        <f t="shared" ca="1" si="21"/>
        <v>0.42365655096793686</v>
      </c>
      <c r="AC40">
        <f t="shared" ca="1" si="22"/>
        <v>19.628577396149087</v>
      </c>
    </row>
    <row r="41" spans="3:29" x14ac:dyDescent="0.3">
      <c r="C41">
        <f t="shared" si="15"/>
        <v>1.5500000000000007</v>
      </c>
      <c r="D41">
        <f t="shared" si="19"/>
        <v>6.3359482379278145</v>
      </c>
      <c r="E41">
        <f t="shared" si="0"/>
        <v>3</v>
      </c>
      <c r="F41">
        <f t="shared" si="20"/>
        <v>7.6799372580943244</v>
      </c>
      <c r="G41">
        <f t="shared" si="1"/>
        <v>7.803807213870039</v>
      </c>
      <c r="H41">
        <f t="shared" si="2"/>
        <v>0.39019036069350199</v>
      </c>
      <c r="I41">
        <f t="shared" si="3"/>
        <v>0.24773991155142971</v>
      </c>
      <c r="J41">
        <f t="shared" si="4"/>
        <v>6.6015123078453577</v>
      </c>
      <c r="K41">
        <f t="shared" si="5"/>
        <v>17.64112837927393</v>
      </c>
      <c r="L41">
        <f t="shared" si="16"/>
        <v>1.9839837916743663</v>
      </c>
      <c r="M41">
        <f t="shared" si="17"/>
        <v>2.5599790860314395</v>
      </c>
      <c r="N41">
        <f t="shared" si="6"/>
        <v>1.6515994103428646</v>
      </c>
      <c r="O41">
        <f t="shared" si="7"/>
        <v>2.6012690712900111</v>
      </c>
      <c r="P41">
        <f t="shared" si="8"/>
        <v>0.13006345356450055</v>
      </c>
      <c r="Q41">
        <f t="shared" si="9"/>
        <v>8.2579970517143234E-2</v>
      </c>
      <c r="R41">
        <f t="shared" si="10"/>
        <v>9.3490491462323462</v>
      </c>
      <c r="S41">
        <f t="shared" si="11"/>
        <v>16.436536613692567</v>
      </c>
      <c r="T41">
        <f t="shared" si="12"/>
        <v>1.5500000000000007</v>
      </c>
      <c r="U41">
        <f t="shared" si="13"/>
        <v>173.05946940067727</v>
      </c>
      <c r="V41">
        <f t="shared" si="14"/>
        <v>41.287005401785741</v>
      </c>
      <c r="W41">
        <f t="shared" si="18"/>
        <v>214.34647480246301</v>
      </c>
      <c r="AA41">
        <f t="shared" si="23"/>
        <v>4.2411500823462207</v>
      </c>
      <c r="AB41">
        <f t="shared" ca="1" si="21"/>
        <v>0.8250408086267158</v>
      </c>
      <c r="AC41">
        <f t="shared" ca="1" si="22"/>
        <v>19.382608806708827</v>
      </c>
    </row>
    <row r="42" spans="3:29" x14ac:dyDescent="0.3">
      <c r="C42">
        <f t="shared" si="15"/>
        <v>1.6000000000000008</v>
      </c>
      <c r="D42">
        <f t="shared" si="19"/>
        <v>6.7385255941988884</v>
      </c>
      <c r="E42">
        <f t="shared" si="0"/>
        <v>3</v>
      </c>
      <c r="F42">
        <f t="shared" si="20"/>
        <v>7.9276771696457544</v>
      </c>
      <c r="G42">
        <f t="shared" si="1"/>
        <v>8.0515471254214699</v>
      </c>
      <c r="H42">
        <f t="shared" si="2"/>
        <v>0.40257735627107349</v>
      </c>
      <c r="I42">
        <f t="shared" si="3"/>
        <v>0.24773991155142971</v>
      </c>
      <c r="J42">
        <f t="shared" si="4"/>
        <v>6.886177486416786</v>
      </c>
      <c r="K42">
        <f t="shared" si="5"/>
        <v>17.3564632007025</v>
      </c>
      <c r="L42">
        <f t="shared" si="16"/>
        <v>2.1140472452388668</v>
      </c>
      <c r="M42">
        <f t="shared" si="17"/>
        <v>2.6425590565485826</v>
      </c>
      <c r="N42">
        <f t="shared" si="6"/>
        <v>1.6515994103428646</v>
      </c>
      <c r="O42">
        <f t="shared" si="7"/>
        <v>2.6838490418071541</v>
      </c>
      <c r="P42">
        <f t="shared" si="8"/>
        <v>0.13419245209035771</v>
      </c>
      <c r="Q42">
        <f t="shared" si="9"/>
        <v>8.2579970517143234E-2</v>
      </c>
      <c r="R42">
        <f t="shared" si="10"/>
        <v>9.4542756998148114</v>
      </c>
      <c r="S42">
        <f t="shared" si="11"/>
        <v>15.805698368001595</v>
      </c>
      <c r="T42">
        <f t="shared" si="12"/>
        <v>1.6000000000000008</v>
      </c>
      <c r="U42">
        <f t="shared" si="13"/>
        <v>170.26690399889154</v>
      </c>
      <c r="V42">
        <f t="shared" si="14"/>
        <v>43.993645714285748</v>
      </c>
      <c r="W42">
        <f t="shared" si="18"/>
        <v>214.26054971317728</v>
      </c>
      <c r="AA42">
        <f>AA41+PI()/20</f>
        <v>4.3982297150257104</v>
      </c>
      <c r="AB42">
        <f t="shared" ca="1" si="21"/>
        <v>1.2599613247205137</v>
      </c>
      <c r="AC42">
        <f t="shared" ca="1" si="22"/>
        <v>19.202458830388469</v>
      </c>
    </row>
    <row r="43" spans="3:29" x14ac:dyDescent="0.3">
      <c r="C43">
        <f t="shared" si="15"/>
        <v>1.6500000000000008</v>
      </c>
      <c r="D43">
        <f t="shared" si="19"/>
        <v>7.1534899460475332</v>
      </c>
      <c r="E43">
        <f t="shared" si="0"/>
        <v>3</v>
      </c>
      <c r="F43">
        <f t="shared" si="20"/>
        <v>8.1754170811971836</v>
      </c>
      <c r="G43">
        <f t="shared" si="1"/>
        <v>8.299287036972899</v>
      </c>
      <c r="H43">
        <f t="shared" si="2"/>
        <v>0.414964351848645</v>
      </c>
      <c r="I43">
        <f t="shared" si="3"/>
        <v>0.24773991155142971</v>
      </c>
      <c r="J43">
        <f t="shared" si="4"/>
        <v>7.179601593559644</v>
      </c>
      <c r="K43">
        <f t="shared" si="5"/>
        <v>17.063039093559642</v>
      </c>
      <c r="L43">
        <f t="shared" si="16"/>
        <v>2.2482396973292245</v>
      </c>
      <c r="M43">
        <f t="shared" si="17"/>
        <v>2.7251390270657256</v>
      </c>
      <c r="N43">
        <f t="shared" si="6"/>
        <v>1.6515994103428646</v>
      </c>
      <c r="O43">
        <f t="shared" si="7"/>
        <v>2.7664290123242972</v>
      </c>
      <c r="P43">
        <f t="shared" si="8"/>
        <v>0.13832145061621487</v>
      </c>
      <c r="Q43">
        <f t="shared" si="9"/>
        <v>8.2579970517143234E-2</v>
      </c>
      <c r="R43">
        <f t="shared" si="10"/>
        <v>9.5171348931456468</v>
      </c>
      <c r="S43">
        <f t="shared" si="11"/>
        <v>15.18263007599815</v>
      </c>
      <c r="T43">
        <f t="shared" si="12"/>
        <v>1.6500000000000008</v>
      </c>
      <c r="U43">
        <f t="shared" si="13"/>
        <v>167.3884135078201</v>
      </c>
      <c r="V43">
        <f t="shared" si="14"/>
        <v>46.786211116071449</v>
      </c>
      <c r="W43">
        <f t="shared" si="18"/>
        <v>214.17462462389156</v>
      </c>
      <c r="AA43">
        <f t="shared" si="23"/>
        <v>4.5553093477052</v>
      </c>
      <c r="AB43">
        <f t="shared" ca="1" si="21"/>
        <v>1.7177089127246634</v>
      </c>
      <c r="AC43">
        <f t="shared" ca="1" si="22"/>
        <v>19.092563357488515</v>
      </c>
    </row>
    <row r="44" spans="3:29" x14ac:dyDescent="0.3">
      <c r="C44">
        <f t="shared" si="15"/>
        <v>1.7000000000000008</v>
      </c>
      <c r="D44">
        <f t="shared" si="19"/>
        <v>7.5808412934737497</v>
      </c>
      <c r="E44">
        <f t="shared" si="0"/>
        <v>3</v>
      </c>
      <c r="F44">
        <f t="shared" si="20"/>
        <v>8.4231569927486127</v>
      </c>
      <c r="G44">
        <f t="shared" si="1"/>
        <v>8.5470269485243282</v>
      </c>
      <c r="H44">
        <f t="shared" si="2"/>
        <v>0.42735134742621644</v>
      </c>
      <c r="I44">
        <f t="shared" si="3"/>
        <v>0.24773991155142971</v>
      </c>
      <c r="J44">
        <f t="shared" si="4"/>
        <v>7.4817846292739301</v>
      </c>
      <c r="K44">
        <f t="shared" si="5"/>
        <v>16.760856057845356</v>
      </c>
      <c r="L44">
        <f t="shared" si="16"/>
        <v>2.3865611479454394</v>
      </c>
      <c r="M44">
        <f t="shared" si="17"/>
        <v>2.8077189975828687</v>
      </c>
      <c r="N44">
        <f t="shared" si="6"/>
        <v>1.6515994103428646</v>
      </c>
      <c r="O44">
        <f t="shared" si="7"/>
        <v>2.8490089828414402</v>
      </c>
      <c r="P44">
        <f t="shared" si="8"/>
        <v>0.14245044914207203</v>
      </c>
      <c r="Q44">
        <f t="shared" si="9"/>
        <v>8.2579970517143234E-2</v>
      </c>
      <c r="R44">
        <f t="shared" si="10"/>
        <v>9.5377194682186488</v>
      </c>
      <c r="S44">
        <f t="shared" si="11"/>
        <v>14.576106200764835</v>
      </c>
      <c r="T44">
        <f t="shared" si="12"/>
        <v>1.7000000000000008</v>
      </c>
      <c r="U44">
        <f t="shared" si="13"/>
        <v>164.42399792746295</v>
      </c>
      <c r="V44">
        <f t="shared" si="14"/>
        <v>49.664701607142874</v>
      </c>
      <c r="W44">
        <f t="shared" si="18"/>
        <v>214.08869953460584</v>
      </c>
      <c r="AA44">
        <f t="shared" si="23"/>
        <v>4.7123889803846897</v>
      </c>
      <c r="AB44">
        <f t="shared" ca="1" si="21"/>
        <v>2.1870123078453561</v>
      </c>
      <c r="AC44">
        <f t="shared" ca="1" si="22"/>
        <v>19.05562837927393</v>
      </c>
    </row>
    <row r="45" spans="3:29" x14ac:dyDescent="0.3">
      <c r="C45">
        <f t="shared" si="15"/>
        <v>1.7500000000000009</v>
      </c>
      <c r="D45">
        <f t="shared" si="19"/>
        <v>8.020579636477537</v>
      </c>
      <c r="E45">
        <f t="shared" si="0"/>
        <v>3</v>
      </c>
      <c r="F45">
        <f t="shared" si="20"/>
        <v>8.6708969043000419</v>
      </c>
      <c r="G45">
        <f t="shared" si="1"/>
        <v>8.7947668600757574</v>
      </c>
      <c r="H45">
        <f t="shared" si="2"/>
        <v>0.43973834300378789</v>
      </c>
      <c r="I45">
        <f t="shared" si="3"/>
        <v>0.24773991155142971</v>
      </c>
      <c r="J45">
        <f t="shared" si="4"/>
        <v>7.7927265935596441</v>
      </c>
      <c r="K45">
        <f t="shared" si="5"/>
        <v>16.449914093559642</v>
      </c>
      <c r="L45">
        <f t="shared" si="16"/>
        <v>2.5290115970875116</v>
      </c>
      <c r="M45">
        <f t="shared" si="17"/>
        <v>2.8902989681000117</v>
      </c>
      <c r="N45">
        <f t="shared" si="6"/>
        <v>1.6515994103428646</v>
      </c>
      <c r="O45">
        <f t="shared" si="7"/>
        <v>2.9315889533585833</v>
      </c>
      <c r="P45">
        <f t="shared" si="8"/>
        <v>0.14657944766792916</v>
      </c>
      <c r="Q45">
        <f t="shared" si="9"/>
        <v>8.2579970517143234E-2</v>
      </c>
      <c r="R45">
        <f t="shared" si="10"/>
        <v>9.5176699158177023</v>
      </c>
      <c r="S45">
        <f t="shared" si="11"/>
        <v>13.995414035503554</v>
      </c>
      <c r="T45">
        <f t="shared" si="12"/>
        <v>1.7500000000000009</v>
      </c>
      <c r="U45">
        <f t="shared" si="13"/>
        <v>161.3736572578201</v>
      </c>
      <c r="V45">
        <f t="shared" si="14"/>
        <v>52.629117187500015</v>
      </c>
      <c r="W45">
        <f t="shared" si="18"/>
        <v>214.00277444532011</v>
      </c>
      <c r="AA45">
        <f t="shared" si="23"/>
        <v>4.8694686130641793</v>
      </c>
      <c r="AB45">
        <f t="shared" ca="1" si="21"/>
        <v>2.6563157029660487</v>
      </c>
      <c r="AC45">
        <f t="shared" ca="1" si="22"/>
        <v>19.092563357488515</v>
      </c>
    </row>
    <row r="46" spans="3:29" x14ac:dyDescent="0.3">
      <c r="C46">
        <f t="shared" si="15"/>
        <v>1.8000000000000009</v>
      </c>
      <c r="D46">
        <f t="shared" si="19"/>
        <v>8.4727049750588961</v>
      </c>
      <c r="E46">
        <f t="shared" si="0"/>
        <v>3</v>
      </c>
      <c r="F46">
        <f t="shared" si="20"/>
        <v>8.9186368158514711</v>
      </c>
      <c r="G46">
        <f t="shared" si="1"/>
        <v>9.0425067716271865</v>
      </c>
      <c r="H46">
        <f t="shared" si="2"/>
        <v>0.45212533858135934</v>
      </c>
      <c r="I46">
        <f t="shared" si="3"/>
        <v>0.24773991155142971</v>
      </c>
      <c r="J46">
        <f t="shared" si="4"/>
        <v>8.1124274864167862</v>
      </c>
      <c r="K46">
        <f t="shared" si="5"/>
        <v>16.130213200702499</v>
      </c>
      <c r="L46">
        <f t="shared" si="16"/>
        <v>2.6755910447554405</v>
      </c>
      <c r="M46">
        <f t="shared" si="17"/>
        <v>2.9728789386171548</v>
      </c>
      <c r="N46">
        <f t="shared" si="6"/>
        <v>1.6515994103428646</v>
      </c>
      <c r="O46">
        <f t="shared" si="7"/>
        <v>3.0141689238757263</v>
      </c>
      <c r="P46">
        <f t="shared" si="8"/>
        <v>0.15070844619378632</v>
      </c>
      <c r="Q46">
        <f t="shared" si="9"/>
        <v>8.2579970517143234E-2</v>
      </c>
      <c r="R46">
        <f t="shared" si="10"/>
        <v>9.4603809942337573</v>
      </c>
      <c r="S46">
        <f t="shared" si="11"/>
        <v>13.45009728142514</v>
      </c>
      <c r="T46">
        <f t="shared" si="12"/>
        <v>1.8000000000000009</v>
      </c>
      <c r="U46">
        <f t="shared" si="13"/>
        <v>158.23739149889153</v>
      </c>
      <c r="V46">
        <f t="shared" si="14"/>
        <v>55.679457857142864</v>
      </c>
      <c r="W46">
        <f t="shared" si="18"/>
        <v>213.91684935603439</v>
      </c>
      <c r="AA46">
        <f t="shared" si="23"/>
        <v>5.026548245743669</v>
      </c>
      <c r="AB46">
        <f t="shared" ca="1" si="21"/>
        <v>3.114063290970198</v>
      </c>
      <c r="AC46">
        <f t="shared" ca="1" si="22"/>
        <v>19.202458830388469</v>
      </c>
    </row>
    <row r="47" spans="3:29" x14ac:dyDescent="0.3">
      <c r="C47">
        <f t="shared" si="15"/>
        <v>1.850000000000001</v>
      </c>
      <c r="D47">
        <f t="shared" si="19"/>
        <v>8.9372173092178269</v>
      </c>
      <c r="E47">
        <f t="shared" si="0"/>
        <v>3</v>
      </c>
      <c r="F47">
        <f t="shared" si="20"/>
        <v>9.1663767274029002</v>
      </c>
      <c r="G47">
        <f t="shared" si="1"/>
        <v>9.2902466831786157</v>
      </c>
      <c r="H47">
        <f t="shared" si="2"/>
        <v>0.46451233415893078</v>
      </c>
      <c r="I47">
        <f t="shared" si="3"/>
        <v>0.24773991155142971</v>
      </c>
      <c r="J47">
        <f t="shared" si="4"/>
        <v>8.4408873078453581</v>
      </c>
      <c r="K47">
        <f t="shared" si="5"/>
        <v>15.801753379273929</v>
      </c>
      <c r="L47">
        <f t="shared" si="16"/>
        <v>2.8262994909492267</v>
      </c>
      <c r="M47">
        <f t="shared" si="17"/>
        <v>3.0554589091342979</v>
      </c>
      <c r="N47">
        <f t="shared" si="6"/>
        <v>1.6515994103428646</v>
      </c>
      <c r="O47">
        <f t="shared" si="7"/>
        <v>3.0967488943928694</v>
      </c>
      <c r="P47">
        <f t="shared" si="8"/>
        <v>0.15483744471964347</v>
      </c>
      <c r="Q47">
        <f t="shared" si="9"/>
        <v>8.2579970517143234E-2</v>
      </c>
      <c r="R47">
        <f t="shared" si="10"/>
        <v>9.3711728955069837</v>
      </c>
      <c r="S47">
        <f t="shared" si="11"/>
        <v>12.949636844945596</v>
      </c>
      <c r="T47">
        <f t="shared" si="12"/>
        <v>1.850000000000001</v>
      </c>
      <c r="U47">
        <f t="shared" si="13"/>
        <v>155.01520065067726</v>
      </c>
      <c r="V47">
        <f t="shared" si="14"/>
        <v>58.815723616071423</v>
      </c>
      <c r="W47">
        <f t="shared" si="18"/>
        <v>213.8309242667487</v>
      </c>
      <c r="AA47">
        <f t="shared" si="23"/>
        <v>5.1836278784231586</v>
      </c>
      <c r="AB47">
        <f t="shared" ca="1" si="21"/>
        <v>3.5489838070639963</v>
      </c>
      <c r="AC47">
        <f t="shared" ca="1" si="22"/>
        <v>19.382608806708827</v>
      </c>
    </row>
    <row r="48" spans="3:29" x14ac:dyDescent="0.3">
      <c r="C48">
        <f t="shared" si="15"/>
        <v>1.900000000000001</v>
      </c>
      <c r="D48">
        <f t="shared" si="19"/>
        <v>9.4141166389543294</v>
      </c>
      <c r="E48">
        <f t="shared" si="0"/>
        <v>3</v>
      </c>
      <c r="F48">
        <f t="shared" si="20"/>
        <v>9.4141166389543294</v>
      </c>
      <c r="G48">
        <f t="shared" si="1"/>
        <v>9.5379865947300448</v>
      </c>
      <c r="H48">
        <f t="shared" si="2"/>
        <v>0.47689932973650229</v>
      </c>
      <c r="I48">
        <f t="shared" si="3"/>
        <v>0.24773991155142971</v>
      </c>
      <c r="J48">
        <f t="shared" si="4"/>
        <v>8.778106057845358</v>
      </c>
      <c r="K48">
        <f t="shared" si="5"/>
        <v>15.464534629273928</v>
      </c>
      <c r="L48">
        <f t="shared" si="16"/>
        <v>2.9811369356688702</v>
      </c>
      <c r="M48">
        <f t="shared" si="17"/>
        <v>3.1380388796514409</v>
      </c>
      <c r="N48">
        <f t="shared" si="6"/>
        <v>1.6515994103428646</v>
      </c>
      <c r="O48">
        <f t="shared" si="7"/>
        <v>3.1793288649100124</v>
      </c>
      <c r="P48">
        <f t="shared" si="8"/>
        <v>0.15896644324550063</v>
      </c>
      <c r="Q48">
        <f t="shared" si="9"/>
        <v>8.2579970517143234E-2</v>
      </c>
      <c r="R48">
        <f t="shared" si="10"/>
        <v>9.2574103195060289</v>
      </c>
      <c r="S48">
        <f t="shared" si="11"/>
        <v>12.503070899164454</v>
      </c>
      <c r="T48">
        <f t="shared" si="12"/>
        <v>1.900000000000001</v>
      </c>
      <c r="U48">
        <f t="shared" si="13"/>
        <v>151.70708471317724</v>
      </c>
      <c r="V48">
        <f t="shared" si="14"/>
        <v>62.037914464285713</v>
      </c>
      <c r="W48">
        <f t="shared" si="18"/>
        <v>213.74499917746294</v>
      </c>
      <c r="AA48">
        <f t="shared" si="23"/>
        <v>5.3407075111026483</v>
      </c>
      <c r="AB48">
        <f t="shared" ca="1" si="21"/>
        <v>3.9503680647227752</v>
      </c>
      <c r="AC48">
        <f t="shared" ref="AC48:AC111" ca="1" si="24">_r*SIN(AA48)+y_sm</f>
        <v>19.628577396149087</v>
      </c>
    </row>
    <row r="49" spans="3:29" x14ac:dyDescent="0.3">
      <c r="C49">
        <f t="shared" si="15"/>
        <v>1.9500000000000011</v>
      </c>
      <c r="D49">
        <f t="shared" si="19"/>
        <v>9.9034029642684036</v>
      </c>
      <c r="E49">
        <f t="shared" si="0"/>
        <v>3</v>
      </c>
      <c r="F49">
        <f t="shared" si="20"/>
        <v>9.6618565505057585</v>
      </c>
      <c r="G49">
        <f t="shared" si="1"/>
        <v>9.785726506281474</v>
      </c>
      <c r="H49">
        <f t="shared" si="2"/>
        <v>0.48928632531407373</v>
      </c>
      <c r="I49">
        <f t="shared" si="3"/>
        <v>0.24773991155142971</v>
      </c>
      <c r="J49">
        <f t="shared" si="4"/>
        <v>9.1240837364167877</v>
      </c>
      <c r="K49">
        <f t="shared" si="5"/>
        <v>15.118556950702498</v>
      </c>
      <c r="L49">
        <f t="shared" si="16"/>
        <v>3.1401033789143709</v>
      </c>
      <c r="M49">
        <f t="shared" si="17"/>
        <v>3.220618850168584</v>
      </c>
      <c r="N49">
        <f t="shared" si="6"/>
        <v>1.6515994103428646</v>
      </c>
      <c r="O49">
        <f t="shared" si="7"/>
        <v>3.2619088354271555</v>
      </c>
      <c r="P49">
        <f t="shared" si="8"/>
        <v>0.16309544177135779</v>
      </c>
      <c r="Q49">
        <f t="shared" si="9"/>
        <v>8.2579970517143234E-2</v>
      </c>
      <c r="R49">
        <f t="shared" si="10"/>
        <v>9.1285515587914947</v>
      </c>
      <c r="S49">
        <f t="shared" si="11"/>
        <v>12.118560277610472</v>
      </c>
      <c r="T49">
        <f t="shared" si="12"/>
        <v>1.9500000000000011</v>
      </c>
      <c r="U49">
        <f t="shared" si="13"/>
        <v>148.31304368639152</v>
      </c>
      <c r="V49">
        <f t="shared" si="14"/>
        <v>65.346030401785697</v>
      </c>
      <c r="W49">
        <f t="shared" si="18"/>
        <v>213.65907408817722</v>
      </c>
      <c r="AA49">
        <f t="shared" si="23"/>
        <v>5.497787143782138</v>
      </c>
      <c r="AB49">
        <f t="shared" ca="1" si="21"/>
        <v>4.3083326514049984</v>
      </c>
      <c r="AC49">
        <f t="shared" ca="1" si="24"/>
        <v>19.934308035714288</v>
      </c>
    </row>
    <row r="50" spans="3:29" x14ac:dyDescent="0.3">
      <c r="C50">
        <f t="shared" si="15"/>
        <v>2.0000000000000009</v>
      </c>
      <c r="D50">
        <f t="shared" si="19"/>
        <v>10.40507628516005</v>
      </c>
      <c r="E50">
        <f t="shared" si="0"/>
        <v>3</v>
      </c>
      <c r="F50">
        <f t="shared" si="20"/>
        <v>9.9095964620571877</v>
      </c>
      <c r="G50">
        <f t="shared" si="1"/>
        <v>10.033466417832903</v>
      </c>
      <c r="H50">
        <f t="shared" si="2"/>
        <v>0.50167332089164518</v>
      </c>
      <c r="I50">
        <f t="shared" si="3"/>
        <v>0.24773991155142971</v>
      </c>
      <c r="J50">
        <f t="shared" si="4"/>
        <v>9.4788203435596454</v>
      </c>
      <c r="K50">
        <f t="shared" si="5"/>
        <v>14.76382034355964</v>
      </c>
      <c r="L50">
        <f t="shared" si="16"/>
        <v>3.3031988206857288</v>
      </c>
      <c r="M50">
        <f t="shared" si="17"/>
        <v>3.303198820685727</v>
      </c>
      <c r="N50">
        <f t="shared" si="6"/>
        <v>1.6515994103428646</v>
      </c>
      <c r="O50">
        <f t="shared" si="7"/>
        <v>3.3444888059442985</v>
      </c>
      <c r="P50">
        <f t="shared" si="8"/>
        <v>0.16722444029721495</v>
      </c>
      <c r="Q50">
        <f t="shared" si="9"/>
        <v>8.2579970517143234E-2</v>
      </c>
      <c r="R50">
        <f t="shared" si="10"/>
        <v>8.9961093863329324</v>
      </c>
      <c r="S50">
        <f t="shared" si="11"/>
        <v>11.80290998831866</v>
      </c>
      <c r="T50">
        <f t="shared" si="12"/>
        <v>2.0000000000000009</v>
      </c>
      <c r="U50">
        <f t="shared" si="13"/>
        <v>144.83307757032009</v>
      </c>
      <c r="V50">
        <f t="shared" si="14"/>
        <v>68.740071428571412</v>
      </c>
      <c r="W50">
        <f t="shared" si="18"/>
        <v>213.5731489988915</v>
      </c>
      <c r="AA50">
        <f t="shared" si="23"/>
        <v>5.6548667764616276</v>
      </c>
      <c r="AB50">
        <f t="shared" ca="1" si="21"/>
        <v>4.6140632909701988</v>
      </c>
      <c r="AC50">
        <f t="shared" ca="1" si="24"/>
        <v>20.29227262239651</v>
      </c>
    </row>
    <row r="51" spans="3:29" x14ac:dyDescent="0.3">
      <c r="C51">
        <f t="shared" si="15"/>
        <v>2.0500000000000007</v>
      </c>
      <c r="D51">
        <f t="shared" si="19"/>
        <v>10.919136601629265</v>
      </c>
      <c r="E51">
        <f t="shared" si="0"/>
        <v>3</v>
      </c>
      <c r="F51">
        <f t="shared" si="20"/>
        <v>10.157336373608617</v>
      </c>
      <c r="G51">
        <f t="shared" si="1"/>
        <v>10.281206329384332</v>
      </c>
      <c r="H51">
        <f t="shared" si="2"/>
        <v>0.51406031646921668</v>
      </c>
      <c r="I51">
        <f t="shared" si="3"/>
        <v>0.24773991155142971</v>
      </c>
      <c r="J51">
        <f t="shared" si="4"/>
        <v>9.8423158792739294</v>
      </c>
      <c r="K51">
        <f t="shared" si="5"/>
        <v>14.400324807845356</v>
      </c>
      <c r="L51">
        <f t="shared" si="16"/>
        <v>3.470423260982944</v>
      </c>
      <c r="M51">
        <f t="shared" si="17"/>
        <v>3.3857787912028701</v>
      </c>
      <c r="N51">
        <f t="shared" si="6"/>
        <v>1.6515994103428646</v>
      </c>
      <c r="O51">
        <f t="shared" si="7"/>
        <v>3.4270687764614416</v>
      </c>
      <c r="P51">
        <f t="shared" si="8"/>
        <v>0.17135343882307208</v>
      </c>
      <c r="Q51">
        <f t="shared" si="9"/>
        <v>8.2579970517143234E-2</v>
      </c>
      <c r="R51">
        <f t="shared" si="10"/>
        <v>8.8735063427827843</v>
      </c>
      <c r="S51">
        <f t="shared" si="11"/>
        <v>11.561062917493603</v>
      </c>
      <c r="T51">
        <f t="shared" si="12"/>
        <v>2.0500000000000007</v>
      </c>
      <c r="U51">
        <f t="shared" si="13"/>
        <v>141.26718636496295</v>
      </c>
      <c r="V51">
        <f t="shared" si="14"/>
        <v>72.220037544642821</v>
      </c>
      <c r="W51">
        <f t="shared" si="18"/>
        <v>213.48722390960577</v>
      </c>
      <c r="AA51">
        <f t="shared" si="23"/>
        <v>5.8119464091411173</v>
      </c>
      <c r="AB51">
        <f t="shared" ca="1" si="21"/>
        <v>4.8600318804104603</v>
      </c>
      <c r="AC51">
        <f t="shared" ca="1" si="24"/>
        <v>20.69365688005529</v>
      </c>
    </row>
    <row r="52" spans="3:29" x14ac:dyDescent="0.3">
      <c r="C52">
        <f t="shared" si="15"/>
        <v>2.1000000000000005</v>
      </c>
      <c r="D52">
        <f t="shared" si="19"/>
        <v>11.445583913676053</v>
      </c>
      <c r="E52">
        <f t="shared" si="0"/>
        <v>3</v>
      </c>
      <c r="F52">
        <f t="shared" si="20"/>
        <v>10.405076285160046</v>
      </c>
      <c r="G52">
        <f t="shared" si="1"/>
        <v>10.528946240935761</v>
      </c>
      <c r="H52">
        <f t="shared" si="2"/>
        <v>0.52644731204678807</v>
      </c>
      <c r="I52">
        <f t="shared" si="3"/>
        <v>0.24773991155142971</v>
      </c>
      <c r="J52">
        <f t="shared" si="4"/>
        <v>10.214570343559643</v>
      </c>
      <c r="K52">
        <f t="shared" si="5"/>
        <v>14.028070343559641</v>
      </c>
      <c r="L52">
        <f t="shared" si="16"/>
        <v>3.6417766998060159</v>
      </c>
      <c r="M52">
        <f t="shared" si="17"/>
        <v>3.4683587617200131</v>
      </c>
      <c r="N52">
        <f t="shared" si="6"/>
        <v>1.6515994103428646</v>
      </c>
      <c r="O52">
        <f t="shared" si="7"/>
        <v>3.5096487469785846</v>
      </c>
      <c r="P52">
        <f t="shared" si="8"/>
        <v>0.17548243734892924</v>
      </c>
      <c r="Q52">
        <f t="shared" si="9"/>
        <v>8.2579970517143234E-2</v>
      </c>
      <c r="R52">
        <f t="shared" si="10"/>
        <v>8.7758092048593319</v>
      </c>
      <c r="S52">
        <f t="shared" si="11"/>
        <v>11.395587411845593</v>
      </c>
      <c r="T52">
        <f t="shared" si="12"/>
        <v>2.1000000000000005</v>
      </c>
      <c r="U52">
        <f t="shared" si="13"/>
        <v>137.6153700703201</v>
      </c>
      <c r="V52">
        <f t="shared" si="14"/>
        <v>75.785928749999968</v>
      </c>
      <c r="W52">
        <f t="shared" si="18"/>
        <v>213.40129882032005</v>
      </c>
      <c r="AA52">
        <f t="shared" si="23"/>
        <v>5.9690260418206069</v>
      </c>
      <c r="AB52">
        <f t="shared" ca="1" si="21"/>
        <v>5.0401818567308165</v>
      </c>
      <c r="AC52">
        <f t="shared" ca="1" si="24"/>
        <v>21.128577396149087</v>
      </c>
    </row>
    <row r="53" spans="3:29" x14ac:dyDescent="0.3">
      <c r="C53">
        <f t="shared" si="15"/>
        <v>2.1500000000000004</v>
      </c>
      <c r="D53">
        <f t="shared" si="19"/>
        <v>11.984418221300412</v>
      </c>
      <c r="E53">
        <f t="shared" si="0"/>
        <v>3</v>
      </c>
      <c r="F53">
        <f t="shared" si="20"/>
        <v>10.652816196711475</v>
      </c>
      <c r="G53">
        <f t="shared" si="1"/>
        <v>10.776686152487191</v>
      </c>
      <c r="H53">
        <f t="shared" si="2"/>
        <v>0.53883430762435958</v>
      </c>
      <c r="I53">
        <f t="shared" si="3"/>
        <v>0.24773991155142971</v>
      </c>
      <c r="J53">
        <f t="shared" si="4"/>
        <v>10.595583736416787</v>
      </c>
      <c r="K53">
        <f t="shared" si="5"/>
        <v>13.647056950702499</v>
      </c>
      <c r="L53">
        <f t="shared" si="16"/>
        <v>3.8172591371549451</v>
      </c>
      <c r="M53">
        <f t="shared" si="17"/>
        <v>3.5509387322371562</v>
      </c>
      <c r="N53">
        <f t="shared" si="6"/>
        <v>1.6515994103428646</v>
      </c>
      <c r="O53">
        <f t="shared" si="7"/>
        <v>3.5922287174957277</v>
      </c>
      <c r="P53">
        <f t="shared" si="8"/>
        <v>0.1796114358747864</v>
      </c>
      <c r="Q53">
        <f t="shared" si="9"/>
        <v>8.2579970517143234E-2</v>
      </c>
      <c r="R53">
        <f t="shared" si="10"/>
        <v>8.7193312176622513</v>
      </c>
      <c r="S53">
        <f t="shared" si="11"/>
        <v>11.3061860687726</v>
      </c>
      <c r="T53">
        <f t="shared" si="12"/>
        <v>2.1500000000000004</v>
      </c>
      <c r="U53">
        <f t="shared" si="13"/>
        <v>133.87762868639152</v>
      </c>
      <c r="V53">
        <f t="shared" si="14"/>
        <v>79.43774504464281</v>
      </c>
      <c r="W53">
        <f t="shared" si="18"/>
        <v>213.31537373103433</v>
      </c>
      <c r="AA53">
        <f t="shared" si="23"/>
        <v>6.1261056745000966</v>
      </c>
      <c r="AB53">
        <f t="shared" ca="1" si="21"/>
        <v>5.1500773296307694</v>
      </c>
      <c r="AC53">
        <f t="shared" ca="1" si="24"/>
        <v>21.586324984153237</v>
      </c>
    </row>
    <row r="54" spans="3:29" x14ac:dyDescent="0.3">
      <c r="C54">
        <f t="shared" si="15"/>
        <v>2.2000000000000002</v>
      </c>
      <c r="D54">
        <f t="shared" si="19"/>
        <v>12.535639524502344</v>
      </c>
      <c r="E54">
        <f t="shared" si="0"/>
        <v>3</v>
      </c>
      <c r="F54">
        <f t="shared" si="20"/>
        <v>10.900556108262904</v>
      </c>
      <c r="G54">
        <f t="shared" si="1"/>
        <v>11.02442606403862</v>
      </c>
      <c r="H54">
        <f t="shared" si="2"/>
        <v>0.55122130320193097</v>
      </c>
      <c r="I54">
        <f t="shared" si="3"/>
        <v>0.24773991155142971</v>
      </c>
      <c r="J54">
        <f t="shared" si="4"/>
        <v>10.985356057845358</v>
      </c>
      <c r="K54">
        <f t="shared" si="5"/>
        <v>13.257284629273929</v>
      </c>
      <c r="L54">
        <f t="shared" si="16"/>
        <v>3.9968705730297316</v>
      </c>
      <c r="M54">
        <f t="shared" si="17"/>
        <v>3.6335187027542992</v>
      </c>
      <c r="N54">
        <f t="shared" si="6"/>
        <v>1.6515994103428646</v>
      </c>
      <c r="O54">
        <f t="shared" si="7"/>
        <v>3.6748086880128707</v>
      </c>
      <c r="P54">
        <f t="shared" si="8"/>
        <v>0.18374043440064355</v>
      </c>
      <c r="Q54">
        <f t="shared" si="9"/>
        <v>8.2579970517143234E-2</v>
      </c>
      <c r="R54">
        <f t="shared" si="10"/>
        <v>8.7210962692302285</v>
      </c>
      <c r="S54">
        <f t="shared" si="11"/>
        <v>11.289258305857352</v>
      </c>
      <c r="T54">
        <f t="shared" si="12"/>
        <v>2.2000000000000002</v>
      </c>
      <c r="U54">
        <f t="shared" si="13"/>
        <v>130.05396221317724</v>
      </c>
      <c r="V54">
        <f t="shared" si="14"/>
        <v>83.175486428571375</v>
      </c>
      <c r="W54">
        <f t="shared" si="18"/>
        <v>213.2294486417486</v>
      </c>
      <c r="AA54">
        <f t="shared" si="23"/>
        <v>6.2831853071795862</v>
      </c>
      <c r="AB54">
        <f t="shared" ca="1" si="21"/>
        <v>5.1870123078453565</v>
      </c>
      <c r="AC54">
        <f t="shared" ca="1" si="24"/>
        <v>22.05562837927393</v>
      </c>
    </row>
    <row r="55" spans="3:29" x14ac:dyDescent="0.3">
      <c r="C55">
        <f t="shared" si="15"/>
        <v>2.25</v>
      </c>
      <c r="D55">
        <f t="shared" si="19"/>
        <v>13.099247823281846</v>
      </c>
      <c r="E55">
        <f t="shared" si="0"/>
        <v>3</v>
      </c>
      <c r="F55">
        <f t="shared" si="20"/>
        <v>11.148296019814333</v>
      </c>
      <c r="G55">
        <f t="shared" si="1"/>
        <v>11.272165975590049</v>
      </c>
      <c r="H55">
        <f t="shared" si="2"/>
        <v>0.56360829877950247</v>
      </c>
      <c r="I55">
        <f t="shared" si="3"/>
        <v>0.24773991155142971</v>
      </c>
      <c r="J55">
        <f t="shared" si="4"/>
        <v>11.383887307845358</v>
      </c>
      <c r="K55">
        <f t="shared" si="5"/>
        <v>12.858753379273928</v>
      </c>
      <c r="L55">
        <f t="shared" si="16"/>
        <v>4.1806110074303753</v>
      </c>
      <c r="M55">
        <f t="shared" si="17"/>
        <v>3.7160986732714423</v>
      </c>
      <c r="N55">
        <f t="shared" si="6"/>
        <v>1.6515994103428646</v>
      </c>
      <c r="O55">
        <f t="shared" si="7"/>
        <v>3.7573886585300138</v>
      </c>
      <c r="P55">
        <f t="shared" si="8"/>
        <v>0.18786943292650071</v>
      </c>
      <c r="Q55">
        <f t="shared" si="9"/>
        <v>8.2579970517143234E-2</v>
      </c>
      <c r="R55">
        <f t="shared" si="10"/>
        <v>8.7981666599466308</v>
      </c>
      <c r="S55">
        <f t="shared" si="11"/>
        <v>11.337553612303727</v>
      </c>
      <c r="T55">
        <f t="shared" si="12"/>
        <v>2.25</v>
      </c>
      <c r="U55">
        <f t="shared" si="13"/>
        <v>126.14437065067725</v>
      </c>
      <c r="V55">
        <f t="shared" si="14"/>
        <v>86.999152901785649</v>
      </c>
      <c r="W55">
        <f t="shared" si="18"/>
        <v>213.14352355246291</v>
      </c>
      <c r="AA55">
        <f t="shared" si="23"/>
        <v>6.4402649398590759</v>
      </c>
      <c r="AB55">
        <f t="shared" ca="1" si="21"/>
        <v>5.1500773296307703</v>
      </c>
      <c r="AC55">
        <f t="shared" ca="1" si="24"/>
        <v>22.524931774394624</v>
      </c>
    </row>
    <row r="56" spans="3:29" x14ac:dyDescent="0.3">
      <c r="C56">
        <f t="shared" si="15"/>
        <v>2.2999999999999998</v>
      </c>
      <c r="D56">
        <f t="shared" si="19"/>
        <v>13.675243117638921</v>
      </c>
      <c r="E56">
        <f t="shared" si="0"/>
        <v>3</v>
      </c>
      <c r="F56">
        <f t="shared" si="20"/>
        <v>11.396035931365763</v>
      </c>
      <c r="G56">
        <f t="shared" si="1"/>
        <v>11.519905887141478</v>
      </c>
      <c r="H56">
        <f t="shared" si="2"/>
        <v>0.57599529435707397</v>
      </c>
      <c r="I56">
        <f t="shared" si="3"/>
        <v>0.24773991155142971</v>
      </c>
      <c r="J56">
        <f t="shared" si="4"/>
        <v>11.791177486416787</v>
      </c>
      <c r="K56">
        <f t="shared" si="5"/>
        <v>12.451463200702499</v>
      </c>
      <c r="L56">
        <f t="shared" si="16"/>
        <v>4.3684804403568762</v>
      </c>
      <c r="M56">
        <f t="shared" si="17"/>
        <v>3.7986786437885853</v>
      </c>
      <c r="N56">
        <f t="shared" si="6"/>
        <v>1.6515994103428646</v>
      </c>
      <c r="O56">
        <f t="shared" si="7"/>
        <v>3.8399686290471569</v>
      </c>
      <c r="P56">
        <f t="shared" si="8"/>
        <v>0.19199843145235784</v>
      </c>
      <c r="Q56">
        <f t="shared" si="9"/>
        <v>8.2579970517143234E-2</v>
      </c>
      <c r="R56">
        <f t="shared" si="10"/>
        <v>8.9668454260425463</v>
      </c>
      <c r="S56">
        <f t="shared" si="11"/>
        <v>11.439955211242111</v>
      </c>
      <c r="T56">
        <f t="shared" si="12"/>
        <v>2.2999999999999998</v>
      </c>
      <c r="U56">
        <f t="shared" si="13"/>
        <v>122.14885399889151</v>
      </c>
      <c r="V56">
        <f t="shared" si="14"/>
        <v>90.908744464285633</v>
      </c>
      <c r="W56">
        <f t="shared" si="18"/>
        <v>213.05759846317716</v>
      </c>
      <c r="AA56">
        <f t="shared" si="23"/>
        <v>6.5973445725385655</v>
      </c>
      <c r="AB56">
        <f t="shared" ca="1" si="21"/>
        <v>5.0401818567308174</v>
      </c>
      <c r="AC56">
        <f t="shared" ca="1" si="24"/>
        <v>22.98267936239877</v>
      </c>
    </row>
    <row r="57" spans="3:29" x14ac:dyDescent="0.3">
      <c r="C57">
        <f t="shared" si="15"/>
        <v>2.3499999999999996</v>
      </c>
      <c r="D57">
        <f t="shared" si="19"/>
        <v>14.263625407573567</v>
      </c>
      <c r="E57">
        <f t="shared" si="0"/>
        <v>3</v>
      </c>
      <c r="F57">
        <f t="shared" si="20"/>
        <v>11.643775842917192</v>
      </c>
      <c r="G57">
        <f t="shared" si="1"/>
        <v>11.767645798692907</v>
      </c>
      <c r="H57">
        <f t="shared" si="2"/>
        <v>0.58838228993464536</v>
      </c>
      <c r="I57">
        <f t="shared" si="3"/>
        <v>0.24773991155142971</v>
      </c>
      <c r="J57">
        <f t="shared" si="4"/>
        <v>12.207226593559644</v>
      </c>
      <c r="K57">
        <f t="shared" si="5"/>
        <v>12.035414093559641</v>
      </c>
      <c r="L57">
        <f t="shared" si="16"/>
        <v>4.5604788718092344</v>
      </c>
      <c r="M57">
        <f t="shared" si="17"/>
        <v>3.8812586143057284</v>
      </c>
      <c r="N57">
        <f t="shared" si="6"/>
        <v>1.6515994103428646</v>
      </c>
      <c r="O57">
        <f t="shared" si="7"/>
        <v>3.9225485995642999</v>
      </c>
      <c r="P57">
        <f t="shared" si="8"/>
        <v>0.196127429978215</v>
      </c>
      <c r="Q57">
        <f t="shared" si="9"/>
        <v>8.2579970517143234E-2</v>
      </c>
      <c r="R57">
        <f t="shared" si="10"/>
        <v>9.2417750997229877</v>
      </c>
      <c r="S57">
        <f t="shared" si="11"/>
        <v>11.581434537079463</v>
      </c>
      <c r="T57">
        <f t="shared" si="12"/>
        <v>2.3499999999999996</v>
      </c>
      <c r="U57">
        <f t="shared" si="13"/>
        <v>118.06741225782008</v>
      </c>
      <c r="V57">
        <f t="shared" si="14"/>
        <v>94.904261116071353</v>
      </c>
      <c r="W57">
        <f t="shared" si="18"/>
        <v>212.97167337389143</v>
      </c>
      <c r="AA57">
        <f t="shared" si="23"/>
        <v>6.7544242052180552</v>
      </c>
      <c r="AB57">
        <f t="shared" ca="1" si="21"/>
        <v>4.8600318804104603</v>
      </c>
      <c r="AC57">
        <f t="shared" ca="1" si="24"/>
        <v>23.41759987849257</v>
      </c>
    </row>
    <row r="58" spans="3:29" x14ac:dyDescent="0.3">
      <c r="C58">
        <f t="shared" si="15"/>
        <v>2.3999999999999995</v>
      </c>
      <c r="D58">
        <f t="shared" si="19"/>
        <v>14.864394693085783</v>
      </c>
      <c r="E58">
        <f t="shared" si="0"/>
        <v>3</v>
      </c>
      <c r="F58">
        <f t="shared" si="20"/>
        <v>11.891515754468621</v>
      </c>
      <c r="G58">
        <f t="shared" si="1"/>
        <v>12.015385710244336</v>
      </c>
      <c r="H58">
        <f t="shared" si="2"/>
        <v>0.60076928551221687</v>
      </c>
      <c r="I58">
        <f t="shared" si="3"/>
        <v>0.24773991155142971</v>
      </c>
      <c r="J58">
        <f t="shared" si="4"/>
        <v>12.63203462927393</v>
      </c>
      <c r="K58">
        <f t="shared" si="5"/>
        <v>11.610606057845356</v>
      </c>
      <c r="L58">
        <f t="shared" si="16"/>
        <v>4.7566063017874498</v>
      </c>
      <c r="M58">
        <f t="shared" si="17"/>
        <v>3.9638385848228714</v>
      </c>
      <c r="N58">
        <f t="shared" si="6"/>
        <v>1.6515994103428646</v>
      </c>
      <c r="O58">
        <f t="shared" si="7"/>
        <v>4.0051285700814434</v>
      </c>
      <c r="P58">
        <f t="shared" si="8"/>
        <v>0.20025642850407219</v>
      </c>
      <c r="Q58">
        <f t="shared" si="9"/>
        <v>8.2579970517143234E-2</v>
      </c>
      <c r="R58">
        <f t="shared" si="10"/>
        <v>9.6349669087361676</v>
      </c>
      <c r="S58">
        <f t="shared" si="11"/>
        <v>11.7432148000556</v>
      </c>
      <c r="T58">
        <f t="shared" si="12"/>
        <v>2.3999999999999995</v>
      </c>
      <c r="U58">
        <f t="shared" si="13"/>
        <v>113.90004542746294</v>
      </c>
      <c r="V58">
        <f t="shared" si="14"/>
        <v>98.985702857142769</v>
      </c>
      <c r="W58">
        <f t="shared" si="18"/>
        <v>212.88574828460571</v>
      </c>
      <c r="AA58">
        <f t="shared" si="23"/>
        <v>6.9115038378975449</v>
      </c>
      <c r="AB58">
        <f t="shared" ca="1" si="21"/>
        <v>4.6140632909701988</v>
      </c>
      <c r="AC58">
        <f t="shared" ca="1" si="24"/>
        <v>23.81898413615135</v>
      </c>
    </row>
    <row r="59" spans="3:29" x14ac:dyDescent="0.3">
      <c r="C59">
        <f t="shared" si="15"/>
        <v>2.4499999999999993</v>
      </c>
      <c r="D59">
        <f t="shared" si="19"/>
        <v>15.477550974175571</v>
      </c>
      <c r="E59">
        <f t="shared" si="0"/>
        <v>3</v>
      </c>
      <c r="F59">
        <f t="shared" si="20"/>
        <v>12.13925566602005</v>
      </c>
      <c r="G59">
        <f t="shared" si="1"/>
        <v>12.263125621795766</v>
      </c>
      <c r="H59">
        <f t="shared" si="2"/>
        <v>0.61315628108978837</v>
      </c>
      <c r="I59">
        <f t="shared" si="3"/>
        <v>0.24773991155142971</v>
      </c>
      <c r="J59">
        <f t="shared" si="4"/>
        <v>13.065601593559643</v>
      </c>
      <c r="K59">
        <f t="shared" si="5"/>
        <v>11.177039093559642</v>
      </c>
      <c r="L59">
        <f t="shared" si="16"/>
        <v>4.9568627302915216</v>
      </c>
      <c r="M59">
        <f t="shared" si="17"/>
        <v>4.0464185553400149</v>
      </c>
      <c r="N59">
        <f t="shared" si="6"/>
        <v>1.6515994103428646</v>
      </c>
      <c r="O59">
        <f t="shared" si="7"/>
        <v>4.0877085405985865</v>
      </c>
      <c r="P59">
        <f t="shared" si="8"/>
        <v>0.20438542702992935</v>
      </c>
      <c r="Q59">
        <f t="shared" si="9"/>
        <v>8.2579970517143234E-2</v>
      </c>
      <c r="R59">
        <f t="shared" si="10"/>
        <v>10.154807085797373</v>
      </c>
      <c r="S59">
        <f t="shared" si="11"/>
        <v>11.903176362663078</v>
      </c>
      <c r="T59">
        <f t="shared" si="12"/>
        <v>2.4499999999999993</v>
      </c>
      <c r="U59">
        <f t="shared" si="13"/>
        <v>109.64675350782009</v>
      </c>
      <c r="V59">
        <f t="shared" si="14"/>
        <v>103.15306968749991</v>
      </c>
      <c r="W59">
        <f t="shared" si="18"/>
        <v>212.79982319532002</v>
      </c>
      <c r="AA59">
        <f t="shared" si="23"/>
        <v>7.0685834705770345</v>
      </c>
      <c r="AB59">
        <f t="shared" ca="1" si="21"/>
        <v>4.3083326514049993</v>
      </c>
      <c r="AC59">
        <f t="shared" ca="1" si="24"/>
        <v>24.176948722833572</v>
      </c>
    </row>
    <row r="60" spans="3:29" x14ac:dyDescent="0.3">
      <c r="C60">
        <f t="shared" si="15"/>
        <v>2.4999999999999991</v>
      </c>
      <c r="D60">
        <f t="shared" si="19"/>
        <v>16.103094250842933</v>
      </c>
      <c r="E60">
        <f t="shared" si="0"/>
        <v>3</v>
      </c>
      <c r="F60">
        <f t="shared" si="20"/>
        <v>12.386995577571479</v>
      </c>
      <c r="G60">
        <f t="shared" si="1"/>
        <v>12.510865533347195</v>
      </c>
      <c r="H60">
        <f t="shared" si="2"/>
        <v>0.62554327666735976</v>
      </c>
      <c r="I60">
        <f t="shared" si="3"/>
        <v>0.24773991155142971</v>
      </c>
      <c r="J60">
        <f t="shared" si="4"/>
        <v>13.507927486416788</v>
      </c>
      <c r="K60">
        <f t="shared" si="5"/>
        <v>10.734713200702497</v>
      </c>
      <c r="L60">
        <f t="shared" si="16"/>
        <v>5.1612481573214506</v>
      </c>
      <c r="M60">
        <f t="shared" si="17"/>
        <v>4.128998525857158</v>
      </c>
      <c r="N60">
        <f t="shared" si="6"/>
        <v>1.6515994103428646</v>
      </c>
      <c r="O60">
        <f t="shared" si="7"/>
        <v>4.1702885111157295</v>
      </c>
      <c r="P60">
        <f t="shared" si="8"/>
        <v>0.20851442555578648</v>
      </c>
      <c r="Q60">
        <f t="shared" si="9"/>
        <v>8.2579970517143234E-2</v>
      </c>
      <c r="R60">
        <f t="shared" si="10"/>
        <v>10.805099281409534</v>
      </c>
      <c r="S60">
        <f t="shared" si="11"/>
        <v>12.036527202093351</v>
      </c>
      <c r="T60">
        <f t="shared" si="12"/>
        <v>2.4999999999999991</v>
      </c>
      <c r="U60">
        <f t="shared" si="13"/>
        <v>105.30753649889151</v>
      </c>
      <c r="V60">
        <f t="shared" si="14"/>
        <v>107.40636160714276</v>
      </c>
      <c r="W60">
        <f t="shared" si="18"/>
        <v>212.71389810603426</v>
      </c>
      <c r="AA60">
        <f t="shared" si="23"/>
        <v>7.2256631032565242</v>
      </c>
      <c r="AB60">
        <f t="shared" ca="1" si="21"/>
        <v>3.9503680647227766</v>
      </c>
      <c r="AC60">
        <f t="shared" ca="1" si="24"/>
        <v>24.48267936239877</v>
      </c>
    </row>
    <row r="61" spans="3:29" x14ac:dyDescent="0.3">
      <c r="C61">
        <f t="shared" si="15"/>
        <v>2.5499999999999989</v>
      </c>
      <c r="D61">
        <f t="shared" si="19"/>
        <v>16.741024523087862</v>
      </c>
      <c r="E61">
        <f t="shared" si="0"/>
        <v>3</v>
      </c>
      <c r="F61">
        <f t="shared" si="20"/>
        <v>12.634735489122908</v>
      </c>
      <c r="G61">
        <f t="shared" si="1"/>
        <v>12.758605444898624</v>
      </c>
      <c r="H61">
        <f t="shared" si="2"/>
        <v>0.63793027224493126</v>
      </c>
      <c r="I61">
        <f t="shared" si="3"/>
        <v>0.24773991155142971</v>
      </c>
      <c r="J61">
        <f t="shared" si="4"/>
        <v>13.959012307845358</v>
      </c>
      <c r="K61">
        <f t="shared" si="5"/>
        <v>10.283628379273928</v>
      </c>
      <c r="L61">
        <f t="shared" si="16"/>
        <v>5.3697625828772368</v>
      </c>
      <c r="M61">
        <f t="shared" si="17"/>
        <v>4.211578496374301</v>
      </c>
      <c r="N61">
        <f t="shared" si="6"/>
        <v>1.6515994103428646</v>
      </c>
      <c r="O61">
        <f t="shared" si="7"/>
        <v>4.2528684816328726</v>
      </c>
      <c r="P61">
        <f t="shared" si="8"/>
        <v>0.21264342408164363</v>
      </c>
      <c r="Q61">
        <f t="shared" si="9"/>
        <v>8.2579970517143234E-2</v>
      </c>
      <c r="R61">
        <f t="shared" si="10"/>
        <v>11.584212927193819</v>
      </c>
      <c r="S61">
        <f t="shared" si="11"/>
        <v>12.116748097583965</v>
      </c>
      <c r="T61">
        <f t="shared" si="12"/>
        <v>2.5499999999999989</v>
      </c>
      <c r="U61">
        <f t="shared" si="13"/>
        <v>100.88239440067724</v>
      </c>
      <c r="V61">
        <f t="shared" si="14"/>
        <v>111.7455786160713</v>
      </c>
      <c r="W61">
        <f t="shared" si="18"/>
        <v>212.62797301674854</v>
      </c>
      <c r="AA61">
        <f t="shared" si="23"/>
        <v>7.3827427359360138</v>
      </c>
      <c r="AB61">
        <f t="shared" ca="1" si="21"/>
        <v>3.5489838070639976</v>
      </c>
      <c r="AC61">
        <f t="shared" ca="1" si="24"/>
        <v>24.728647951839033</v>
      </c>
    </row>
    <row r="62" spans="3:29" x14ac:dyDescent="0.3">
      <c r="C62">
        <f t="shared" si="15"/>
        <v>2.5999999999999988</v>
      </c>
      <c r="D62">
        <f t="shared" si="19"/>
        <v>17.391341790910364</v>
      </c>
      <c r="E62">
        <f t="shared" si="0"/>
        <v>3</v>
      </c>
      <c r="F62">
        <f t="shared" si="20"/>
        <v>12.882475400674338</v>
      </c>
      <c r="G62">
        <f t="shared" si="1"/>
        <v>13.006345356450053</v>
      </c>
      <c r="H62">
        <f t="shared" si="2"/>
        <v>0.65031726782250265</v>
      </c>
      <c r="I62">
        <f t="shared" si="3"/>
        <v>0.24773991155142971</v>
      </c>
      <c r="J62">
        <f t="shared" si="4"/>
        <v>14.418856057845357</v>
      </c>
      <c r="K62">
        <f t="shared" si="5"/>
        <v>9.8237846292739306</v>
      </c>
      <c r="L62">
        <f t="shared" si="16"/>
        <v>5.5824060069588803</v>
      </c>
      <c r="M62">
        <f t="shared" si="17"/>
        <v>4.2941584668914441</v>
      </c>
      <c r="N62">
        <f t="shared" si="6"/>
        <v>1.6515994103428646</v>
      </c>
      <c r="O62">
        <f t="shared" si="7"/>
        <v>4.3354484521500156</v>
      </c>
      <c r="P62">
        <f t="shared" si="8"/>
        <v>0.21677242260750079</v>
      </c>
      <c r="Q62">
        <f t="shared" si="9"/>
        <v>8.2579970517143234E-2</v>
      </c>
      <c r="R62">
        <f t="shared" si="10"/>
        <v>12.484415458115816</v>
      </c>
      <c r="S62">
        <f t="shared" si="11"/>
        <v>12.116804377579211</v>
      </c>
      <c r="T62">
        <f t="shared" si="12"/>
        <v>2.5999999999999988</v>
      </c>
      <c r="U62">
        <f t="shared" si="13"/>
        <v>96.371327213177267</v>
      </c>
      <c r="V62">
        <f t="shared" si="14"/>
        <v>116.17072071428558</v>
      </c>
      <c r="W62">
        <f t="shared" si="18"/>
        <v>212.54204792746285</v>
      </c>
      <c r="AA62">
        <f t="shared" si="23"/>
        <v>7.5398223686155035</v>
      </c>
      <c r="AB62">
        <f t="shared" ca="1" si="21"/>
        <v>3.1140632909701997</v>
      </c>
      <c r="AC62">
        <f t="shared" ca="1" si="24"/>
        <v>24.908797928159391</v>
      </c>
    </row>
    <row r="63" spans="3:29" x14ac:dyDescent="0.3">
      <c r="C63">
        <f t="shared" si="15"/>
        <v>2.6499999999999986</v>
      </c>
      <c r="D63">
        <f t="shared" si="19"/>
        <v>18.054046054310437</v>
      </c>
      <c r="E63">
        <f t="shared" si="0"/>
        <v>3</v>
      </c>
      <c r="F63">
        <f t="shared" si="20"/>
        <v>13.130215312225767</v>
      </c>
      <c r="G63">
        <f t="shared" si="1"/>
        <v>13.254085268001482</v>
      </c>
      <c r="H63">
        <f t="shared" si="2"/>
        <v>0.66270426340007416</v>
      </c>
      <c r="I63">
        <f t="shared" si="3"/>
        <v>0.24773991155142971</v>
      </c>
      <c r="J63">
        <f t="shared" si="4"/>
        <v>14.887458736416784</v>
      </c>
      <c r="K63">
        <f t="shared" si="5"/>
        <v>9.3551819507025016</v>
      </c>
      <c r="L63">
        <f t="shared" si="16"/>
        <v>5.7991784295663811</v>
      </c>
      <c r="M63">
        <f t="shared" si="17"/>
        <v>4.3767384374085871</v>
      </c>
      <c r="N63">
        <f t="shared" si="6"/>
        <v>1.6515994103428646</v>
      </c>
      <c r="O63">
        <f t="shared" si="7"/>
        <v>4.4180284226671587</v>
      </c>
      <c r="P63">
        <f t="shared" si="8"/>
        <v>0.22090142113335795</v>
      </c>
      <c r="Q63">
        <f t="shared" si="9"/>
        <v>8.2579970517143234E-2</v>
      </c>
      <c r="R63">
        <f t="shared" si="10"/>
        <v>13.49147011885484</v>
      </c>
      <c r="S63">
        <f t="shared" si="11"/>
        <v>12.010594494854068</v>
      </c>
      <c r="T63">
        <f t="shared" si="12"/>
        <v>2.6499999999999986</v>
      </c>
      <c r="U63">
        <f t="shared" si="13"/>
        <v>91.77433493639154</v>
      </c>
      <c r="V63">
        <f t="shared" si="14"/>
        <v>120.68178790178555</v>
      </c>
      <c r="W63">
        <f t="shared" si="18"/>
        <v>212.45612283817709</v>
      </c>
      <c r="AA63">
        <f t="shared" si="23"/>
        <v>7.6969020012949931</v>
      </c>
      <c r="AB63">
        <f t="shared" ca="1" si="21"/>
        <v>2.65631570296605</v>
      </c>
      <c r="AC63">
        <f t="shared" ca="1" si="24"/>
        <v>25.018693401059345</v>
      </c>
    </row>
    <row r="64" spans="3:29" x14ac:dyDescent="0.3">
      <c r="C64">
        <f t="shared" si="15"/>
        <v>2.6999999999999984</v>
      </c>
      <c r="D64">
        <f t="shared" si="19"/>
        <v>18.729137313288081</v>
      </c>
      <c r="E64">
        <f t="shared" si="0"/>
        <v>3</v>
      </c>
      <c r="F64">
        <f t="shared" si="20"/>
        <v>13.377955223777196</v>
      </c>
      <c r="G64">
        <f t="shared" si="1"/>
        <v>13.501825179552911</v>
      </c>
      <c r="H64">
        <f t="shared" si="2"/>
        <v>0.67509125897764566</v>
      </c>
      <c r="I64">
        <f t="shared" si="3"/>
        <v>0.24773991155142971</v>
      </c>
      <c r="J64">
        <f t="shared" si="4"/>
        <v>15.364820343559641</v>
      </c>
      <c r="K64">
        <f t="shared" si="5"/>
        <v>8.8778203435596446</v>
      </c>
      <c r="L64">
        <f t="shared" si="16"/>
        <v>6.0200798506997391</v>
      </c>
      <c r="M64">
        <f t="shared" si="17"/>
        <v>4.4593184079257302</v>
      </c>
      <c r="N64">
        <f t="shared" si="6"/>
        <v>1.6515994103428646</v>
      </c>
      <c r="O64">
        <f t="shared" si="7"/>
        <v>4.5006083931843017</v>
      </c>
      <c r="P64">
        <f t="shared" si="8"/>
        <v>0.22503041965921511</v>
      </c>
      <c r="Q64">
        <f t="shared" si="9"/>
        <v>8.2579970517143234E-2</v>
      </c>
      <c r="R64">
        <f t="shared" si="10"/>
        <v>14.584579175165473</v>
      </c>
      <c r="S64">
        <f t="shared" si="11"/>
        <v>11.774581244832461</v>
      </c>
      <c r="T64">
        <f t="shared" si="12"/>
        <v>2.6999999999999984</v>
      </c>
      <c r="U64">
        <f t="shared" si="13"/>
        <v>87.091417570320118</v>
      </c>
      <c r="V64">
        <f t="shared" si="14"/>
        <v>125.27878017857127</v>
      </c>
      <c r="W64">
        <f t="shared" si="18"/>
        <v>212.37019774889137</v>
      </c>
      <c r="AA64">
        <f t="shared" si="23"/>
        <v>7.8539816339744828</v>
      </c>
      <c r="AB64">
        <f t="shared" ca="1" si="21"/>
        <v>2.1870123078453574</v>
      </c>
      <c r="AC64">
        <f t="shared" ca="1" si="24"/>
        <v>25.05562837927393</v>
      </c>
    </row>
    <row r="65" spans="3:29" x14ac:dyDescent="0.3">
      <c r="C65">
        <f t="shared" si="15"/>
        <v>2.7499999999999982</v>
      </c>
      <c r="D65">
        <f t="shared" si="19"/>
        <v>19.416615567843298</v>
      </c>
      <c r="E65">
        <f t="shared" si="0"/>
        <v>3</v>
      </c>
      <c r="F65">
        <f t="shared" si="20"/>
        <v>13.625695135328625</v>
      </c>
      <c r="G65">
        <f t="shared" si="1"/>
        <v>13.749565091104341</v>
      </c>
      <c r="H65">
        <f t="shared" si="2"/>
        <v>0.68747825455521705</v>
      </c>
      <c r="I65">
        <f t="shared" si="3"/>
        <v>0.24773991155142971</v>
      </c>
      <c r="J65">
        <f t="shared" si="4"/>
        <v>15.850940879273926</v>
      </c>
      <c r="K65">
        <f t="shared" si="5"/>
        <v>8.3916998078453595</v>
      </c>
      <c r="L65">
        <f t="shared" si="16"/>
        <v>6.2451102703589543</v>
      </c>
      <c r="M65">
        <f t="shared" si="17"/>
        <v>4.5418983784428733</v>
      </c>
      <c r="N65">
        <f t="shared" si="6"/>
        <v>1.6515994103428646</v>
      </c>
      <c r="O65">
        <f t="shared" si="7"/>
        <v>4.5831883637014448</v>
      </c>
      <c r="P65">
        <f t="shared" si="8"/>
        <v>0.22915941818507224</v>
      </c>
      <c r="Q65">
        <f t="shared" si="9"/>
        <v>8.2579970517143234E-2</v>
      </c>
      <c r="R65">
        <f t="shared" si="10"/>
        <v>15.736743365662489</v>
      </c>
      <c r="S65">
        <f t="shared" si="11"/>
        <v>11.389525507896142</v>
      </c>
      <c r="T65">
        <f t="shared" si="12"/>
        <v>2.7499999999999982</v>
      </c>
      <c r="U65">
        <f t="shared" si="13"/>
        <v>82.322575114962987</v>
      </c>
      <c r="V65">
        <f t="shared" si="14"/>
        <v>129.96169754464267</v>
      </c>
      <c r="W65">
        <f t="shared" si="18"/>
        <v>212.28427265960568</v>
      </c>
      <c r="AA65">
        <f t="shared" si="23"/>
        <v>8.0110612666539716</v>
      </c>
      <c r="AB65">
        <f t="shared" ca="1" si="21"/>
        <v>1.7177089127246674</v>
      </c>
      <c r="AC65">
        <f t="shared" ca="1" si="24"/>
        <v>25.018693401059345</v>
      </c>
    </row>
    <row r="66" spans="3:29" x14ac:dyDescent="0.3">
      <c r="C66">
        <f t="shared" si="15"/>
        <v>2.799999999999998</v>
      </c>
      <c r="D66">
        <f t="shared" si="19"/>
        <v>20.116480817976086</v>
      </c>
      <c r="E66">
        <f t="shared" si="0"/>
        <v>3</v>
      </c>
      <c r="F66">
        <f t="shared" si="20"/>
        <v>13.873435046880054</v>
      </c>
      <c r="G66">
        <f t="shared" si="1"/>
        <v>13.99730500265577</v>
      </c>
      <c r="H66">
        <f t="shared" si="2"/>
        <v>0.69986525013278855</v>
      </c>
      <c r="I66">
        <f t="shared" si="3"/>
        <v>0.24773991155142971</v>
      </c>
      <c r="J66">
        <f t="shared" si="4"/>
        <v>16.345820343559641</v>
      </c>
      <c r="K66">
        <f t="shared" si="5"/>
        <v>7.8968203435596465</v>
      </c>
      <c r="L66">
        <f t="shared" si="16"/>
        <v>6.4742696885440267</v>
      </c>
      <c r="M66">
        <f t="shared" si="17"/>
        <v>4.6244783489600163</v>
      </c>
      <c r="N66">
        <f t="shared" si="6"/>
        <v>1.6515994103428646</v>
      </c>
      <c r="O66">
        <f t="shared" si="7"/>
        <v>4.6657683342185878</v>
      </c>
      <c r="P66">
        <f t="shared" si="8"/>
        <v>0.2332884167109294</v>
      </c>
      <c r="Q66">
        <f t="shared" si="9"/>
        <v>8.2579970517143234E-2</v>
      </c>
      <c r="R66">
        <f t="shared" si="10"/>
        <v>16.915591296026253</v>
      </c>
      <c r="S66">
        <f t="shared" si="11"/>
        <v>10.842216931750325</v>
      </c>
      <c r="T66">
        <f t="shared" si="12"/>
        <v>2.799999999999998</v>
      </c>
      <c r="U66">
        <f t="shared" si="13"/>
        <v>77.467807570320133</v>
      </c>
      <c r="V66">
        <f t="shared" si="14"/>
        <v>134.73053999999979</v>
      </c>
      <c r="W66">
        <f t="shared" si="18"/>
        <v>212.19834757031992</v>
      </c>
      <c r="AA66">
        <f t="shared" si="23"/>
        <v>8.1681408993334621</v>
      </c>
      <c r="AB66">
        <f t="shared" ca="1" si="21"/>
        <v>1.259961324720515</v>
      </c>
      <c r="AC66">
        <f t="shared" ca="1" si="24"/>
        <v>24.908797928159391</v>
      </c>
    </row>
    <row r="67" spans="3:29" x14ac:dyDescent="0.3">
      <c r="C67">
        <f t="shared" si="15"/>
        <v>2.8499999999999979</v>
      </c>
      <c r="D67">
        <f t="shared" si="19"/>
        <v>20.828733063686446</v>
      </c>
      <c r="E67">
        <f t="shared" si="0"/>
        <v>3</v>
      </c>
      <c r="F67">
        <f t="shared" si="20"/>
        <v>14.121174958431483</v>
      </c>
      <c r="G67">
        <f t="shared" si="1"/>
        <v>14.245044914207199</v>
      </c>
      <c r="H67">
        <f t="shared" si="2"/>
        <v>0.71225224571035994</v>
      </c>
      <c r="I67">
        <f t="shared" si="3"/>
        <v>0.24773991155142971</v>
      </c>
      <c r="J67">
        <f t="shared" si="4"/>
        <v>16.849458736416782</v>
      </c>
      <c r="K67">
        <f t="shared" si="5"/>
        <v>7.3931819507025054</v>
      </c>
      <c r="L67">
        <f t="shared" si="16"/>
        <v>6.7075581052549564</v>
      </c>
      <c r="M67">
        <f t="shared" si="17"/>
        <v>4.7070583194771594</v>
      </c>
      <c r="N67">
        <f t="shared" si="6"/>
        <v>1.6515994103428646</v>
      </c>
      <c r="O67">
        <f t="shared" si="7"/>
        <v>4.7483483047357309</v>
      </c>
      <c r="P67">
        <f t="shared" si="8"/>
        <v>0.23741741523678656</v>
      </c>
      <c r="Q67">
        <f t="shared" si="9"/>
        <v>8.2579970517143234E-2</v>
      </c>
      <c r="R67">
        <f t="shared" si="10"/>
        <v>18.084706622719771</v>
      </c>
      <c r="S67">
        <f t="shared" si="11"/>
        <v>10.127073437097675</v>
      </c>
      <c r="T67">
        <f t="shared" si="12"/>
        <v>2.8499999999999979</v>
      </c>
      <c r="U67">
        <f t="shared" si="13"/>
        <v>72.527114936391584</v>
      </c>
      <c r="V67">
        <f t="shared" si="14"/>
        <v>139.58530754464266</v>
      </c>
      <c r="W67">
        <f t="shared" si="18"/>
        <v>212.11242248103423</v>
      </c>
      <c r="AA67">
        <f t="shared" si="23"/>
        <v>8.3252205320129526</v>
      </c>
      <c r="AB67">
        <f t="shared" ca="1" si="21"/>
        <v>0.82504080862671447</v>
      </c>
      <c r="AC67">
        <f t="shared" ca="1" si="24"/>
        <v>24.728647951839033</v>
      </c>
    </row>
    <row r="68" spans="3:29" x14ac:dyDescent="0.3">
      <c r="C68">
        <f t="shared" si="15"/>
        <v>2.8999999999999977</v>
      </c>
      <c r="D68">
        <f t="shared" si="19"/>
        <v>21.553372304974378</v>
      </c>
      <c r="E68">
        <f t="shared" si="0"/>
        <v>3</v>
      </c>
      <c r="F68">
        <f t="shared" si="20"/>
        <v>14.368914869982913</v>
      </c>
      <c r="G68">
        <f t="shared" si="1"/>
        <v>14.492784825758628</v>
      </c>
      <c r="H68">
        <f t="shared" si="2"/>
        <v>0.72463924128793145</v>
      </c>
      <c r="I68">
        <f t="shared" si="3"/>
        <v>0.24773991155142971</v>
      </c>
      <c r="J68">
        <f t="shared" si="4"/>
        <v>17.361856057845355</v>
      </c>
      <c r="K68">
        <f t="shared" si="5"/>
        <v>6.8807846292739328</v>
      </c>
      <c r="L68">
        <f t="shared" si="16"/>
        <v>6.9449755204917434</v>
      </c>
      <c r="M68">
        <f t="shared" si="17"/>
        <v>4.7896382899943024</v>
      </c>
      <c r="N68">
        <f t="shared" si="6"/>
        <v>1.6515994103428646</v>
      </c>
      <c r="O68">
        <f t="shared" si="7"/>
        <v>4.8309282752528739</v>
      </c>
      <c r="P68">
        <f t="shared" si="8"/>
        <v>0.24154641376264371</v>
      </c>
      <c r="Q68">
        <f t="shared" si="9"/>
        <v>8.2579970517143234E-2</v>
      </c>
      <c r="R68">
        <f t="shared" si="10"/>
        <v>19.205446427894262</v>
      </c>
      <c r="S68">
        <f t="shared" si="11"/>
        <v>9.2474646979488124</v>
      </c>
      <c r="T68">
        <f t="shared" si="12"/>
        <v>2.8999999999999977</v>
      </c>
      <c r="U68">
        <f t="shared" si="13"/>
        <v>67.500497213177283</v>
      </c>
      <c r="V68">
        <f t="shared" si="14"/>
        <v>144.52600017857122</v>
      </c>
      <c r="W68">
        <f t="shared" si="18"/>
        <v>212.02649739174851</v>
      </c>
      <c r="AA68">
        <f t="shared" si="23"/>
        <v>8.4823001646924432</v>
      </c>
      <c r="AB68">
        <f t="shared" ca="1" si="21"/>
        <v>0.42365655096793375</v>
      </c>
      <c r="AC68">
        <f t="shared" ca="1" si="24"/>
        <v>24.48267936239877</v>
      </c>
    </row>
    <row r="69" spans="3:29" x14ac:dyDescent="0.3">
      <c r="C69">
        <f t="shared" si="15"/>
        <v>2.9499999999999975</v>
      </c>
      <c r="D69">
        <f t="shared" si="19"/>
        <v>22.290398541839881</v>
      </c>
      <c r="E69">
        <f t="shared" si="0"/>
        <v>3</v>
      </c>
      <c r="F69">
        <f t="shared" si="20"/>
        <v>14.616654781534342</v>
      </c>
      <c r="G69">
        <f t="shared" si="1"/>
        <v>14.740524737310057</v>
      </c>
      <c r="H69">
        <f t="shared" si="2"/>
        <v>0.73702623686550295</v>
      </c>
      <c r="I69">
        <f t="shared" si="3"/>
        <v>0.24773991155142971</v>
      </c>
      <c r="J69">
        <f t="shared" si="4"/>
        <v>17.883012307845355</v>
      </c>
      <c r="K69">
        <f t="shared" si="5"/>
        <v>6.3596283792739321</v>
      </c>
      <c r="L69">
        <f t="shared" si="16"/>
        <v>7.1865219342543867</v>
      </c>
      <c r="M69">
        <f t="shared" si="17"/>
        <v>4.8722182605114455</v>
      </c>
      <c r="N69">
        <f t="shared" si="6"/>
        <v>1.6515994103428646</v>
      </c>
      <c r="O69">
        <f t="shared" si="7"/>
        <v>4.913508245770017</v>
      </c>
      <c r="P69">
        <f t="shared" si="8"/>
        <v>0.24567541228850087</v>
      </c>
      <c r="Q69">
        <f t="shared" si="9"/>
        <v>8.2579970517143234E-2</v>
      </c>
      <c r="R69">
        <f t="shared" si="10"/>
        <v>20.239202185882785</v>
      </c>
      <c r="S69">
        <f t="shared" si="11"/>
        <v>8.2166069086689184</v>
      </c>
      <c r="T69">
        <f t="shared" si="12"/>
        <v>2.9499999999999975</v>
      </c>
      <c r="U69">
        <f t="shared" si="13"/>
        <v>62.38795440067728</v>
      </c>
      <c r="V69">
        <f t="shared" si="14"/>
        <v>149.55261790178548</v>
      </c>
      <c r="W69">
        <f t="shared" si="18"/>
        <v>211.94057230246275</v>
      </c>
      <c r="AA69">
        <f t="shared" si="23"/>
        <v>8.6393797973719337</v>
      </c>
      <c r="AB69">
        <f t="shared" ca="1" si="21"/>
        <v>6.5691964285709226E-2</v>
      </c>
      <c r="AC69">
        <f t="shared" ca="1" si="24"/>
        <v>24.176948722833568</v>
      </c>
    </row>
    <row r="70" spans="3:29" x14ac:dyDescent="0.3">
      <c r="C70">
        <f t="shared" si="15"/>
        <v>2.9999999999999973</v>
      </c>
      <c r="D70">
        <f t="shared" si="19"/>
        <v>23.039811774282956</v>
      </c>
      <c r="E70">
        <f t="shared" si="0"/>
        <v>3</v>
      </c>
      <c r="F70">
        <f t="shared" si="20"/>
        <v>14.864394693085771</v>
      </c>
      <c r="G70">
        <f t="shared" si="1"/>
        <v>14.988264648861486</v>
      </c>
      <c r="H70">
        <f t="shared" si="2"/>
        <v>0.74941323244307434</v>
      </c>
      <c r="I70">
        <f t="shared" si="3"/>
        <v>0.24773991155142971</v>
      </c>
      <c r="J70">
        <f t="shared" si="4"/>
        <v>18.412927486416784</v>
      </c>
      <c r="K70">
        <f t="shared" si="5"/>
        <v>5.8297132007025034</v>
      </c>
      <c r="L70">
        <f t="shared" si="16"/>
        <v>7.4321973465428872</v>
      </c>
      <c r="M70">
        <f t="shared" si="17"/>
        <v>4.9547982310285885</v>
      </c>
      <c r="N70">
        <f t="shared" si="6"/>
        <v>1.6515994103428646</v>
      </c>
      <c r="O70">
        <f t="shared" si="7"/>
        <v>4.99608821628716</v>
      </c>
      <c r="P70">
        <f t="shared" si="8"/>
        <v>0.249804410814358</v>
      </c>
      <c r="Q70">
        <f t="shared" si="9"/>
        <v>8.2579970517143234E-2</v>
      </c>
      <c r="R70">
        <f t="shared" si="10"/>
        <v>21.1500072624818</v>
      </c>
      <c r="S70">
        <f t="shared" si="11"/>
        <v>7.0578802493794672</v>
      </c>
      <c r="T70">
        <f t="shared" si="12"/>
        <v>2.9999999999999973</v>
      </c>
      <c r="U70">
        <f t="shared" si="13"/>
        <v>57.189486498891561</v>
      </c>
      <c r="V70">
        <f t="shared" si="14"/>
        <v>154.66516071428546</v>
      </c>
      <c r="W70">
        <f t="shared" si="18"/>
        <v>211.85464721317703</v>
      </c>
      <c r="AA70">
        <f t="shared" si="23"/>
        <v>8.7964594300514243</v>
      </c>
      <c r="AB70">
        <f t="shared" ca="1" si="21"/>
        <v>-0.24003867527949163</v>
      </c>
      <c r="AC70">
        <f t="shared" ca="1" si="24"/>
        <v>23.818984136151343</v>
      </c>
    </row>
    <row r="71" spans="3:29" x14ac:dyDescent="0.3">
      <c r="C71">
        <f t="shared" si="15"/>
        <v>3.0499999999999972</v>
      </c>
      <c r="D71">
        <f t="shared" si="19"/>
        <v>23.801612002303603</v>
      </c>
      <c r="E71">
        <f t="shared" si="0"/>
        <v>3</v>
      </c>
      <c r="F71">
        <f t="shared" si="20"/>
        <v>15.1121346046372</v>
      </c>
      <c r="G71">
        <f t="shared" si="1"/>
        <v>15.236004560412916</v>
      </c>
      <c r="H71">
        <f t="shared" si="2"/>
        <v>0.76180022802064584</v>
      </c>
      <c r="I71">
        <f t="shared" si="3"/>
        <v>0.24773991155142971</v>
      </c>
      <c r="J71">
        <f t="shared" si="4"/>
        <v>18.951601593559641</v>
      </c>
      <c r="K71">
        <f t="shared" si="5"/>
        <v>5.2910390935596467</v>
      </c>
      <c r="L71">
        <f t="shared" si="16"/>
        <v>7.682001757357245</v>
      </c>
      <c r="M71">
        <f t="shared" si="17"/>
        <v>5.0373782015457316</v>
      </c>
      <c r="N71">
        <f t="shared" si="6"/>
        <v>1.6515994103428646</v>
      </c>
      <c r="O71">
        <f t="shared" si="7"/>
        <v>5.0786681868043031</v>
      </c>
      <c r="P71">
        <f t="shared" si="8"/>
        <v>0.25393340934021519</v>
      </c>
      <c r="Q71">
        <f t="shared" si="9"/>
        <v>8.2579970517143234E-2</v>
      </c>
      <c r="R71">
        <f t="shared" si="10"/>
        <v>21.907345219308347</v>
      </c>
      <c r="S71">
        <f t="shared" si="11"/>
        <v>5.8044391508696256</v>
      </c>
      <c r="T71">
        <f t="shared" si="12"/>
        <v>3.0499999999999972</v>
      </c>
      <c r="U71">
        <f t="shared" si="13"/>
        <v>51.905093507820141</v>
      </c>
      <c r="V71">
        <f t="shared" si="14"/>
        <v>159.86362861607117</v>
      </c>
      <c r="W71">
        <f t="shared" si="18"/>
        <v>211.76872212389131</v>
      </c>
      <c r="AA71">
        <f t="shared" si="23"/>
        <v>8.9535390627309148</v>
      </c>
      <c r="AB71">
        <f t="shared" ca="1" si="21"/>
        <v>-0.48600726471975264</v>
      </c>
      <c r="AC71">
        <f t="shared" ca="1" si="24"/>
        <v>23.41759987849256</v>
      </c>
    </row>
    <row r="72" spans="3:29" x14ac:dyDescent="0.3">
      <c r="C72">
        <f t="shared" si="15"/>
        <v>3.099999999999997</v>
      </c>
      <c r="D72">
        <f t="shared" si="19"/>
        <v>24.575799225901822</v>
      </c>
      <c r="E72">
        <f t="shared" si="0"/>
        <v>3</v>
      </c>
      <c r="F72">
        <f t="shared" si="20"/>
        <v>15.359874516188629</v>
      </c>
      <c r="G72">
        <f t="shared" si="1"/>
        <v>15.483744471964345</v>
      </c>
      <c r="H72">
        <f t="shared" si="2"/>
        <v>0.77418722359821723</v>
      </c>
      <c r="I72">
        <f t="shared" si="3"/>
        <v>0.24773991155142971</v>
      </c>
      <c r="J72">
        <f t="shared" si="4"/>
        <v>19.499034629273925</v>
      </c>
      <c r="K72">
        <f t="shared" si="5"/>
        <v>4.7436060578453585</v>
      </c>
      <c r="L72">
        <f t="shared" si="16"/>
        <v>7.93593516669746</v>
      </c>
      <c r="M72">
        <f t="shared" si="17"/>
        <v>5.1199581720628746</v>
      </c>
      <c r="N72">
        <f t="shared" si="6"/>
        <v>1.6515994103428646</v>
      </c>
      <c r="O72">
        <f t="shared" si="7"/>
        <v>5.1612481573214462</v>
      </c>
      <c r="P72">
        <f t="shared" si="8"/>
        <v>0.25806240786607232</v>
      </c>
      <c r="Q72">
        <f t="shared" si="9"/>
        <v>8.2579970517143234E-2</v>
      </c>
      <c r="R72">
        <f t="shared" si="10"/>
        <v>22.488965694445618</v>
      </c>
      <c r="S72">
        <f t="shared" si="11"/>
        <v>4.4980205828651352</v>
      </c>
      <c r="T72">
        <f t="shared" si="12"/>
        <v>3.099999999999997</v>
      </c>
      <c r="U72">
        <f t="shared" si="13"/>
        <v>46.534775427462968</v>
      </c>
      <c r="V72">
        <f t="shared" si="14"/>
        <v>165.1480216071426</v>
      </c>
      <c r="W72">
        <f t="shared" si="18"/>
        <v>211.68279703460556</v>
      </c>
      <c r="AA72">
        <f t="shared" si="23"/>
        <v>9.1106186954104054</v>
      </c>
      <c r="AB72">
        <f t="shared" ca="1" si="21"/>
        <v>-0.66615724104010887</v>
      </c>
      <c r="AC72">
        <f t="shared" ca="1" si="24"/>
        <v>22.982679362398759</v>
      </c>
    </row>
    <row r="73" spans="3:29" x14ac:dyDescent="0.3">
      <c r="C73">
        <f t="shared" si="15"/>
        <v>3.1499999999999968</v>
      </c>
      <c r="D73">
        <f t="shared" si="19"/>
        <v>25.362373445077612</v>
      </c>
      <c r="E73">
        <f t="shared" si="0"/>
        <v>3</v>
      </c>
      <c r="F73">
        <f t="shared" si="20"/>
        <v>15.607614427740058</v>
      </c>
      <c r="G73">
        <f t="shared" si="1"/>
        <v>15.731484383515774</v>
      </c>
      <c r="H73">
        <f t="shared" si="2"/>
        <v>0.78657421917578874</v>
      </c>
      <c r="I73">
        <f t="shared" si="3"/>
        <v>0.24773991155142971</v>
      </c>
      <c r="J73">
        <f t="shared" si="4"/>
        <v>20.055226593559642</v>
      </c>
      <c r="K73">
        <f t="shared" si="5"/>
        <v>4.1874140935596458</v>
      </c>
      <c r="L73">
        <f t="shared" si="16"/>
        <v>8.1939975745635323</v>
      </c>
      <c r="M73">
        <f t="shared" si="17"/>
        <v>5.2025381425800177</v>
      </c>
      <c r="N73">
        <f t="shared" si="6"/>
        <v>1.6515994103428646</v>
      </c>
      <c r="O73">
        <f t="shared" si="7"/>
        <v>5.2438281278385892</v>
      </c>
      <c r="P73">
        <f t="shared" si="8"/>
        <v>0.26219140639192945</v>
      </c>
      <c r="Q73">
        <f t="shared" si="9"/>
        <v>8.2579970517143234E-2</v>
      </c>
      <c r="R73">
        <f t="shared" si="10"/>
        <v>22.883474641843279</v>
      </c>
      <c r="S73">
        <f t="shared" si="11"/>
        <v>3.186907733070222</v>
      </c>
      <c r="T73">
        <f t="shared" si="12"/>
        <v>3.1499999999999968</v>
      </c>
      <c r="U73">
        <f t="shared" si="13"/>
        <v>41.078532257820129</v>
      </c>
      <c r="V73">
        <f t="shared" si="14"/>
        <v>170.51833968749972</v>
      </c>
      <c r="W73">
        <f t="shared" si="18"/>
        <v>211.59687194531983</v>
      </c>
      <c r="AA73">
        <f t="shared" si="23"/>
        <v>9.2676983280898959</v>
      </c>
      <c r="AB73">
        <f t="shared" ca="1" si="21"/>
        <v>-0.77605271394005948</v>
      </c>
      <c r="AC73">
        <f t="shared" ca="1" si="24"/>
        <v>22.524931774394606</v>
      </c>
    </row>
    <row r="74" spans="3:29" x14ac:dyDescent="0.3">
      <c r="C74">
        <f t="shared" si="15"/>
        <v>3.1999999999999966</v>
      </c>
      <c r="D74">
        <f t="shared" si="19"/>
        <v>26.16133465983097</v>
      </c>
      <c r="E74">
        <f t="shared" si="0"/>
        <v>3</v>
      </c>
      <c r="F74">
        <f t="shared" si="20"/>
        <v>15.855354339291488</v>
      </c>
      <c r="G74">
        <f t="shared" ref="G74:G137" si="25">F74+asmk*dt/2</f>
        <v>15.979224295067203</v>
      </c>
      <c r="H74">
        <f t="shared" ref="H74:H137" si="26">G74*dt</f>
        <v>0.79896121475336024</v>
      </c>
      <c r="I74">
        <f t="shared" ref="I74:I137" si="27">asmk*dt</f>
        <v>0.24773991155142971</v>
      </c>
      <c r="J74">
        <f t="shared" ref="J74:J137" si="28">D74*COS(-alfa)-E74*SIN(-alfa)</f>
        <v>20.620177486416782</v>
      </c>
      <c r="K74">
        <f t="shared" ref="K74:K137" si="29">D74*SIN(-alfa)+E74*COS(-alfa)+h</f>
        <v>3.622463200702505</v>
      </c>
      <c r="L74">
        <f t="shared" si="16"/>
        <v>8.4561889809554618</v>
      </c>
      <c r="M74">
        <f t="shared" si="17"/>
        <v>5.2851181130971607</v>
      </c>
      <c r="N74">
        <f t="shared" si="6"/>
        <v>1.6515994103428646</v>
      </c>
      <c r="O74">
        <f t="shared" ref="O74:O137" si="30">M74+N74*dt/2</f>
        <v>5.3264080983557323</v>
      </c>
      <c r="P74">
        <f t="shared" ref="P74:P137" si="31">O74*dt</f>
        <v>0.26632040491778664</v>
      </c>
      <c r="Q74">
        <f t="shared" ref="Q74:Q137" si="32">N74*dt</f>
        <v>8.2579970517143234E-2</v>
      </c>
      <c r="R74">
        <f t="shared" ref="R74:R137" si="33">_r*COS(PI()/2-L74)+J74</f>
        <v>23.092439216583724</v>
      </c>
      <c r="S74">
        <f t="shared" ref="S74:S137" si="34">_r*SIN(PI()/2-L74)+K74</f>
        <v>1.9230745054500136</v>
      </c>
      <c r="T74">
        <f t="shared" ref="T74:T137" si="35">C74</f>
        <v>3.1999999999999966</v>
      </c>
      <c r="U74">
        <f t="shared" ref="U74:U137" si="36">m*g*K74</f>
        <v>35.536363998891574</v>
      </c>
      <c r="V74">
        <f t="shared" ref="V74:V137" si="37">m*F74^2/2+Ik*M74^2/2</f>
        <v>175.97458285714254</v>
      </c>
      <c r="W74">
        <f t="shared" si="18"/>
        <v>211.51094685603411</v>
      </c>
      <c r="AA74">
        <f t="shared" si="23"/>
        <v>9.4247779607693865</v>
      </c>
      <c r="AB74">
        <f t="shared" ca="1" si="21"/>
        <v>-0.8129876921546435</v>
      </c>
      <c r="AC74">
        <f t="shared" ca="1" si="24"/>
        <v>22.055628379273909</v>
      </c>
    </row>
    <row r="75" spans="3:29" x14ac:dyDescent="0.3">
      <c r="C75">
        <f t="shared" ref="C75:C138" si="38">C74+dt</f>
        <v>3.2499999999999964</v>
      </c>
      <c r="D75">
        <f t="shared" si="19"/>
        <v>26.972682870161901</v>
      </c>
      <c r="E75">
        <f t="shared" si="0"/>
        <v>3</v>
      </c>
      <c r="F75">
        <f t="shared" si="20"/>
        <v>16.103094250842918</v>
      </c>
      <c r="G75">
        <f t="shared" si="25"/>
        <v>16.226964206618632</v>
      </c>
      <c r="H75">
        <f t="shared" si="26"/>
        <v>0.81134821033093163</v>
      </c>
      <c r="I75">
        <f t="shared" si="27"/>
        <v>0.24773991155142971</v>
      </c>
      <c r="J75">
        <f t="shared" si="28"/>
        <v>21.193887307845355</v>
      </c>
      <c r="K75">
        <f t="shared" si="29"/>
        <v>3.0487533792739328</v>
      </c>
      <c r="L75">
        <f t="shared" ref="L75:L138" si="39">L74+P74</f>
        <v>8.7225093858732485</v>
      </c>
      <c r="M75">
        <f t="shared" ref="M75:M138" si="40">M74+Q74</f>
        <v>5.3676980836143038</v>
      </c>
      <c r="N75">
        <f t="shared" si="6"/>
        <v>1.6515994103428646</v>
      </c>
      <c r="O75">
        <f t="shared" si="30"/>
        <v>5.4089880688728753</v>
      </c>
      <c r="P75">
        <f t="shared" si="31"/>
        <v>0.27044940344364377</v>
      </c>
      <c r="Q75">
        <f t="shared" si="32"/>
        <v>8.2579970517143234E-2</v>
      </c>
      <c r="R75">
        <f t="shared" si="33"/>
        <v>23.131740697318659</v>
      </c>
      <c r="S75">
        <f t="shared" si="34"/>
        <v>0.75861708618855683</v>
      </c>
      <c r="T75">
        <f t="shared" si="35"/>
        <v>3.2499999999999964</v>
      </c>
      <c r="U75">
        <f t="shared" si="36"/>
        <v>29.908270650677281</v>
      </c>
      <c r="V75">
        <f t="shared" si="37"/>
        <v>181.51675111607113</v>
      </c>
      <c r="W75">
        <f t="shared" ref="W75:W138" si="41">U75+V75</f>
        <v>211.42502176674842</v>
      </c>
      <c r="AA75">
        <f t="shared" si="23"/>
        <v>9.581857593448877</v>
      </c>
      <c r="AB75">
        <f t="shared" ca="1" si="21"/>
        <v>-0.77605271394005326</v>
      </c>
      <c r="AC75">
        <f t="shared" ca="1" si="24"/>
        <v>21.586324984153215</v>
      </c>
    </row>
    <row r="76" spans="3:29" x14ac:dyDescent="0.3">
      <c r="C76">
        <f t="shared" si="38"/>
        <v>3.2999999999999963</v>
      </c>
      <c r="D76">
        <f t="shared" ref="D76:D139" si="42">D75+H76</f>
        <v>27.796418076070402</v>
      </c>
      <c r="E76">
        <f t="shared" ref="E76:E139" si="43">_r</f>
        <v>3</v>
      </c>
      <c r="F76">
        <f t="shared" ref="F76:F139" si="44">F75+I75</f>
        <v>16.350834162394349</v>
      </c>
      <c r="G76">
        <f t="shared" si="25"/>
        <v>16.474704118170063</v>
      </c>
      <c r="H76">
        <f t="shared" si="26"/>
        <v>0.82373520590850324</v>
      </c>
      <c r="I76">
        <f t="shared" si="27"/>
        <v>0.24773991155142971</v>
      </c>
      <c r="J76">
        <f t="shared" si="28"/>
        <v>21.776356057845351</v>
      </c>
      <c r="K76">
        <f t="shared" si="29"/>
        <v>2.466284629273936</v>
      </c>
      <c r="L76">
        <f t="shared" si="39"/>
        <v>8.9929587893168925</v>
      </c>
      <c r="M76">
        <f t="shared" si="40"/>
        <v>5.4502780541314468</v>
      </c>
      <c r="N76">
        <f t="shared" ref="N76:N139" si="45">asmk/_r</f>
        <v>1.6515994103428646</v>
      </c>
      <c r="O76">
        <f t="shared" si="30"/>
        <v>5.4915680393900184</v>
      </c>
      <c r="P76">
        <f t="shared" si="31"/>
        <v>0.27457840196950095</v>
      </c>
      <c r="Q76">
        <f t="shared" si="32"/>
        <v>8.2579970517143234E-2</v>
      </c>
      <c r="R76">
        <f t="shared" si="33"/>
        <v>23.031927086647876</v>
      </c>
      <c r="S76">
        <f t="shared" si="34"/>
        <v>-0.2583330304412339</v>
      </c>
      <c r="T76">
        <f t="shared" si="35"/>
        <v>3.2999999999999963</v>
      </c>
      <c r="U76">
        <f t="shared" si="36"/>
        <v>24.194252213177315</v>
      </c>
      <c r="V76">
        <f t="shared" si="37"/>
        <v>187.14484446428543</v>
      </c>
      <c r="W76">
        <f t="shared" si="41"/>
        <v>211.33909667746275</v>
      </c>
      <c r="AA76">
        <f t="shared" si="23"/>
        <v>9.7389372261283675</v>
      </c>
      <c r="AB76">
        <f t="shared" ca="1" si="21"/>
        <v>-0.66615724104009644</v>
      </c>
      <c r="AC76">
        <f t="shared" ca="1" si="24"/>
        <v>21.128577396149062</v>
      </c>
    </row>
    <row r="77" spans="3:29" x14ac:dyDescent="0.3">
      <c r="C77">
        <f t="shared" si="38"/>
        <v>3.3499999999999961</v>
      </c>
      <c r="D77">
        <f t="shared" si="42"/>
        <v>28.632540277556476</v>
      </c>
      <c r="E77">
        <f t="shared" si="43"/>
        <v>3</v>
      </c>
      <c r="F77">
        <f t="shared" si="44"/>
        <v>16.59857407394578</v>
      </c>
      <c r="G77">
        <f t="shared" si="25"/>
        <v>16.722444029721494</v>
      </c>
      <c r="H77">
        <f t="shared" si="26"/>
        <v>0.83612220148607475</v>
      </c>
      <c r="I77">
        <f t="shared" si="27"/>
        <v>0.24773991155142971</v>
      </c>
      <c r="J77">
        <f t="shared" si="28"/>
        <v>22.36758373641678</v>
      </c>
      <c r="K77">
        <f t="shared" si="29"/>
        <v>1.8750569507025077</v>
      </c>
      <c r="L77">
        <f t="shared" si="39"/>
        <v>9.2675371912863937</v>
      </c>
      <c r="M77">
        <f t="shared" si="40"/>
        <v>5.5328580246485899</v>
      </c>
      <c r="N77">
        <f t="shared" si="45"/>
        <v>1.6515994103428646</v>
      </c>
      <c r="O77">
        <f t="shared" si="30"/>
        <v>5.5741480099071614</v>
      </c>
      <c r="P77">
        <f t="shared" si="31"/>
        <v>0.27870740049535808</v>
      </c>
      <c r="Q77">
        <f t="shared" si="32"/>
        <v>8.2579970517143234E-2</v>
      </c>
      <c r="R77">
        <f t="shared" si="33"/>
        <v>22.837364584268819</v>
      </c>
      <c r="S77">
        <f t="shared" si="34"/>
        <v>-1.0879324105661787</v>
      </c>
      <c r="T77">
        <f t="shared" si="35"/>
        <v>3.3499999999999961</v>
      </c>
      <c r="U77">
        <f t="shared" si="36"/>
        <v>18.3943086863916</v>
      </c>
      <c r="V77">
        <f t="shared" si="37"/>
        <v>192.85886290178544</v>
      </c>
      <c r="W77">
        <f t="shared" si="41"/>
        <v>211.25317158817705</v>
      </c>
      <c r="AA77">
        <f t="shared" si="23"/>
        <v>9.8960168588078581</v>
      </c>
      <c r="AB77">
        <f t="shared" ca="1" si="21"/>
        <v>-0.48600726471973399</v>
      </c>
      <c r="AC77">
        <f t="shared" ca="1" si="24"/>
        <v>20.693656880055265</v>
      </c>
    </row>
    <row r="78" spans="3:29" x14ac:dyDescent="0.3">
      <c r="C78">
        <f t="shared" si="38"/>
        <v>3.3999999999999959</v>
      </c>
      <c r="D78">
        <f t="shared" si="42"/>
        <v>29.481049474620121</v>
      </c>
      <c r="E78">
        <f t="shared" si="43"/>
        <v>3</v>
      </c>
      <c r="F78">
        <f t="shared" si="44"/>
        <v>16.846313985497211</v>
      </c>
      <c r="G78">
        <f t="shared" si="25"/>
        <v>16.970183941272925</v>
      </c>
      <c r="H78">
        <f t="shared" si="26"/>
        <v>0.84850919706364625</v>
      </c>
      <c r="I78">
        <f t="shared" si="27"/>
        <v>0.24773991155142971</v>
      </c>
      <c r="J78">
        <f t="shared" si="28"/>
        <v>22.967570343559636</v>
      </c>
      <c r="K78">
        <f t="shared" si="29"/>
        <v>1.2750703435596513</v>
      </c>
      <c r="L78">
        <f t="shared" si="39"/>
        <v>9.5462445917817522</v>
      </c>
      <c r="M78">
        <f t="shared" si="40"/>
        <v>5.6154379951657329</v>
      </c>
      <c r="N78">
        <f t="shared" si="45"/>
        <v>1.6515994103428646</v>
      </c>
      <c r="O78">
        <f t="shared" si="30"/>
        <v>5.6567279804243045</v>
      </c>
      <c r="P78">
        <f t="shared" si="31"/>
        <v>0.28283639902121521</v>
      </c>
      <c r="Q78">
        <f t="shared" si="32"/>
        <v>8.2579970517143234E-2</v>
      </c>
      <c r="R78">
        <f t="shared" si="33"/>
        <v>22.604065857707358</v>
      </c>
      <c r="S78">
        <f t="shared" si="34"/>
        <v>-1.7028256399772603</v>
      </c>
      <c r="T78">
        <f t="shared" si="35"/>
        <v>3.3999999999999959</v>
      </c>
      <c r="U78">
        <f t="shared" si="36"/>
        <v>12.50844007032018</v>
      </c>
      <c r="V78">
        <f t="shared" si="37"/>
        <v>198.65880642857118</v>
      </c>
      <c r="W78">
        <f t="shared" si="41"/>
        <v>211.16724649889136</v>
      </c>
      <c r="AA78">
        <f t="shared" si="23"/>
        <v>10.053096491487349</v>
      </c>
      <c r="AB78">
        <f t="shared" ref="AB78:AB141" ca="1" si="46">_r*COS(AA78)+x_sm</f>
        <v>-0.24003867527946765</v>
      </c>
      <c r="AC78">
        <f t="shared" ca="1" si="24"/>
        <v>20.292272622396485</v>
      </c>
    </row>
    <row r="79" spans="3:29" x14ac:dyDescent="0.3">
      <c r="C79">
        <f t="shared" si="38"/>
        <v>3.4499999999999957</v>
      </c>
      <c r="D79">
        <f t="shared" si="42"/>
        <v>30.341945667261339</v>
      </c>
      <c r="E79">
        <f t="shared" si="43"/>
        <v>3</v>
      </c>
      <c r="F79">
        <f t="shared" si="44"/>
        <v>17.094053897048642</v>
      </c>
      <c r="G79">
        <f t="shared" si="25"/>
        <v>17.217923852824356</v>
      </c>
      <c r="H79">
        <f t="shared" si="26"/>
        <v>0.86089619264121786</v>
      </c>
      <c r="I79">
        <f t="shared" si="27"/>
        <v>0.24773991155142971</v>
      </c>
      <c r="J79">
        <f t="shared" si="28"/>
        <v>23.57631587927392</v>
      </c>
      <c r="K79">
        <f t="shared" si="29"/>
        <v>0.66632480784536696</v>
      </c>
      <c r="L79">
        <f t="shared" si="39"/>
        <v>9.8290809908029679</v>
      </c>
      <c r="M79">
        <f t="shared" si="40"/>
        <v>5.698017965682876</v>
      </c>
      <c r="N79">
        <f t="shared" si="45"/>
        <v>1.6515994103428646</v>
      </c>
      <c r="O79">
        <f t="shared" si="30"/>
        <v>5.7393079509414475</v>
      </c>
      <c r="P79">
        <f t="shared" si="31"/>
        <v>0.2869653975470724</v>
      </c>
      <c r="Q79">
        <f t="shared" si="32"/>
        <v>8.2579970517143234E-2</v>
      </c>
      <c r="R79">
        <f t="shared" si="33"/>
        <v>22.396181645408671</v>
      </c>
      <c r="S79">
        <f t="shared" si="34"/>
        <v>-2.091805571607221</v>
      </c>
      <c r="T79">
        <f t="shared" si="35"/>
        <v>3.4499999999999957</v>
      </c>
      <c r="U79">
        <f t="shared" si="36"/>
        <v>6.5366463649630502</v>
      </c>
      <c r="V79">
        <f t="shared" si="37"/>
        <v>204.54467504464262</v>
      </c>
      <c r="W79">
        <f t="shared" si="41"/>
        <v>211.08132140960566</v>
      </c>
      <c r="AA79">
        <f t="shared" si="23"/>
        <v>10.210176124166839</v>
      </c>
      <c r="AB79">
        <f t="shared" ca="1" si="46"/>
        <v>6.5691964285737647E-2</v>
      </c>
      <c r="AC79">
        <f t="shared" ca="1" si="24"/>
        <v>19.934308035714263</v>
      </c>
    </row>
    <row r="80" spans="3:29" x14ac:dyDescent="0.3">
      <c r="C80">
        <f t="shared" si="38"/>
        <v>3.4999999999999956</v>
      </c>
      <c r="D80">
        <f t="shared" si="42"/>
        <v>31.215228855480127</v>
      </c>
      <c r="E80">
        <f t="shared" si="43"/>
        <v>3</v>
      </c>
      <c r="F80">
        <f t="shared" si="44"/>
        <v>17.341793808600073</v>
      </c>
      <c r="G80">
        <f t="shared" si="25"/>
        <v>17.465663764375787</v>
      </c>
      <c r="H80">
        <f t="shared" si="26"/>
        <v>0.87328318821878936</v>
      </c>
      <c r="I80">
        <f t="shared" si="27"/>
        <v>0.24773991155142971</v>
      </c>
      <c r="J80">
        <f t="shared" si="28"/>
        <v>24.193820343559633</v>
      </c>
      <c r="K80">
        <f t="shared" si="29"/>
        <v>4.8820343559654589E-2</v>
      </c>
      <c r="L80">
        <f t="shared" si="39"/>
        <v>10.116046388350041</v>
      </c>
      <c r="M80">
        <f t="shared" si="40"/>
        <v>5.780597936200019</v>
      </c>
      <c r="N80">
        <f t="shared" si="45"/>
        <v>1.6515994103428646</v>
      </c>
      <c r="O80">
        <f t="shared" si="30"/>
        <v>5.8218879214585906</v>
      </c>
      <c r="P80">
        <f t="shared" si="31"/>
        <v>0.29109439607292953</v>
      </c>
      <c r="Q80">
        <f t="shared" si="32"/>
        <v>8.2579970517143234E-2</v>
      </c>
      <c r="R80">
        <f t="shared" si="33"/>
        <v>22.281275524724954</v>
      </c>
      <c r="S80">
        <f t="shared" si="34"/>
        <v>-2.2624936368308566</v>
      </c>
      <c r="T80">
        <f t="shared" si="35"/>
        <v>3.4999999999999956</v>
      </c>
      <c r="U80">
        <f t="shared" si="36"/>
        <v>0.47892757032021155</v>
      </c>
      <c r="V80">
        <f t="shared" si="37"/>
        <v>210.51646874999977</v>
      </c>
      <c r="W80">
        <f t="shared" si="41"/>
        <v>210.99539632032</v>
      </c>
      <c r="AA80">
        <f t="shared" ref="AA80:AA143" si="47">AA79+PI()/20</f>
        <v>10.36725575684633</v>
      </c>
      <c r="AB80">
        <f t="shared" ca="1" si="46"/>
        <v>0.42365655096796639</v>
      </c>
      <c r="AC80">
        <f t="shared" ca="1" si="24"/>
        <v>19.628577396149065</v>
      </c>
    </row>
    <row r="81" spans="3:29" x14ac:dyDescent="0.3">
      <c r="C81">
        <f t="shared" si="38"/>
        <v>3.5499999999999954</v>
      </c>
      <c r="D81">
        <f t="shared" si="42"/>
        <v>32.100899039276491</v>
      </c>
      <c r="E81">
        <f t="shared" si="43"/>
        <v>3</v>
      </c>
      <c r="F81">
        <f t="shared" si="44"/>
        <v>17.589533720151504</v>
      </c>
      <c r="G81">
        <f t="shared" si="25"/>
        <v>17.713403675927218</v>
      </c>
      <c r="H81">
        <f t="shared" si="26"/>
        <v>0.88567018379636098</v>
      </c>
      <c r="I81">
        <f t="shared" si="27"/>
        <v>0.24773991155142971</v>
      </c>
      <c r="J81">
        <f t="shared" si="28"/>
        <v>24.82008373641678</v>
      </c>
      <c r="K81">
        <f t="shared" si="29"/>
        <v>-0.57744304929749291</v>
      </c>
      <c r="L81">
        <f t="shared" si="39"/>
        <v>10.407140784422971</v>
      </c>
      <c r="M81">
        <f t="shared" si="40"/>
        <v>5.8631779067171621</v>
      </c>
      <c r="N81">
        <f t="shared" si="45"/>
        <v>1.6515994103428646</v>
      </c>
      <c r="O81">
        <f t="shared" si="30"/>
        <v>5.9044678919757336</v>
      </c>
      <c r="P81">
        <f t="shared" si="31"/>
        <v>0.29522339459878671</v>
      </c>
      <c r="Q81">
        <f t="shared" si="32"/>
        <v>8.2579970517143234E-2</v>
      </c>
      <c r="R81">
        <f t="shared" si="33"/>
        <v>22.324650145384389</v>
      </c>
      <c r="S81">
        <f t="shared" si="34"/>
        <v>-2.2426190738508072</v>
      </c>
      <c r="T81">
        <f t="shared" si="35"/>
        <v>3.5499999999999954</v>
      </c>
      <c r="U81">
        <f t="shared" si="36"/>
        <v>-5.6647163136084053</v>
      </c>
      <c r="V81">
        <f t="shared" si="37"/>
        <v>216.57418754464265</v>
      </c>
      <c r="W81">
        <f t="shared" si="41"/>
        <v>210.90947123103425</v>
      </c>
      <c r="AA81">
        <f t="shared" si="47"/>
        <v>10.52433538952582</v>
      </c>
      <c r="AB81">
        <f t="shared" ca="1" si="46"/>
        <v>0.82504080862675044</v>
      </c>
      <c r="AC81">
        <f t="shared" ca="1" si="24"/>
        <v>19.382608806708809</v>
      </c>
    </row>
    <row r="82" spans="3:29" x14ac:dyDescent="0.3">
      <c r="C82">
        <f t="shared" si="38"/>
        <v>3.5999999999999952</v>
      </c>
      <c r="D82">
        <f t="shared" si="42"/>
        <v>32.998956218650427</v>
      </c>
      <c r="E82">
        <f t="shared" si="43"/>
        <v>3</v>
      </c>
      <c r="F82">
        <f t="shared" si="44"/>
        <v>17.837273631702935</v>
      </c>
      <c r="G82">
        <f t="shared" si="25"/>
        <v>17.961143587478649</v>
      </c>
      <c r="H82">
        <f t="shared" si="26"/>
        <v>0.89805717937393248</v>
      </c>
      <c r="I82">
        <f t="shared" si="27"/>
        <v>0.24773991155142971</v>
      </c>
      <c r="J82">
        <f t="shared" si="28"/>
        <v>25.455106057845352</v>
      </c>
      <c r="K82">
        <f t="shared" si="29"/>
        <v>-1.2124653707260649</v>
      </c>
      <c r="L82">
        <f t="shared" si="39"/>
        <v>10.702364179021759</v>
      </c>
      <c r="M82">
        <f t="shared" si="40"/>
        <v>5.9457578772343052</v>
      </c>
      <c r="N82">
        <f t="shared" si="45"/>
        <v>1.6515994103428646</v>
      </c>
      <c r="O82">
        <f t="shared" si="30"/>
        <v>5.9870478624928767</v>
      </c>
      <c r="P82">
        <f t="shared" si="31"/>
        <v>0.29935239312464385</v>
      </c>
      <c r="Q82">
        <f t="shared" si="32"/>
        <v>8.2579970517143234E-2</v>
      </c>
      <c r="R82">
        <f t="shared" si="33"/>
        <v>22.583143051369358</v>
      </c>
      <c r="S82">
        <f t="shared" si="34"/>
        <v>-2.0795458107276641</v>
      </c>
      <c r="T82">
        <f t="shared" si="35"/>
        <v>3.5999999999999952</v>
      </c>
      <c r="U82">
        <f t="shared" si="36"/>
        <v>-11.894285286822697</v>
      </c>
      <c r="V82">
        <f t="shared" si="37"/>
        <v>222.71783142857123</v>
      </c>
      <c r="W82">
        <f t="shared" si="41"/>
        <v>210.82354614174852</v>
      </c>
      <c r="AA82">
        <f t="shared" si="47"/>
        <v>10.681415022205311</v>
      </c>
      <c r="AB82">
        <f t="shared" ca="1" si="46"/>
        <v>1.2599613247205537</v>
      </c>
      <c r="AC82">
        <f t="shared" ca="1" si="24"/>
        <v>19.202458830388458</v>
      </c>
    </row>
    <row r="83" spans="3:29" x14ac:dyDescent="0.3">
      <c r="C83">
        <f t="shared" si="38"/>
        <v>3.649999999999995</v>
      </c>
      <c r="D83">
        <f t="shared" si="42"/>
        <v>33.909400393601928</v>
      </c>
      <c r="E83">
        <f t="shared" si="43"/>
        <v>3</v>
      </c>
      <c r="F83">
        <f t="shared" si="44"/>
        <v>18.085013543254366</v>
      </c>
      <c r="G83">
        <f t="shared" si="25"/>
        <v>18.20888349903008</v>
      </c>
      <c r="H83">
        <f t="shared" si="26"/>
        <v>0.91044417495150398</v>
      </c>
      <c r="I83">
        <f t="shared" si="27"/>
        <v>0.24773991155142971</v>
      </c>
      <c r="J83">
        <f t="shared" si="28"/>
        <v>26.098887307845349</v>
      </c>
      <c r="K83">
        <f t="shared" si="29"/>
        <v>-1.8562466207260613</v>
      </c>
      <c r="L83">
        <f t="shared" si="39"/>
        <v>11.001716572146403</v>
      </c>
      <c r="M83">
        <f t="shared" si="40"/>
        <v>6.0283378477514482</v>
      </c>
      <c r="N83">
        <f t="shared" si="45"/>
        <v>1.6515994103428646</v>
      </c>
      <c r="O83">
        <f t="shared" si="30"/>
        <v>6.0696278330100197</v>
      </c>
      <c r="P83">
        <f t="shared" si="31"/>
        <v>0.30348139165050103</v>
      </c>
      <c r="Q83">
        <f t="shared" si="32"/>
        <v>8.2579970517143234E-2</v>
      </c>
      <c r="R83">
        <f t="shared" si="33"/>
        <v>23.098943899157259</v>
      </c>
      <c r="S83">
        <f t="shared" si="34"/>
        <v>-1.8378198828464738</v>
      </c>
      <c r="T83">
        <f t="shared" si="35"/>
        <v>3.649999999999995</v>
      </c>
      <c r="U83">
        <f t="shared" si="36"/>
        <v>-18.209779349322663</v>
      </c>
      <c r="V83">
        <f t="shared" si="37"/>
        <v>228.9474004017855</v>
      </c>
      <c r="W83">
        <f t="shared" si="41"/>
        <v>210.73762105246283</v>
      </c>
      <c r="AA83">
        <f t="shared" si="47"/>
        <v>10.838494654884801</v>
      </c>
      <c r="AB83">
        <f t="shared" ca="1" si="46"/>
        <v>1.7177089127247074</v>
      </c>
      <c r="AC83">
        <f t="shared" ca="1" si="24"/>
        <v>19.092563357488508</v>
      </c>
    </row>
    <row r="84" spans="3:29" x14ac:dyDescent="0.3">
      <c r="C84">
        <f t="shared" si="38"/>
        <v>3.6999999999999948</v>
      </c>
      <c r="D84">
        <f t="shared" si="42"/>
        <v>34.832231564131</v>
      </c>
      <c r="E84">
        <f t="shared" si="43"/>
        <v>3</v>
      </c>
      <c r="F84">
        <f t="shared" si="44"/>
        <v>18.332753454805797</v>
      </c>
      <c r="G84">
        <f t="shared" si="25"/>
        <v>18.456623410581511</v>
      </c>
      <c r="H84">
        <f t="shared" si="26"/>
        <v>0.9228311705290756</v>
      </c>
      <c r="I84">
        <f t="shared" si="27"/>
        <v>0.24773991155142971</v>
      </c>
      <c r="J84">
        <f t="shared" si="28"/>
        <v>26.751427486416777</v>
      </c>
      <c r="K84">
        <f t="shared" si="29"/>
        <v>-2.5087867992974893</v>
      </c>
      <c r="L84">
        <f t="shared" si="39"/>
        <v>11.305197963796903</v>
      </c>
      <c r="M84">
        <f t="shared" si="40"/>
        <v>6.1109178182685913</v>
      </c>
      <c r="N84">
        <f t="shared" si="45"/>
        <v>1.6515994103428646</v>
      </c>
      <c r="O84">
        <f t="shared" si="30"/>
        <v>6.1522078035271628</v>
      </c>
      <c r="P84">
        <f t="shared" si="31"/>
        <v>0.30761039017635816</v>
      </c>
      <c r="Q84">
        <f t="shared" si="32"/>
        <v>8.2579970517143234E-2</v>
      </c>
      <c r="R84">
        <f t="shared" si="33"/>
        <v>23.894082576625372</v>
      </c>
      <c r="S84">
        <f t="shared" si="34"/>
        <v>-1.594686112015639</v>
      </c>
      <c r="T84">
        <f t="shared" si="35"/>
        <v>3.6999999999999948</v>
      </c>
      <c r="U84">
        <f t="shared" si="36"/>
        <v>-24.611198501108372</v>
      </c>
      <c r="V84">
        <f t="shared" si="37"/>
        <v>235.26289446428552</v>
      </c>
      <c r="W84">
        <f t="shared" si="41"/>
        <v>210.65169596317716</v>
      </c>
      <c r="AA84">
        <f t="shared" si="47"/>
        <v>10.995574287564292</v>
      </c>
      <c r="AB84">
        <f t="shared" ca="1" si="46"/>
        <v>2.1870123078454031</v>
      </c>
      <c r="AC84">
        <f t="shared" ca="1" si="24"/>
        <v>19.05562837927393</v>
      </c>
    </row>
    <row r="85" spans="3:29" x14ac:dyDescent="0.3">
      <c r="C85">
        <f t="shared" si="38"/>
        <v>3.7499999999999947</v>
      </c>
      <c r="D85">
        <f t="shared" si="42"/>
        <v>35.767449730237644</v>
      </c>
      <c r="E85">
        <f t="shared" si="43"/>
        <v>3</v>
      </c>
      <c r="F85">
        <f t="shared" si="44"/>
        <v>18.580493366357228</v>
      </c>
      <c r="G85">
        <f t="shared" si="25"/>
        <v>18.704363322132942</v>
      </c>
      <c r="H85">
        <f t="shared" si="26"/>
        <v>0.9352181661066471</v>
      </c>
      <c r="I85">
        <f t="shared" si="27"/>
        <v>0.24773991155142971</v>
      </c>
      <c r="J85">
        <f t="shared" si="28"/>
        <v>27.412726593559633</v>
      </c>
      <c r="K85">
        <f t="shared" si="29"/>
        <v>-3.1700859064403453</v>
      </c>
      <c r="L85">
        <f t="shared" si="39"/>
        <v>11.612808353973261</v>
      </c>
      <c r="M85">
        <f t="shared" si="40"/>
        <v>6.1934977887857343</v>
      </c>
      <c r="N85">
        <f t="shared" si="45"/>
        <v>1.6515994103428646</v>
      </c>
      <c r="O85">
        <f t="shared" si="30"/>
        <v>6.2347877740443058</v>
      </c>
      <c r="P85">
        <f t="shared" si="31"/>
        <v>0.31173938870221529</v>
      </c>
      <c r="Q85">
        <f t="shared" si="32"/>
        <v>8.2579970517143234E-2</v>
      </c>
      <c r="R85">
        <f t="shared" si="33"/>
        <v>24.966279255439026</v>
      </c>
      <c r="S85">
        <f t="shared" si="34"/>
        <v>-1.4337404852171973</v>
      </c>
      <c r="T85">
        <f t="shared" si="35"/>
        <v>3.7499999999999947</v>
      </c>
      <c r="U85">
        <f t="shared" si="36"/>
        <v>-31.098542742179788</v>
      </c>
      <c r="V85">
        <f t="shared" si="37"/>
        <v>241.66431361607127</v>
      </c>
      <c r="W85">
        <f t="shared" si="41"/>
        <v>210.56577087389149</v>
      </c>
      <c r="AA85">
        <f t="shared" si="47"/>
        <v>11.152653920243782</v>
      </c>
      <c r="AB85">
        <f t="shared" ca="1" si="46"/>
        <v>2.656315702966098</v>
      </c>
      <c r="AC85">
        <f t="shared" ca="1" si="24"/>
        <v>19.092563357488526</v>
      </c>
    </row>
    <row r="86" spans="3:29" x14ac:dyDescent="0.3">
      <c r="C86">
        <f t="shared" si="38"/>
        <v>3.7999999999999945</v>
      </c>
      <c r="D86">
        <f t="shared" si="42"/>
        <v>36.715054891921859</v>
      </c>
      <c r="E86">
        <f t="shared" si="43"/>
        <v>3</v>
      </c>
      <c r="F86">
        <f t="shared" si="44"/>
        <v>18.828233277908659</v>
      </c>
      <c r="G86">
        <f t="shared" si="25"/>
        <v>18.952103233684372</v>
      </c>
      <c r="H86">
        <f t="shared" si="26"/>
        <v>0.94760516168421871</v>
      </c>
      <c r="I86">
        <f t="shared" si="27"/>
        <v>0.24773991155142971</v>
      </c>
      <c r="J86">
        <f t="shared" si="28"/>
        <v>28.082784629273917</v>
      </c>
      <c r="K86">
        <f t="shared" si="29"/>
        <v>-3.8401439421546257</v>
      </c>
      <c r="L86">
        <f t="shared" si="39"/>
        <v>11.924547742675475</v>
      </c>
      <c r="M86">
        <f t="shared" si="40"/>
        <v>6.2760777593028774</v>
      </c>
      <c r="N86">
        <f t="shared" si="45"/>
        <v>1.6515994103428646</v>
      </c>
      <c r="O86">
        <f t="shared" si="30"/>
        <v>6.3173677445614489</v>
      </c>
      <c r="P86">
        <f t="shared" si="31"/>
        <v>0.31586838722807248</v>
      </c>
      <c r="Q86">
        <f t="shared" si="32"/>
        <v>8.2579970517143234E-2</v>
      </c>
      <c r="R86">
        <f t="shared" si="33"/>
        <v>26.286814931277458</v>
      </c>
      <c r="S86">
        <f t="shared" si="34"/>
        <v>-1.4371264965503476</v>
      </c>
      <c r="T86">
        <f t="shared" si="35"/>
        <v>3.7999999999999945</v>
      </c>
      <c r="U86">
        <f t="shared" si="36"/>
        <v>-37.671812072536881</v>
      </c>
      <c r="V86">
        <f t="shared" si="37"/>
        <v>248.15165785714274</v>
      </c>
      <c r="W86">
        <f t="shared" si="41"/>
        <v>210.47984578460586</v>
      </c>
      <c r="AA86">
        <f t="shared" si="47"/>
        <v>11.309733552923273</v>
      </c>
      <c r="AB86">
        <f t="shared" ca="1" si="46"/>
        <v>3.1140632909702481</v>
      </c>
      <c r="AC86">
        <f t="shared" ca="1" si="24"/>
        <v>19.202458830388487</v>
      </c>
    </row>
    <row r="87" spans="3:29" x14ac:dyDescent="0.3">
      <c r="C87">
        <f t="shared" si="38"/>
        <v>3.8499999999999943</v>
      </c>
      <c r="D87">
        <f t="shared" si="42"/>
        <v>37.675047049183647</v>
      </c>
      <c r="E87">
        <f t="shared" si="43"/>
        <v>3</v>
      </c>
      <c r="F87">
        <f t="shared" si="44"/>
        <v>19.07597318946009</v>
      </c>
      <c r="G87">
        <f t="shared" si="25"/>
        <v>19.199843145235803</v>
      </c>
      <c r="H87">
        <f t="shared" si="26"/>
        <v>0.95999215726179021</v>
      </c>
      <c r="I87">
        <f t="shared" si="27"/>
        <v>0.24773991155142971</v>
      </c>
      <c r="J87">
        <f t="shared" si="28"/>
        <v>28.761601593559629</v>
      </c>
      <c r="K87">
        <f t="shared" si="29"/>
        <v>-4.5189609064403378</v>
      </c>
      <c r="L87">
        <f t="shared" si="39"/>
        <v>12.240416129903547</v>
      </c>
      <c r="M87">
        <f t="shared" si="40"/>
        <v>6.3586577298200204</v>
      </c>
      <c r="N87">
        <f t="shared" si="45"/>
        <v>1.6515994103428646</v>
      </c>
      <c r="O87">
        <f t="shared" si="30"/>
        <v>6.3999477150785919</v>
      </c>
      <c r="P87">
        <f t="shared" si="31"/>
        <v>0.31999738575392961</v>
      </c>
      <c r="Q87">
        <f t="shared" si="32"/>
        <v>8.2579970517143234E-2</v>
      </c>
      <c r="R87">
        <f t="shared" si="33"/>
        <v>27.800962119092333</v>
      </c>
      <c r="S87">
        <f t="shared" si="34"/>
        <v>-1.6769243478972919</v>
      </c>
      <c r="T87">
        <f t="shared" si="35"/>
        <v>3.8499999999999943</v>
      </c>
      <c r="U87">
        <f t="shared" si="36"/>
        <v>-44.331006492179718</v>
      </c>
      <c r="V87">
        <f t="shared" si="37"/>
        <v>254.72492718749987</v>
      </c>
      <c r="W87">
        <f t="shared" si="41"/>
        <v>210.39392069532016</v>
      </c>
      <c r="AA87">
        <f t="shared" si="47"/>
        <v>11.466813185602764</v>
      </c>
      <c r="AB87">
        <f t="shared" ca="1" si="46"/>
        <v>3.5489838070640456</v>
      </c>
      <c r="AC87">
        <f t="shared" ca="1" si="24"/>
        <v>19.382608806708852</v>
      </c>
    </row>
    <row r="88" spans="3:29" x14ac:dyDescent="0.3">
      <c r="C88">
        <f t="shared" si="38"/>
        <v>3.8999999999999941</v>
      </c>
      <c r="D88">
        <f t="shared" si="42"/>
        <v>38.647426202023006</v>
      </c>
      <c r="E88">
        <f t="shared" si="43"/>
        <v>3</v>
      </c>
      <c r="F88">
        <f t="shared" si="44"/>
        <v>19.323713101011521</v>
      </c>
      <c r="G88">
        <f t="shared" si="25"/>
        <v>19.447583056787234</v>
      </c>
      <c r="H88">
        <f t="shared" si="26"/>
        <v>0.97237915283936172</v>
      </c>
      <c r="I88">
        <f t="shared" si="27"/>
        <v>0.24773991155142971</v>
      </c>
      <c r="J88">
        <f t="shared" si="28"/>
        <v>29.449177486416769</v>
      </c>
      <c r="K88">
        <f t="shared" si="29"/>
        <v>-5.2065367992974814</v>
      </c>
      <c r="L88">
        <f t="shared" si="39"/>
        <v>12.560413515657476</v>
      </c>
      <c r="M88">
        <f t="shared" si="40"/>
        <v>6.4412377003371635</v>
      </c>
      <c r="N88">
        <f t="shared" si="45"/>
        <v>1.6515994103428646</v>
      </c>
      <c r="O88">
        <f t="shared" si="30"/>
        <v>6.482527685595735</v>
      </c>
      <c r="P88">
        <f t="shared" si="31"/>
        <v>0.32412638427978679</v>
      </c>
      <c r="Q88">
        <f t="shared" si="32"/>
        <v>8.2579970517143234E-2</v>
      </c>
      <c r="R88">
        <f t="shared" si="33"/>
        <v>29.431306296011346</v>
      </c>
      <c r="S88">
        <f t="shared" si="34"/>
        <v>-2.2065900296774781</v>
      </c>
      <c r="T88">
        <f t="shared" si="35"/>
        <v>3.8999999999999941</v>
      </c>
      <c r="U88">
        <f t="shared" si="36"/>
        <v>-51.076126001108292</v>
      </c>
      <c r="V88">
        <f t="shared" si="37"/>
        <v>261.38412160714273</v>
      </c>
      <c r="W88">
        <f t="shared" si="41"/>
        <v>210.30799560603444</v>
      </c>
      <c r="AA88">
        <f t="shared" si="47"/>
        <v>11.623892818282254</v>
      </c>
      <c r="AB88">
        <f t="shared" ca="1" si="46"/>
        <v>3.9503680647228223</v>
      </c>
      <c r="AC88">
        <f t="shared" ca="1" si="24"/>
        <v>19.628577396149122</v>
      </c>
    </row>
    <row r="89" spans="3:29" x14ac:dyDescent="0.3">
      <c r="C89">
        <f t="shared" si="38"/>
        <v>3.949999999999994</v>
      </c>
      <c r="D89">
        <f t="shared" si="42"/>
        <v>39.632192350439936</v>
      </c>
      <c r="E89">
        <f t="shared" si="43"/>
        <v>3</v>
      </c>
      <c r="F89">
        <f t="shared" si="44"/>
        <v>19.571453012562952</v>
      </c>
      <c r="G89">
        <f t="shared" si="25"/>
        <v>19.695322968338665</v>
      </c>
      <c r="H89">
        <f t="shared" si="26"/>
        <v>0.98476614841693333</v>
      </c>
      <c r="I89">
        <f t="shared" si="27"/>
        <v>0.24773991155142971</v>
      </c>
      <c r="J89">
        <f t="shared" si="28"/>
        <v>30.14551230784534</v>
      </c>
      <c r="K89">
        <f t="shared" si="29"/>
        <v>-5.9028716207260494</v>
      </c>
      <c r="L89">
        <f t="shared" si="39"/>
        <v>12.884539899937263</v>
      </c>
      <c r="M89">
        <f t="shared" si="40"/>
        <v>6.5238176708543065</v>
      </c>
      <c r="N89">
        <f t="shared" si="45"/>
        <v>1.6515994103428646</v>
      </c>
      <c r="O89">
        <f t="shared" si="30"/>
        <v>6.5651076561128781</v>
      </c>
      <c r="P89">
        <f t="shared" si="31"/>
        <v>0.32825538280564392</v>
      </c>
      <c r="Q89">
        <f t="shared" si="32"/>
        <v>8.2579970517143234E-2</v>
      </c>
      <c r="R89">
        <f t="shared" si="33"/>
        <v>31.083997074285257</v>
      </c>
      <c r="S89">
        <f t="shared" si="34"/>
        <v>-3.0534424948904526</v>
      </c>
      <c r="T89">
        <f t="shared" si="35"/>
        <v>3.949999999999994</v>
      </c>
      <c r="U89">
        <f t="shared" si="36"/>
        <v>-57.907170599322548</v>
      </c>
      <c r="V89">
        <f t="shared" si="37"/>
        <v>268.12924111607134</v>
      </c>
      <c r="W89">
        <f t="shared" si="41"/>
        <v>210.2220705167488</v>
      </c>
      <c r="AA89">
        <f t="shared" si="47"/>
        <v>11.780972450961745</v>
      </c>
      <c r="AB89">
        <f t="shared" ca="1" si="46"/>
        <v>4.308332651405042</v>
      </c>
      <c r="AC89">
        <f t="shared" ca="1" si="24"/>
        <v>19.934308035714331</v>
      </c>
    </row>
    <row r="90" spans="3:29" x14ac:dyDescent="0.3">
      <c r="C90">
        <f t="shared" si="38"/>
        <v>3.9999999999999938</v>
      </c>
      <c r="D90">
        <f t="shared" si="42"/>
        <v>40.629345494434439</v>
      </c>
      <c r="E90">
        <f t="shared" si="43"/>
        <v>3</v>
      </c>
      <c r="F90">
        <f t="shared" si="44"/>
        <v>19.819192924114382</v>
      </c>
      <c r="G90">
        <f t="shared" si="25"/>
        <v>19.943062879890096</v>
      </c>
      <c r="H90">
        <f t="shared" si="26"/>
        <v>0.99715314399450483</v>
      </c>
      <c r="I90">
        <f t="shared" si="27"/>
        <v>0.24773991155142971</v>
      </c>
      <c r="J90">
        <f t="shared" si="28"/>
        <v>30.850606057845336</v>
      </c>
      <c r="K90">
        <f t="shared" si="29"/>
        <v>-6.6079653707260491</v>
      </c>
      <c r="L90">
        <f t="shared" si="39"/>
        <v>13.212795282742906</v>
      </c>
      <c r="M90">
        <f t="shared" si="40"/>
        <v>6.6063976413714496</v>
      </c>
      <c r="N90">
        <f t="shared" si="45"/>
        <v>1.6515994103428646</v>
      </c>
      <c r="O90">
        <f t="shared" si="30"/>
        <v>6.6476876266300211</v>
      </c>
      <c r="P90">
        <f t="shared" si="31"/>
        <v>0.33238438133150106</v>
      </c>
      <c r="Q90">
        <f t="shared" si="32"/>
        <v>8.2579970517143234E-2</v>
      </c>
      <c r="R90">
        <f t="shared" si="33"/>
        <v>32.657614898391984</v>
      </c>
      <c r="S90">
        <f t="shared" si="34"/>
        <v>-4.2132380271258949</v>
      </c>
      <c r="T90">
        <f t="shared" si="35"/>
        <v>3.9999999999999938</v>
      </c>
      <c r="U90">
        <f t="shared" si="36"/>
        <v>-64.824140286822541</v>
      </c>
      <c r="V90">
        <f t="shared" si="37"/>
        <v>274.96028571428565</v>
      </c>
      <c r="W90">
        <f t="shared" si="41"/>
        <v>210.13614542746311</v>
      </c>
      <c r="AA90">
        <f t="shared" si="47"/>
        <v>11.938052083641235</v>
      </c>
      <c r="AB90">
        <f t="shared" ca="1" si="46"/>
        <v>4.6140632909702353</v>
      </c>
      <c r="AC90">
        <f t="shared" ca="1" si="24"/>
        <v>20.29227262239656</v>
      </c>
    </row>
    <row r="91" spans="3:29" x14ac:dyDescent="0.3">
      <c r="C91">
        <f t="shared" si="38"/>
        <v>4.0499999999999936</v>
      </c>
      <c r="D91">
        <f t="shared" si="42"/>
        <v>41.638885634006513</v>
      </c>
      <c r="E91">
        <f t="shared" si="43"/>
        <v>3</v>
      </c>
      <c r="F91">
        <f t="shared" si="44"/>
        <v>20.066932835665813</v>
      </c>
      <c r="G91">
        <f t="shared" si="25"/>
        <v>20.190802791441527</v>
      </c>
      <c r="H91">
        <f t="shared" si="26"/>
        <v>1.0095401395720764</v>
      </c>
      <c r="I91">
        <f t="shared" si="27"/>
        <v>0.24773991155142971</v>
      </c>
      <c r="J91">
        <f t="shared" si="28"/>
        <v>31.564458736416764</v>
      </c>
      <c r="K91">
        <f t="shared" si="29"/>
        <v>-7.3218180492974767</v>
      </c>
      <c r="L91">
        <f t="shared" si="39"/>
        <v>13.545179664074407</v>
      </c>
      <c r="M91">
        <f t="shared" si="40"/>
        <v>6.6889776118885926</v>
      </c>
      <c r="N91">
        <f t="shared" si="45"/>
        <v>1.6515994103428646</v>
      </c>
      <c r="O91">
        <f t="shared" si="30"/>
        <v>6.7302675971471642</v>
      </c>
      <c r="P91">
        <f t="shared" si="31"/>
        <v>0.33651337985735824</v>
      </c>
      <c r="Q91">
        <f t="shared" si="32"/>
        <v>8.2579970517143234E-2</v>
      </c>
      <c r="R91">
        <f t="shared" si="33"/>
        <v>34.053958922961677</v>
      </c>
      <c r="S91">
        <f t="shared" si="34"/>
        <v>-5.6477843515503743</v>
      </c>
      <c r="T91">
        <f t="shared" si="35"/>
        <v>4.0499999999999936</v>
      </c>
      <c r="U91">
        <f t="shared" si="36"/>
        <v>-71.82703506360825</v>
      </c>
      <c r="V91">
        <f t="shared" si="37"/>
        <v>281.87725540178565</v>
      </c>
      <c r="W91">
        <f t="shared" si="41"/>
        <v>210.05022033817738</v>
      </c>
      <c r="AA91">
        <f t="shared" si="47"/>
        <v>12.095131716320726</v>
      </c>
      <c r="AB91">
        <f t="shared" ca="1" si="46"/>
        <v>4.8600318804104896</v>
      </c>
      <c r="AC91">
        <f t="shared" ca="1" si="24"/>
        <v>20.693656880055347</v>
      </c>
    </row>
    <row r="92" spans="3:29" x14ac:dyDescent="0.3">
      <c r="C92">
        <f t="shared" si="38"/>
        <v>4.0999999999999934</v>
      </c>
      <c r="D92">
        <f t="shared" si="42"/>
        <v>42.660812769156159</v>
      </c>
      <c r="E92">
        <f t="shared" si="43"/>
        <v>3</v>
      </c>
      <c r="F92">
        <f t="shared" si="44"/>
        <v>20.314672747217244</v>
      </c>
      <c r="G92">
        <f t="shared" si="25"/>
        <v>20.438542702992958</v>
      </c>
      <c r="H92">
        <f t="shared" si="26"/>
        <v>1.0219271351496479</v>
      </c>
      <c r="I92">
        <f t="shared" si="27"/>
        <v>0.24773991155142971</v>
      </c>
      <c r="J92">
        <f t="shared" si="28"/>
        <v>32.28707034355962</v>
      </c>
      <c r="K92">
        <f t="shared" si="29"/>
        <v>-8.0444296564403324</v>
      </c>
      <c r="L92">
        <f t="shared" si="39"/>
        <v>13.881693043931765</v>
      </c>
      <c r="M92">
        <f t="shared" si="40"/>
        <v>6.7715575824057357</v>
      </c>
      <c r="N92">
        <f t="shared" si="45"/>
        <v>1.6515994103428646</v>
      </c>
      <c r="O92">
        <f t="shared" si="30"/>
        <v>6.8128475676643072</v>
      </c>
      <c r="P92">
        <f t="shared" si="31"/>
        <v>0.34064237838321537</v>
      </c>
      <c r="Q92">
        <f t="shared" si="32"/>
        <v>8.2579970517143234E-2</v>
      </c>
      <c r="R92">
        <f t="shared" si="33"/>
        <v>35.18970128946863</v>
      </c>
      <c r="S92">
        <f t="shared" si="34"/>
        <v>-7.2863177967182038</v>
      </c>
      <c r="T92">
        <f t="shared" si="35"/>
        <v>4.0999999999999934</v>
      </c>
      <c r="U92">
        <f t="shared" si="36"/>
        <v>-78.915854929679668</v>
      </c>
      <c r="V92">
        <f t="shared" si="37"/>
        <v>288.8801501785714</v>
      </c>
      <c r="W92">
        <f t="shared" si="41"/>
        <v>209.96429524889174</v>
      </c>
      <c r="AA92">
        <f t="shared" si="47"/>
        <v>12.252211349000216</v>
      </c>
      <c r="AB92">
        <f t="shared" ca="1" si="46"/>
        <v>5.0401818567308379</v>
      </c>
      <c r="AC92">
        <f t="shared" ca="1" si="24"/>
        <v>21.128577396149151</v>
      </c>
    </row>
    <row r="93" spans="3:29" x14ac:dyDescent="0.3">
      <c r="C93">
        <f t="shared" si="38"/>
        <v>4.1499999999999932</v>
      </c>
      <c r="D93">
        <f t="shared" si="42"/>
        <v>43.695126899883377</v>
      </c>
      <c r="E93">
        <f t="shared" si="43"/>
        <v>3</v>
      </c>
      <c r="F93">
        <f t="shared" si="44"/>
        <v>20.562412658768675</v>
      </c>
      <c r="G93">
        <f t="shared" si="25"/>
        <v>20.686282614544389</v>
      </c>
      <c r="H93">
        <f t="shared" si="26"/>
        <v>1.0343141307272194</v>
      </c>
      <c r="I93">
        <f t="shared" si="27"/>
        <v>0.24773991155142971</v>
      </c>
      <c r="J93">
        <f t="shared" si="28"/>
        <v>33.018440879273911</v>
      </c>
      <c r="K93">
        <f t="shared" si="29"/>
        <v>-8.775800192154616</v>
      </c>
      <c r="L93">
        <f t="shared" si="39"/>
        <v>14.22233542231498</v>
      </c>
      <c r="M93">
        <f t="shared" si="40"/>
        <v>6.8541375529228787</v>
      </c>
      <c r="N93">
        <f t="shared" si="45"/>
        <v>1.6515994103428646</v>
      </c>
      <c r="O93">
        <f t="shared" si="30"/>
        <v>6.8954275381814503</v>
      </c>
      <c r="P93">
        <f t="shared" si="31"/>
        <v>0.34477137690907256</v>
      </c>
      <c r="Q93">
        <f t="shared" si="32"/>
        <v>8.2579970517143234E-2</v>
      </c>
      <c r="R93">
        <f t="shared" si="33"/>
        <v>36.007566949375388</v>
      </c>
      <c r="S93">
        <f t="shared" si="34"/>
        <v>-9.0309968556118747</v>
      </c>
      <c r="T93">
        <f t="shared" si="35"/>
        <v>4.1499999999999932</v>
      </c>
      <c r="U93">
        <f t="shared" si="36"/>
        <v>-86.090599885036781</v>
      </c>
      <c r="V93">
        <f t="shared" si="37"/>
        <v>295.9689700446429</v>
      </c>
      <c r="W93">
        <f t="shared" si="41"/>
        <v>209.87837015960611</v>
      </c>
      <c r="AA93">
        <f t="shared" si="47"/>
        <v>12.409290981679707</v>
      </c>
      <c r="AB93">
        <f t="shared" ca="1" si="46"/>
        <v>5.1500773296307809</v>
      </c>
      <c r="AC93">
        <f t="shared" ca="1" si="24"/>
        <v>21.586324984153308</v>
      </c>
    </row>
    <row r="94" spans="3:29" x14ac:dyDescent="0.3">
      <c r="C94">
        <f t="shared" si="38"/>
        <v>4.1999999999999931</v>
      </c>
      <c r="D94">
        <f t="shared" si="42"/>
        <v>44.741828026188166</v>
      </c>
      <c r="E94">
        <f t="shared" si="43"/>
        <v>3</v>
      </c>
      <c r="F94">
        <f t="shared" si="44"/>
        <v>20.810152570320106</v>
      </c>
      <c r="G94">
        <f t="shared" si="25"/>
        <v>20.93402252609582</v>
      </c>
      <c r="H94">
        <f t="shared" si="26"/>
        <v>1.046701126304791</v>
      </c>
      <c r="I94">
        <f t="shared" si="27"/>
        <v>0.24773991155142971</v>
      </c>
      <c r="J94">
        <f t="shared" si="28"/>
        <v>33.758570343559619</v>
      </c>
      <c r="K94">
        <f t="shared" si="29"/>
        <v>-9.5159296564403313</v>
      </c>
      <c r="L94">
        <f t="shared" si="39"/>
        <v>14.567106799224053</v>
      </c>
      <c r="M94">
        <f t="shared" si="40"/>
        <v>6.9367175234400218</v>
      </c>
      <c r="N94">
        <f t="shared" si="45"/>
        <v>1.6515994103428646</v>
      </c>
      <c r="O94">
        <f t="shared" si="30"/>
        <v>6.9780075086985933</v>
      </c>
      <c r="P94">
        <f t="shared" si="31"/>
        <v>0.34890037543492969</v>
      </c>
      <c r="Q94">
        <f t="shared" si="32"/>
        <v>8.2579970517143234E-2</v>
      </c>
      <c r="R94">
        <f t="shared" si="33"/>
        <v>36.485542801896443</v>
      </c>
      <c r="S94">
        <f t="shared" si="34"/>
        <v>-10.766378060602785</v>
      </c>
      <c r="T94">
        <f t="shared" si="35"/>
        <v>4.1999999999999931</v>
      </c>
      <c r="U94">
        <f t="shared" si="36"/>
        <v>-93.35126992967966</v>
      </c>
      <c r="V94">
        <f t="shared" si="37"/>
        <v>303.14371500000004</v>
      </c>
      <c r="W94">
        <f t="shared" si="41"/>
        <v>209.79244507032038</v>
      </c>
      <c r="AA94">
        <f t="shared" si="47"/>
        <v>12.566370614359197</v>
      </c>
      <c r="AB94">
        <f t="shared" ca="1" si="46"/>
        <v>5.1870123078453565</v>
      </c>
      <c r="AC94">
        <f t="shared" ca="1" si="24"/>
        <v>22.055628379274005</v>
      </c>
    </row>
    <row r="95" spans="3:29" x14ac:dyDescent="0.3">
      <c r="C95">
        <f t="shared" si="38"/>
        <v>4.2499999999999929</v>
      </c>
      <c r="D95">
        <f t="shared" si="42"/>
        <v>45.800916148070527</v>
      </c>
      <c r="E95">
        <f t="shared" si="43"/>
        <v>3</v>
      </c>
      <c r="F95">
        <f t="shared" si="44"/>
        <v>21.057892481871537</v>
      </c>
      <c r="G95">
        <f t="shared" si="25"/>
        <v>21.181762437647251</v>
      </c>
      <c r="H95">
        <f t="shared" si="26"/>
        <v>1.0590881218823627</v>
      </c>
      <c r="I95">
        <f t="shared" si="27"/>
        <v>0.24773991155142971</v>
      </c>
      <c r="J95">
        <f t="shared" si="28"/>
        <v>34.507458736416766</v>
      </c>
      <c r="K95">
        <f t="shared" si="29"/>
        <v>-10.264818049297471</v>
      </c>
      <c r="L95">
        <f t="shared" si="39"/>
        <v>14.916007174658983</v>
      </c>
      <c r="M95">
        <f t="shared" si="40"/>
        <v>7.0192974939571648</v>
      </c>
      <c r="N95">
        <f t="shared" si="45"/>
        <v>1.6515994103428646</v>
      </c>
      <c r="O95">
        <f t="shared" si="30"/>
        <v>7.0605874792157364</v>
      </c>
      <c r="P95">
        <f t="shared" si="31"/>
        <v>0.35302937396078682</v>
      </c>
      <c r="Q95">
        <f t="shared" si="32"/>
        <v>8.2579970517143234E-2</v>
      </c>
      <c r="R95">
        <f t="shared" si="33"/>
        <v>36.642644835296181</v>
      </c>
      <c r="S95">
        <f t="shared" si="34"/>
        <v>-12.372181407418733</v>
      </c>
      <c r="T95">
        <f t="shared" si="35"/>
        <v>4.2499999999999929</v>
      </c>
      <c r="U95">
        <f t="shared" si="36"/>
        <v>-100.69786506360819</v>
      </c>
      <c r="V95">
        <f t="shared" si="37"/>
        <v>310.40438504464294</v>
      </c>
      <c r="W95">
        <f t="shared" si="41"/>
        <v>209.70651998103475</v>
      </c>
      <c r="AA95">
        <f t="shared" si="47"/>
        <v>12.723450247038688</v>
      </c>
      <c r="AB95">
        <f t="shared" ca="1" si="46"/>
        <v>5.1500773296307578</v>
      </c>
      <c r="AC95">
        <f t="shared" ca="1" si="24"/>
        <v>22.524931774394698</v>
      </c>
    </row>
    <row r="96" spans="3:29" x14ac:dyDescent="0.3">
      <c r="C96">
        <f t="shared" si="38"/>
        <v>4.2999999999999927</v>
      </c>
      <c r="D96">
        <f t="shared" si="42"/>
        <v>46.87239126553046</v>
      </c>
      <c r="E96">
        <f t="shared" si="43"/>
        <v>3</v>
      </c>
      <c r="F96">
        <f t="shared" si="44"/>
        <v>21.305632393422968</v>
      </c>
      <c r="G96">
        <f t="shared" si="25"/>
        <v>21.429502349198682</v>
      </c>
      <c r="H96">
        <f t="shared" si="26"/>
        <v>1.0714751174599342</v>
      </c>
      <c r="I96">
        <f t="shared" si="27"/>
        <v>0.24773991155142971</v>
      </c>
      <c r="J96">
        <f t="shared" si="28"/>
        <v>35.265106057845337</v>
      </c>
      <c r="K96">
        <f t="shared" si="29"/>
        <v>-11.022465370726042</v>
      </c>
      <c r="L96">
        <f t="shared" si="39"/>
        <v>15.26903654861977</v>
      </c>
      <c r="M96">
        <f t="shared" si="40"/>
        <v>7.1018774644743079</v>
      </c>
      <c r="N96">
        <f t="shared" si="45"/>
        <v>1.6515994103428646</v>
      </c>
      <c r="O96">
        <f t="shared" si="30"/>
        <v>7.1431674497328794</v>
      </c>
      <c r="P96">
        <f t="shared" si="31"/>
        <v>0.357158372486644</v>
      </c>
      <c r="Q96">
        <f t="shared" si="32"/>
        <v>8.2579970517143234E-2</v>
      </c>
      <c r="R96">
        <f t="shared" si="33"/>
        <v>36.540010560207101</v>
      </c>
      <c r="S96">
        <f t="shared" si="34"/>
        <v>-13.73809025458937</v>
      </c>
      <c r="T96">
        <f t="shared" si="35"/>
        <v>4.2999999999999927</v>
      </c>
      <c r="U96">
        <f t="shared" si="36"/>
        <v>-108.13038528682247</v>
      </c>
      <c r="V96">
        <f t="shared" si="37"/>
        <v>317.75098017857152</v>
      </c>
      <c r="W96">
        <f t="shared" si="41"/>
        <v>209.62059489174905</v>
      </c>
      <c r="AA96">
        <f t="shared" si="47"/>
        <v>12.880529879718178</v>
      </c>
      <c r="AB96">
        <f t="shared" ca="1" si="46"/>
        <v>5.0401818567307934</v>
      </c>
      <c r="AC96">
        <f t="shared" ca="1" si="24"/>
        <v>22.982679362398848</v>
      </c>
    </row>
    <row r="97" spans="3:29" x14ac:dyDescent="0.3">
      <c r="C97">
        <f t="shared" si="38"/>
        <v>4.3499999999999925</v>
      </c>
      <c r="D97">
        <f t="shared" si="42"/>
        <v>47.956253378567965</v>
      </c>
      <c r="E97">
        <f t="shared" si="43"/>
        <v>3</v>
      </c>
      <c r="F97">
        <f t="shared" si="44"/>
        <v>21.553372304974399</v>
      </c>
      <c r="G97">
        <f t="shared" si="25"/>
        <v>21.677242260750113</v>
      </c>
      <c r="H97">
        <f t="shared" si="26"/>
        <v>1.0838621130375057</v>
      </c>
      <c r="I97">
        <f t="shared" si="27"/>
        <v>0.24773991155142971</v>
      </c>
      <c r="J97">
        <f t="shared" si="28"/>
        <v>36.03151230784534</v>
      </c>
      <c r="K97">
        <f t="shared" si="29"/>
        <v>-11.788871620726045</v>
      </c>
      <c r="L97">
        <f t="shared" si="39"/>
        <v>15.626194921106414</v>
      </c>
      <c r="M97">
        <f t="shared" si="40"/>
        <v>7.184457434991451</v>
      </c>
      <c r="N97">
        <f t="shared" si="45"/>
        <v>1.6515994103428646</v>
      </c>
      <c r="O97">
        <f t="shared" si="30"/>
        <v>7.2257474202500225</v>
      </c>
      <c r="P97">
        <f t="shared" si="31"/>
        <v>0.36128737101250114</v>
      </c>
      <c r="Q97">
        <f t="shared" si="32"/>
        <v>8.2579970517143234E-2</v>
      </c>
      <c r="R97">
        <f t="shared" si="33"/>
        <v>36.276544085600982</v>
      </c>
      <c r="S97">
        <f t="shared" si="34"/>
        <v>-14.778848113591819</v>
      </c>
      <c r="T97">
        <f t="shared" si="35"/>
        <v>4.3499999999999925</v>
      </c>
      <c r="U97">
        <f t="shared" si="36"/>
        <v>-115.64883059932251</v>
      </c>
      <c r="V97">
        <f t="shared" si="37"/>
        <v>325.18350040178581</v>
      </c>
      <c r="W97">
        <f t="shared" si="41"/>
        <v>209.5346698024633</v>
      </c>
      <c r="AA97">
        <f t="shared" si="47"/>
        <v>13.037609512397669</v>
      </c>
      <c r="AB97">
        <f t="shared" ca="1" si="46"/>
        <v>4.860031880410423</v>
      </c>
      <c r="AC97">
        <f t="shared" ca="1" si="24"/>
        <v>23.417599878492641</v>
      </c>
    </row>
    <row r="98" spans="3:29" x14ac:dyDescent="0.3">
      <c r="C98">
        <f t="shared" si="38"/>
        <v>4.3999999999999924</v>
      </c>
      <c r="D98">
        <f t="shared" si="42"/>
        <v>49.052502487183041</v>
      </c>
      <c r="E98">
        <f t="shared" si="43"/>
        <v>3</v>
      </c>
      <c r="F98">
        <f t="shared" si="44"/>
        <v>21.80111221652583</v>
      </c>
      <c r="G98">
        <f t="shared" si="25"/>
        <v>21.924982172301544</v>
      </c>
      <c r="H98">
        <f t="shared" si="26"/>
        <v>1.0962491086150772</v>
      </c>
      <c r="I98">
        <f t="shared" si="27"/>
        <v>0.24773991155142971</v>
      </c>
      <c r="J98">
        <f t="shared" si="28"/>
        <v>36.806677486416767</v>
      </c>
      <c r="K98">
        <f t="shared" si="29"/>
        <v>-12.564036799297469</v>
      </c>
      <c r="L98">
        <f t="shared" si="39"/>
        <v>15.987482292118916</v>
      </c>
      <c r="M98">
        <f t="shared" si="40"/>
        <v>7.267037405508594</v>
      </c>
      <c r="N98">
        <f t="shared" si="45"/>
        <v>1.6515994103428646</v>
      </c>
      <c r="O98">
        <f t="shared" si="30"/>
        <v>7.3083273907671655</v>
      </c>
      <c r="P98">
        <f t="shared" si="31"/>
        <v>0.36541636953835832</v>
      </c>
      <c r="Q98">
        <f t="shared" si="32"/>
        <v>8.2579970517143234E-2</v>
      </c>
      <c r="R98">
        <f t="shared" si="33"/>
        <v>35.978997369879693</v>
      </c>
      <c r="S98">
        <f t="shared" si="34"/>
        <v>-15.447601541884183</v>
      </c>
      <c r="T98">
        <f t="shared" si="35"/>
        <v>4.3999999999999924</v>
      </c>
      <c r="U98">
        <f t="shared" si="36"/>
        <v>-123.25320100110818</v>
      </c>
      <c r="V98">
        <f t="shared" si="37"/>
        <v>332.70194571428584</v>
      </c>
      <c r="W98">
        <f t="shared" si="41"/>
        <v>209.44874471317766</v>
      </c>
      <c r="AA98">
        <f t="shared" si="47"/>
        <v>13.19468914507716</v>
      </c>
      <c r="AB98">
        <f t="shared" ca="1" si="46"/>
        <v>4.6140632909701491</v>
      </c>
      <c r="AC98">
        <f t="shared" ca="1" si="24"/>
        <v>23.818984136151418</v>
      </c>
    </row>
    <row r="99" spans="3:29" x14ac:dyDescent="0.3">
      <c r="C99">
        <f t="shared" si="38"/>
        <v>4.4499999999999922</v>
      </c>
      <c r="D99">
        <f t="shared" si="42"/>
        <v>50.161138591375689</v>
      </c>
      <c r="E99">
        <f t="shared" si="43"/>
        <v>3</v>
      </c>
      <c r="F99">
        <f t="shared" si="44"/>
        <v>22.048852128077261</v>
      </c>
      <c r="G99">
        <f t="shared" si="25"/>
        <v>22.172722083852975</v>
      </c>
      <c r="H99">
        <f t="shared" si="26"/>
        <v>1.1086361041926487</v>
      </c>
      <c r="I99">
        <f t="shared" si="27"/>
        <v>0.24773991155142971</v>
      </c>
      <c r="J99">
        <f t="shared" si="28"/>
        <v>37.590601593559619</v>
      </c>
      <c r="K99">
        <f t="shared" si="29"/>
        <v>-13.347960906440328</v>
      </c>
      <c r="L99">
        <f t="shared" si="39"/>
        <v>16.352898661657274</v>
      </c>
      <c r="M99">
        <f t="shared" si="40"/>
        <v>7.3496173760257371</v>
      </c>
      <c r="N99">
        <f t="shared" si="45"/>
        <v>1.6515994103428646</v>
      </c>
      <c r="O99">
        <f t="shared" si="30"/>
        <v>7.3909073612843086</v>
      </c>
      <c r="P99">
        <f t="shared" si="31"/>
        <v>0.36954536806421545</v>
      </c>
      <c r="Q99">
        <f t="shared" si="32"/>
        <v>8.2579970517143234E-2</v>
      </c>
      <c r="R99">
        <f t="shared" si="33"/>
        <v>35.787161162399372</v>
      </c>
      <c r="S99">
        <f t="shared" si="34"/>
        <v>-15.745376725871019</v>
      </c>
      <c r="T99">
        <f t="shared" si="35"/>
        <v>4.4499999999999922</v>
      </c>
      <c r="U99">
        <f t="shared" si="36"/>
        <v>-130.94349649217963</v>
      </c>
      <c r="V99">
        <f t="shared" si="37"/>
        <v>340.30631611607157</v>
      </c>
      <c r="W99">
        <f t="shared" si="41"/>
        <v>209.36281962389194</v>
      </c>
      <c r="AA99">
        <f t="shared" si="47"/>
        <v>13.35176877775665</v>
      </c>
      <c r="AB99">
        <f t="shared" ca="1" si="46"/>
        <v>4.308332651404938</v>
      </c>
      <c r="AC99">
        <f t="shared" ca="1" si="24"/>
        <v>24.176948722833632</v>
      </c>
    </row>
    <row r="100" spans="3:29" x14ac:dyDescent="0.3">
      <c r="C100">
        <f t="shared" si="38"/>
        <v>4.499999999999992</v>
      </c>
      <c r="D100">
        <f t="shared" si="42"/>
        <v>51.282161691145909</v>
      </c>
      <c r="E100">
        <f t="shared" si="43"/>
        <v>3</v>
      </c>
      <c r="F100">
        <f t="shared" si="44"/>
        <v>22.296592039628692</v>
      </c>
      <c r="G100">
        <f t="shared" si="25"/>
        <v>22.420461995404406</v>
      </c>
      <c r="H100">
        <f t="shared" si="26"/>
        <v>1.1210230997702204</v>
      </c>
      <c r="I100">
        <f t="shared" si="27"/>
        <v>0.24773991155142971</v>
      </c>
      <c r="J100">
        <f t="shared" si="28"/>
        <v>38.383284629273909</v>
      </c>
      <c r="K100">
        <f t="shared" si="29"/>
        <v>-14.140643942154611</v>
      </c>
      <c r="L100">
        <f t="shared" si="39"/>
        <v>16.72244402972149</v>
      </c>
      <c r="M100">
        <f t="shared" si="40"/>
        <v>7.4321973465428801</v>
      </c>
      <c r="N100">
        <f t="shared" si="45"/>
        <v>1.6515994103428646</v>
      </c>
      <c r="O100">
        <f t="shared" si="30"/>
        <v>7.4734873318014516</v>
      </c>
      <c r="P100">
        <f t="shared" si="31"/>
        <v>0.37367436659007258</v>
      </c>
      <c r="Q100">
        <f t="shared" si="32"/>
        <v>8.2579970517143234E-2</v>
      </c>
      <c r="R100">
        <f t="shared" si="33"/>
        <v>35.835665198786252</v>
      </c>
      <c r="S100">
        <f t="shared" si="34"/>
        <v>-15.724826771692204</v>
      </c>
      <c r="T100">
        <f t="shared" si="35"/>
        <v>4.499999999999992</v>
      </c>
      <c r="U100">
        <f t="shared" si="36"/>
        <v>-138.71971707253675</v>
      </c>
      <c r="V100">
        <f t="shared" si="37"/>
        <v>347.99661160714305</v>
      </c>
      <c r="W100">
        <f t="shared" si="41"/>
        <v>209.2768945346063</v>
      </c>
      <c r="AA100">
        <f t="shared" si="47"/>
        <v>13.508848410436141</v>
      </c>
      <c r="AB100">
        <f t="shared" ca="1" si="46"/>
        <v>3.9503680647227037</v>
      </c>
      <c r="AC100">
        <f t="shared" ca="1" si="24"/>
        <v>24.482679362398827</v>
      </c>
    </row>
    <row r="101" spans="3:29" x14ac:dyDescent="0.3">
      <c r="C101">
        <f t="shared" si="38"/>
        <v>4.5499999999999918</v>
      </c>
      <c r="D101">
        <f t="shared" si="42"/>
        <v>52.4155717864937</v>
      </c>
      <c r="E101">
        <f t="shared" si="43"/>
        <v>3</v>
      </c>
      <c r="F101">
        <f t="shared" si="44"/>
        <v>22.544331951180123</v>
      </c>
      <c r="G101">
        <f t="shared" si="25"/>
        <v>22.668201906955836</v>
      </c>
      <c r="H101">
        <f t="shared" si="26"/>
        <v>1.1334100953477919</v>
      </c>
      <c r="I101">
        <f t="shared" si="27"/>
        <v>0.24773991155142971</v>
      </c>
      <c r="J101">
        <f t="shared" si="28"/>
        <v>39.184726593559624</v>
      </c>
      <c r="K101">
        <f t="shared" si="29"/>
        <v>-14.942085906440326</v>
      </c>
      <c r="L101">
        <f t="shared" si="39"/>
        <v>17.096118396311564</v>
      </c>
      <c r="M101">
        <f t="shared" si="40"/>
        <v>7.5147773170600232</v>
      </c>
      <c r="N101">
        <f t="shared" si="45"/>
        <v>1.6515994103428646</v>
      </c>
      <c r="O101">
        <f t="shared" si="30"/>
        <v>7.5560673023185947</v>
      </c>
      <c r="P101">
        <f t="shared" si="31"/>
        <v>0.37780336511592977</v>
      </c>
      <c r="Q101">
        <f t="shared" si="32"/>
        <v>8.2579970517143234E-2</v>
      </c>
      <c r="R101">
        <f t="shared" si="33"/>
        <v>36.234624366261841</v>
      </c>
      <c r="S101">
        <f t="shared" si="34"/>
        <v>-15.486968323565948</v>
      </c>
      <c r="T101">
        <f t="shared" si="35"/>
        <v>4.5499999999999918</v>
      </c>
      <c r="U101">
        <f t="shared" si="36"/>
        <v>-146.5818627421796</v>
      </c>
      <c r="V101">
        <f t="shared" si="37"/>
        <v>355.77283218750017</v>
      </c>
      <c r="W101">
        <f t="shared" si="41"/>
        <v>209.19096944532058</v>
      </c>
      <c r="AA101">
        <f t="shared" si="47"/>
        <v>13.665928043115631</v>
      </c>
      <c r="AB101">
        <f t="shared" ca="1" si="46"/>
        <v>3.548983807063915</v>
      </c>
      <c r="AC101">
        <f t="shared" ca="1" si="24"/>
        <v>24.728647951839076</v>
      </c>
    </row>
    <row r="102" spans="3:29" x14ac:dyDescent="0.3">
      <c r="C102">
        <f t="shared" si="38"/>
        <v>4.5999999999999917</v>
      </c>
      <c r="D102">
        <f t="shared" si="42"/>
        <v>53.561368877419063</v>
      </c>
      <c r="E102">
        <f t="shared" si="43"/>
        <v>3</v>
      </c>
      <c r="F102">
        <f t="shared" si="44"/>
        <v>22.792071862731554</v>
      </c>
      <c r="G102">
        <f t="shared" si="25"/>
        <v>22.915941818507267</v>
      </c>
      <c r="H102">
        <f t="shared" si="26"/>
        <v>1.1457970909253634</v>
      </c>
      <c r="I102">
        <f t="shared" si="27"/>
        <v>0.24773991155142971</v>
      </c>
      <c r="J102">
        <f t="shared" si="28"/>
        <v>39.994927486416763</v>
      </c>
      <c r="K102">
        <f t="shared" si="29"/>
        <v>-15.752286799297472</v>
      </c>
      <c r="L102">
        <f t="shared" si="39"/>
        <v>17.473921761427494</v>
      </c>
      <c r="M102">
        <f t="shared" si="40"/>
        <v>7.5973572875771662</v>
      </c>
      <c r="N102">
        <f t="shared" si="45"/>
        <v>1.6515994103428646</v>
      </c>
      <c r="O102">
        <f t="shared" si="30"/>
        <v>7.6386472728357377</v>
      </c>
      <c r="P102">
        <f t="shared" si="31"/>
        <v>0.3819323636417869</v>
      </c>
      <c r="Q102">
        <f t="shared" si="32"/>
        <v>8.2579970517143234E-2</v>
      </c>
      <c r="R102">
        <f t="shared" si="33"/>
        <v>37.051878783896179</v>
      </c>
      <c r="S102">
        <f t="shared" si="34"/>
        <v>-15.17050992231465</v>
      </c>
      <c r="T102">
        <f t="shared" si="35"/>
        <v>4.5999999999999917</v>
      </c>
      <c r="U102">
        <f t="shared" si="36"/>
        <v>-154.52993350110822</v>
      </c>
      <c r="V102">
        <f t="shared" si="37"/>
        <v>363.63497785714304</v>
      </c>
      <c r="W102">
        <f t="shared" si="41"/>
        <v>209.10504435603482</v>
      </c>
      <c r="AA102">
        <f t="shared" si="47"/>
        <v>13.823007675795122</v>
      </c>
      <c r="AB102">
        <f t="shared" ca="1" si="46"/>
        <v>3.1140632909701091</v>
      </c>
      <c r="AC102">
        <f t="shared" ca="1" si="24"/>
        <v>24.908797928159419</v>
      </c>
    </row>
    <row r="103" spans="3:29" x14ac:dyDescent="0.3">
      <c r="C103">
        <f t="shared" si="38"/>
        <v>4.6499999999999915</v>
      </c>
      <c r="D103">
        <f t="shared" si="42"/>
        <v>54.719552963921998</v>
      </c>
      <c r="E103">
        <f t="shared" si="43"/>
        <v>3</v>
      </c>
      <c r="F103">
        <f t="shared" si="44"/>
        <v>23.039811774282985</v>
      </c>
      <c r="G103">
        <f t="shared" si="25"/>
        <v>23.163681730058698</v>
      </c>
      <c r="H103">
        <f t="shared" si="26"/>
        <v>1.1581840865029349</v>
      </c>
      <c r="I103">
        <f t="shared" si="27"/>
        <v>0.24773991155142971</v>
      </c>
      <c r="J103">
        <f t="shared" si="28"/>
        <v>40.813887307845341</v>
      </c>
      <c r="K103">
        <f t="shared" si="29"/>
        <v>-16.571246620726043</v>
      </c>
      <c r="L103">
        <f t="shared" si="39"/>
        <v>17.855854125069282</v>
      </c>
      <c r="M103">
        <f t="shared" si="40"/>
        <v>7.6799372580943093</v>
      </c>
      <c r="N103">
        <f t="shared" si="45"/>
        <v>1.6515994103428646</v>
      </c>
      <c r="O103">
        <f t="shared" si="30"/>
        <v>7.7212272433528808</v>
      </c>
      <c r="P103">
        <f t="shared" si="31"/>
        <v>0.38606136216764408</v>
      </c>
      <c r="Q103">
        <f t="shared" si="32"/>
        <v>8.2579970517143234E-2</v>
      </c>
      <c r="R103">
        <f t="shared" si="33"/>
        <v>38.299733155843128</v>
      </c>
      <c r="S103">
        <f t="shared" si="34"/>
        <v>-14.934472690102131</v>
      </c>
      <c r="T103">
        <f t="shared" si="35"/>
        <v>4.6499999999999915</v>
      </c>
      <c r="U103">
        <f t="shared" si="36"/>
        <v>-162.56392934932251</v>
      </c>
      <c r="V103">
        <f t="shared" si="37"/>
        <v>371.58304861607166</v>
      </c>
      <c r="W103">
        <f t="shared" si="41"/>
        <v>209.01911926674916</v>
      </c>
      <c r="AA103">
        <f t="shared" si="47"/>
        <v>13.980087308474612</v>
      </c>
      <c r="AB103">
        <f t="shared" ca="1" si="46"/>
        <v>2.6563157029659532</v>
      </c>
      <c r="AC103">
        <f t="shared" ca="1" si="24"/>
        <v>25.018693401059359</v>
      </c>
    </row>
    <row r="104" spans="3:29" x14ac:dyDescent="0.3">
      <c r="C104">
        <f t="shared" si="38"/>
        <v>4.6999999999999913</v>
      </c>
      <c r="D104">
        <f t="shared" si="42"/>
        <v>55.890124046002505</v>
      </c>
      <c r="E104">
        <f t="shared" si="43"/>
        <v>3</v>
      </c>
      <c r="F104">
        <f t="shared" si="44"/>
        <v>23.287551685834416</v>
      </c>
      <c r="G104">
        <f t="shared" si="25"/>
        <v>23.411421641610129</v>
      </c>
      <c r="H104">
        <f t="shared" si="26"/>
        <v>1.1705710820805064</v>
      </c>
      <c r="I104">
        <f t="shared" si="27"/>
        <v>0.24773991155142971</v>
      </c>
      <c r="J104">
        <f t="shared" si="28"/>
        <v>41.641606057845337</v>
      </c>
      <c r="K104">
        <f t="shared" si="29"/>
        <v>-17.398965370726046</v>
      </c>
      <c r="L104">
        <f t="shared" si="39"/>
        <v>18.241915487236927</v>
      </c>
      <c r="M104">
        <f t="shared" si="40"/>
        <v>7.7625172286114523</v>
      </c>
      <c r="N104">
        <f t="shared" si="45"/>
        <v>1.6515994103428646</v>
      </c>
      <c r="O104">
        <f t="shared" si="30"/>
        <v>7.8038072138700239</v>
      </c>
      <c r="P104">
        <f t="shared" si="31"/>
        <v>0.39019036069350121</v>
      </c>
      <c r="Q104">
        <f t="shared" si="32"/>
        <v>8.2579970517143234E-2</v>
      </c>
      <c r="R104">
        <f t="shared" si="33"/>
        <v>39.928810496402846</v>
      </c>
      <c r="S104">
        <f t="shared" si="34"/>
        <v>-14.93597301087129</v>
      </c>
      <c r="T104">
        <f t="shared" si="35"/>
        <v>4.6999999999999913</v>
      </c>
      <c r="U104">
        <f t="shared" si="36"/>
        <v>-170.68385028682252</v>
      </c>
      <c r="V104">
        <f t="shared" si="37"/>
        <v>379.61704446428598</v>
      </c>
      <c r="W104">
        <f t="shared" si="41"/>
        <v>208.93319417746346</v>
      </c>
      <c r="AA104">
        <f t="shared" si="47"/>
        <v>14.137166941154103</v>
      </c>
      <c r="AB104">
        <f t="shared" ca="1" si="46"/>
        <v>2.187012307845257</v>
      </c>
      <c r="AC104">
        <f t="shared" ca="1" si="24"/>
        <v>25.05562837927393</v>
      </c>
    </row>
    <row r="105" spans="3:29" x14ac:dyDescent="0.3">
      <c r="C105">
        <f t="shared" si="38"/>
        <v>4.7499999999999911</v>
      </c>
      <c r="D105">
        <f t="shared" si="42"/>
        <v>57.073082123660583</v>
      </c>
      <c r="E105">
        <f t="shared" si="43"/>
        <v>3</v>
      </c>
      <c r="F105">
        <f t="shared" si="44"/>
        <v>23.535291597385847</v>
      </c>
      <c r="G105">
        <f t="shared" si="25"/>
        <v>23.65916155316156</v>
      </c>
      <c r="H105">
        <f t="shared" si="26"/>
        <v>1.1829580776580781</v>
      </c>
      <c r="I105">
        <f t="shared" si="27"/>
        <v>0.24773991155142971</v>
      </c>
      <c r="J105">
        <f t="shared" si="28"/>
        <v>42.478083736416771</v>
      </c>
      <c r="K105">
        <f t="shared" si="29"/>
        <v>-18.235443049297473</v>
      </c>
      <c r="L105">
        <f t="shared" si="39"/>
        <v>18.632105847930429</v>
      </c>
      <c r="M105">
        <f t="shared" si="40"/>
        <v>7.8450971991285954</v>
      </c>
      <c r="N105">
        <f t="shared" si="45"/>
        <v>1.6515994103428646</v>
      </c>
      <c r="O105">
        <f t="shared" si="30"/>
        <v>7.8863871843871669</v>
      </c>
      <c r="P105">
        <f t="shared" si="31"/>
        <v>0.39431935921935835</v>
      </c>
      <c r="Q105">
        <f t="shared" si="32"/>
        <v>8.2579970517143234E-2</v>
      </c>
      <c r="R105">
        <f t="shared" si="33"/>
        <v>41.830862387501995</v>
      </c>
      <c r="S105">
        <f t="shared" si="34"/>
        <v>-15.306090812793823</v>
      </c>
      <c r="T105">
        <f t="shared" si="35"/>
        <v>4.7499999999999911</v>
      </c>
      <c r="U105">
        <f t="shared" si="36"/>
        <v>-178.88969631360823</v>
      </c>
      <c r="V105">
        <f t="shared" si="37"/>
        <v>387.73696540178599</v>
      </c>
      <c r="W105">
        <f t="shared" si="41"/>
        <v>208.84726908817777</v>
      </c>
      <c r="AA105">
        <f t="shared" si="47"/>
        <v>14.294246573833593</v>
      </c>
      <c r="AB105">
        <f t="shared" ca="1" si="46"/>
        <v>1.7177089127245628</v>
      </c>
      <c r="AC105">
        <f t="shared" ca="1" si="24"/>
        <v>25.018693401059327</v>
      </c>
    </row>
    <row r="106" spans="3:29" x14ac:dyDescent="0.3">
      <c r="C106">
        <f t="shared" si="38"/>
        <v>4.7999999999999909</v>
      </c>
      <c r="D106">
        <f t="shared" si="42"/>
        <v>58.268427196896234</v>
      </c>
      <c r="E106">
        <f t="shared" si="43"/>
        <v>3</v>
      </c>
      <c r="F106">
        <f t="shared" si="44"/>
        <v>23.783031508937277</v>
      </c>
      <c r="G106">
        <f t="shared" si="25"/>
        <v>23.906901464712991</v>
      </c>
      <c r="H106">
        <f t="shared" si="26"/>
        <v>1.1953450732356496</v>
      </c>
      <c r="I106">
        <f t="shared" si="27"/>
        <v>0.24773991155142971</v>
      </c>
      <c r="J106">
        <f t="shared" si="28"/>
        <v>43.323320343559629</v>
      </c>
      <c r="K106">
        <f t="shared" si="29"/>
        <v>-19.080679656440331</v>
      </c>
      <c r="L106">
        <f t="shared" si="39"/>
        <v>19.026425207149789</v>
      </c>
      <c r="M106">
        <f t="shared" si="40"/>
        <v>7.9276771696457384</v>
      </c>
      <c r="N106">
        <f t="shared" si="45"/>
        <v>1.6515994103428646</v>
      </c>
      <c r="O106">
        <f t="shared" si="30"/>
        <v>7.96896715490431</v>
      </c>
      <c r="P106">
        <f t="shared" si="31"/>
        <v>0.39844835774521553</v>
      </c>
      <c r="Q106">
        <f t="shared" si="32"/>
        <v>8.2579970517143234E-2</v>
      </c>
      <c r="R106">
        <f t="shared" si="33"/>
        <v>43.851166046014157</v>
      </c>
      <c r="S106">
        <f t="shared" si="34"/>
        <v>-16.12748157395411</v>
      </c>
      <c r="T106">
        <f t="shared" si="35"/>
        <v>4.7999999999999909</v>
      </c>
      <c r="U106">
        <f t="shared" si="36"/>
        <v>-187.18146742967966</v>
      </c>
      <c r="V106">
        <f t="shared" si="37"/>
        <v>395.94281142857176</v>
      </c>
      <c r="W106">
        <f t="shared" si="41"/>
        <v>208.7613439988921</v>
      </c>
      <c r="AA106">
        <f t="shared" si="47"/>
        <v>14.451326206513084</v>
      </c>
      <c r="AB106">
        <f t="shared" ca="1" si="46"/>
        <v>1.2599613247204144</v>
      </c>
      <c r="AC106">
        <f t="shared" ca="1" si="24"/>
        <v>24.908797928159359</v>
      </c>
    </row>
    <row r="107" spans="3:29" x14ac:dyDescent="0.3">
      <c r="C107">
        <f t="shared" si="38"/>
        <v>4.8499999999999908</v>
      </c>
      <c r="D107">
        <f t="shared" si="42"/>
        <v>59.476159265709455</v>
      </c>
      <c r="E107">
        <f t="shared" si="43"/>
        <v>3</v>
      </c>
      <c r="F107">
        <f t="shared" si="44"/>
        <v>24.030771420488708</v>
      </c>
      <c r="G107">
        <f t="shared" si="25"/>
        <v>24.154641376264422</v>
      </c>
      <c r="H107">
        <f t="shared" si="26"/>
        <v>1.2077320688132211</v>
      </c>
      <c r="I107">
        <f t="shared" si="27"/>
        <v>0.24773991155142971</v>
      </c>
      <c r="J107">
        <f t="shared" si="28"/>
        <v>44.177315879273912</v>
      </c>
      <c r="K107">
        <f t="shared" si="29"/>
        <v>-19.934675192154614</v>
      </c>
      <c r="L107">
        <f t="shared" si="39"/>
        <v>19.424873564895005</v>
      </c>
      <c r="M107">
        <f t="shared" si="40"/>
        <v>8.0102571401628815</v>
      </c>
      <c r="N107">
        <f t="shared" si="45"/>
        <v>1.6515994103428646</v>
      </c>
      <c r="O107">
        <f t="shared" si="30"/>
        <v>8.0515471254214539</v>
      </c>
      <c r="P107">
        <f t="shared" si="31"/>
        <v>0.40257735627107272</v>
      </c>
      <c r="Q107">
        <f t="shared" si="32"/>
        <v>8.2579970517143234E-2</v>
      </c>
      <c r="R107">
        <f t="shared" si="33"/>
        <v>45.809619860582636</v>
      </c>
      <c r="S107">
        <f t="shared" si="34"/>
        <v>-17.417616648416764</v>
      </c>
      <c r="T107">
        <f t="shared" si="35"/>
        <v>4.8499999999999908</v>
      </c>
      <c r="U107">
        <f t="shared" si="36"/>
        <v>-195.55916363503678</v>
      </c>
      <c r="V107">
        <f t="shared" si="37"/>
        <v>404.23458254464322</v>
      </c>
      <c r="W107">
        <f t="shared" si="41"/>
        <v>208.67541890960644</v>
      </c>
      <c r="AA107">
        <f t="shared" si="47"/>
        <v>14.608405839192574</v>
      </c>
      <c r="AB107">
        <f t="shared" ca="1" si="46"/>
        <v>0.82504080862662033</v>
      </c>
      <c r="AC107">
        <f t="shared" ca="1" si="24"/>
        <v>24.728647951838987</v>
      </c>
    </row>
    <row r="108" spans="3:29" x14ac:dyDescent="0.3">
      <c r="C108">
        <f t="shared" si="38"/>
        <v>4.8999999999999906</v>
      </c>
      <c r="D108">
        <f t="shared" si="42"/>
        <v>60.696278330100249</v>
      </c>
      <c r="E108">
        <f t="shared" si="43"/>
        <v>3</v>
      </c>
      <c r="F108">
        <f t="shared" si="44"/>
        <v>24.278511332040139</v>
      </c>
      <c r="G108">
        <f t="shared" si="25"/>
        <v>24.402381287815853</v>
      </c>
      <c r="H108">
        <f t="shared" si="26"/>
        <v>1.2201190643907927</v>
      </c>
      <c r="I108">
        <f t="shared" si="27"/>
        <v>0.24773991155142971</v>
      </c>
      <c r="J108">
        <f t="shared" si="28"/>
        <v>45.040070343559634</v>
      </c>
      <c r="K108">
        <f t="shared" si="29"/>
        <v>-20.797429656440336</v>
      </c>
      <c r="L108">
        <f t="shared" si="39"/>
        <v>19.827450921166079</v>
      </c>
      <c r="M108">
        <f t="shared" si="40"/>
        <v>8.0928371106800245</v>
      </c>
      <c r="N108">
        <f t="shared" si="45"/>
        <v>1.6515994103428646</v>
      </c>
      <c r="O108">
        <f t="shared" si="30"/>
        <v>8.134127095938597</v>
      </c>
      <c r="P108">
        <f t="shared" si="31"/>
        <v>0.40670635479692985</v>
      </c>
      <c r="Q108">
        <f t="shared" si="32"/>
        <v>8.2579970517143234E-2</v>
      </c>
      <c r="R108">
        <f t="shared" si="33"/>
        <v>47.528039339695873</v>
      </c>
      <c r="S108">
        <f t="shared" si="34"/>
        <v>-19.121121130462846</v>
      </c>
      <c r="T108">
        <f t="shared" si="35"/>
        <v>4.8999999999999906</v>
      </c>
      <c r="U108">
        <f t="shared" si="36"/>
        <v>-204.02278492967972</v>
      </c>
      <c r="V108">
        <f t="shared" si="37"/>
        <v>412.61227875000043</v>
      </c>
      <c r="W108">
        <f t="shared" si="41"/>
        <v>208.58949382032071</v>
      </c>
      <c r="AA108">
        <f t="shared" si="47"/>
        <v>14.765485471872065</v>
      </c>
      <c r="AB108">
        <f t="shared" ca="1" si="46"/>
        <v>0.42365655096784782</v>
      </c>
      <c r="AC108">
        <f t="shared" ca="1" si="24"/>
        <v>24.482679362398706</v>
      </c>
    </row>
    <row r="109" spans="3:29" x14ac:dyDescent="0.3">
      <c r="C109">
        <f t="shared" si="38"/>
        <v>4.9499999999999904</v>
      </c>
      <c r="D109">
        <f t="shared" si="42"/>
        <v>61.928784390068614</v>
      </c>
      <c r="E109">
        <f t="shared" si="43"/>
        <v>3</v>
      </c>
      <c r="F109">
        <f t="shared" si="44"/>
        <v>24.52625124359157</v>
      </c>
      <c r="G109">
        <f t="shared" si="25"/>
        <v>24.650121199367284</v>
      </c>
      <c r="H109">
        <f t="shared" si="26"/>
        <v>1.2325060599683644</v>
      </c>
      <c r="I109">
        <f t="shared" si="27"/>
        <v>0.24773991155142971</v>
      </c>
      <c r="J109">
        <f t="shared" si="28"/>
        <v>45.911583736416773</v>
      </c>
      <c r="K109">
        <f t="shared" si="29"/>
        <v>-21.668943049297475</v>
      </c>
      <c r="L109">
        <f t="shared" si="39"/>
        <v>20.23415727596301</v>
      </c>
      <c r="M109">
        <f t="shared" si="40"/>
        <v>8.1754170811971676</v>
      </c>
      <c r="N109">
        <f t="shared" si="45"/>
        <v>1.6515994103428646</v>
      </c>
      <c r="O109">
        <f t="shared" si="30"/>
        <v>8.21670706645574</v>
      </c>
      <c r="P109">
        <f t="shared" si="31"/>
        <v>0.41083535332278703</v>
      </c>
      <c r="Q109">
        <f t="shared" si="32"/>
        <v>8.2579970517143234E-2</v>
      </c>
      <c r="R109">
        <f t="shared" si="33"/>
        <v>48.859730949999985</v>
      </c>
      <c r="S109">
        <f t="shared" si="34"/>
        <v>-21.113580098569262</v>
      </c>
      <c r="T109">
        <f t="shared" si="35"/>
        <v>4.9499999999999904</v>
      </c>
      <c r="U109">
        <f t="shared" si="36"/>
        <v>-212.57233131360823</v>
      </c>
      <c r="V109">
        <f t="shared" si="37"/>
        <v>421.07590004464328</v>
      </c>
      <c r="W109">
        <f t="shared" si="41"/>
        <v>208.50356873103505</v>
      </c>
      <c r="AA109">
        <f t="shared" si="47"/>
        <v>14.922565104551555</v>
      </c>
      <c r="AB109">
        <f t="shared" ca="1" si="46"/>
        <v>6.5691964285634175E-2</v>
      </c>
      <c r="AC109">
        <f t="shared" ca="1" si="24"/>
        <v>24.176948722833494</v>
      </c>
    </row>
    <row r="110" spans="3:29" x14ac:dyDescent="0.3">
      <c r="C110">
        <f t="shared" si="38"/>
        <v>4.9999999999999902</v>
      </c>
      <c r="D110">
        <f t="shared" si="42"/>
        <v>63.173677445614551</v>
      </c>
      <c r="E110">
        <f t="shared" si="43"/>
        <v>3</v>
      </c>
      <c r="F110">
        <f t="shared" si="44"/>
        <v>24.773991155143001</v>
      </c>
      <c r="G110">
        <f t="shared" si="25"/>
        <v>24.897861110918715</v>
      </c>
      <c r="H110">
        <f t="shared" si="26"/>
        <v>1.2448930555459359</v>
      </c>
      <c r="I110">
        <f t="shared" si="27"/>
        <v>0.24773991155142971</v>
      </c>
      <c r="J110">
        <f t="shared" si="28"/>
        <v>46.791856057845351</v>
      </c>
      <c r="K110">
        <f t="shared" si="29"/>
        <v>-22.549215370726053</v>
      </c>
      <c r="L110">
        <f t="shared" si="39"/>
        <v>20.644992629285799</v>
      </c>
      <c r="M110">
        <f t="shared" si="40"/>
        <v>8.2579970517143106</v>
      </c>
      <c r="N110">
        <f t="shared" si="45"/>
        <v>1.6515994103428646</v>
      </c>
      <c r="O110">
        <f t="shared" si="30"/>
        <v>8.2992870369728831</v>
      </c>
      <c r="P110">
        <f t="shared" si="31"/>
        <v>0.41496435184864416</v>
      </c>
      <c r="Q110">
        <f t="shared" si="32"/>
        <v>8.2579970517143234E-2</v>
      </c>
      <c r="R110">
        <f t="shared" si="33"/>
        <v>49.716478889840424</v>
      </c>
      <c r="S110">
        <f t="shared" si="34"/>
        <v>-23.217482750277906</v>
      </c>
      <c r="T110">
        <f t="shared" si="35"/>
        <v>4.9999999999999902</v>
      </c>
      <c r="U110">
        <f t="shared" si="36"/>
        <v>-221.20780278682258</v>
      </c>
      <c r="V110">
        <f t="shared" si="37"/>
        <v>429.62544642857188</v>
      </c>
      <c r="W110">
        <f t="shared" si="41"/>
        <v>208.41764364174929</v>
      </c>
      <c r="AA110">
        <f t="shared" si="47"/>
        <v>15.079644737231046</v>
      </c>
      <c r="AB110">
        <f t="shared" ca="1" si="46"/>
        <v>-0.2400386752795538</v>
      </c>
      <c r="AC110">
        <f t="shared" ca="1" si="24"/>
        <v>23.818984136151258</v>
      </c>
    </row>
    <row r="111" spans="3:29" x14ac:dyDescent="0.3">
      <c r="C111">
        <f t="shared" si="38"/>
        <v>5.0499999999999901</v>
      </c>
      <c r="D111">
        <f t="shared" si="42"/>
        <v>64.43095749673806</v>
      </c>
      <c r="E111">
        <f t="shared" si="43"/>
        <v>3</v>
      </c>
      <c r="F111">
        <f t="shared" si="44"/>
        <v>25.021731066694432</v>
      </c>
      <c r="G111">
        <f t="shared" si="25"/>
        <v>25.145601022470146</v>
      </c>
      <c r="H111">
        <f t="shared" si="26"/>
        <v>1.2572800511235074</v>
      </c>
      <c r="I111">
        <f t="shared" si="27"/>
        <v>0.24773991155142971</v>
      </c>
      <c r="J111">
        <f t="shared" si="28"/>
        <v>47.680887307845353</v>
      </c>
      <c r="K111">
        <f t="shared" si="29"/>
        <v>-23.438246620726055</v>
      </c>
      <c r="L111">
        <f t="shared" si="39"/>
        <v>21.059956981134444</v>
      </c>
      <c r="M111">
        <f t="shared" si="40"/>
        <v>8.3405770222314537</v>
      </c>
      <c r="N111">
        <f t="shared" si="45"/>
        <v>1.6515994103428646</v>
      </c>
      <c r="O111">
        <f t="shared" si="30"/>
        <v>8.3818670074900261</v>
      </c>
      <c r="P111">
        <f t="shared" si="31"/>
        <v>0.41909335037450135</v>
      </c>
      <c r="Q111">
        <f t="shared" si="32"/>
        <v>8.2579970517143234E-2</v>
      </c>
      <c r="R111">
        <f t="shared" si="33"/>
        <v>50.087882548813717</v>
      </c>
      <c r="S111">
        <f t="shared" si="34"/>
        <v>-25.228881678451565</v>
      </c>
      <c r="T111">
        <f t="shared" si="35"/>
        <v>5.0499999999999901</v>
      </c>
      <c r="U111">
        <f t="shared" si="36"/>
        <v>-229.9291993493226</v>
      </c>
      <c r="V111">
        <f t="shared" si="37"/>
        <v>438.26091790178617</v>
      </c>
      <c r="W111">
        <f t="shared" si="41"/>
        <v>208.33171855246357</v>
      </c>
      <c r="AA111">
        <f t="shared" si="47"/>
        <v>15.236724369910537</v>
      </c>
      <c r="AB111">
        <f t="shared" ca="1" si="46"/>
        <v>-0.4860072647198006</v>
      </c>
      <c r="AC111">
        <f t="shared" ca="1" si="24"/>
        <v>23.417599878492464</v>
      </c>
    </row>
    <row r="112" spans="3:29" x14ac:dyDescent="0.3">
      <c r="C112">
        <f t="shared" si="38"/>
        <v>5.0999999999999899</v>
      </c>
      <c r="D112">
        <f t="shared" si="42"/>
        <v>65.700624543439133</v>
      </c>
      <c r="E112">
        <f t="shared" si="43"/>
        <v>3</v>
      </c>
      <c r="F112">
        <f t="shared" si="44"/>
        <v>25.269470978245863</v>
      </c>
      <c r="G112">
        <f t="shared" si="25"/>
        <v>25.393340934021577</v>
      </c>
      <c r="H112">
        <f t="shared" si="26"/>
        <v>1.2696670467010789</v>
      </c>
      <c r="I112">
        <f t="shared" si="27"/>
        <v>0.24773991155142971</v>
      </c>
      <c r="J112">
        <f t="shared" si="28"/>
        <v>48.57867748641678</v>
      </c>
      <c r="K112">
        <f t="shared" si="29"/>
        <v>-24.336036799297482</v>
      </c>
      <c r="L112">
        <f t="shared" si="39"/>
        <v>21.479050331508947</v>
      </c>
      <c r="M112">
        <f t="shared" si="40"/>
        <v>8.4231569927485967</v>
      </c>
      <c r="N112">
        <f t="shared" si="45"/>
        <v>1.6515994103428646</v>
      </c>
      <c r="O112">
        <f t="shared" si="30"/>
        <v>8.4644469780071692</v>
      </c>
      <c r="P112">
        <f t="shared" si="31"/>
        <v>0.42322234890035848</v>
      </c>
      <c r="Q112">
        <f t="shared" si="32"/>
        <v>8.2579970517143234E-2</v>
      </c>
      <c r="R112">
        <f t="shared" si="33"/>
        <v>50.048699690926739</v>
      </c>
      <c r="S112">
        <f t="shared" si="34"/>
        <v>-26.951191616559296</v>
      </c>
      <c r="T112">
        <f t="shared" si="35"/>
        <v>5.0999999999999899</v>
      </c>
      <c r="U112">
        <f t="shared" si="36"/>
        <v>-238.73652100110831</v>
      </c>
      <c r="V112">
        <f t="shared" si="37"/>
        <v>446.98231446428622</v>
      </c>
      <c r="W112">
        <f t="shared" si="41"/>
        <v>208.2457934631779</v>
      </c>
      <c r="AA112">
        <f t="shared" si="47"/>
        <v>15.393804002590027</v>
      </c>
      <c r="AB112">
        <f t="shared" ca="1" si="46"/>
        <v>-0.66615724104014129</v>
      </c>
      <c r="AC112">
        <f t="shared" ref="AC112:AC175" ca="1" si="48">_r*SIN(AA112)+y_sm</f>
        <v>22.982679362398656</v>
      </c>
    </row>
    <row r="113" spans="3:29" x14ac:dyDescent="0.3">
      <c r="C113">
        <f t="shared" si="38"/>
        <v>5.1499999999999897</v>
      </c>
      <c r="D113">
        <f t="shared" si="42"/>
        <v>66.982678585717778</v>
      </c>
      <c r="E113">
        <f t="shared" si="43"/>
        <v>3</v>
      </c>
      <c r="F113">
        <f t="shared" si="44"/>
        <v>25.517210889797294</v>
      </c>
      <c r="G113">
        <f t="shared" si="25"/>
        <v>25.641080845573008</v>
      </c>
      <c r="H113">
        <f t="shared" si="26"/>
        <v>1.2820540422786504</v>
      </c>
      <c r="I113">
        <f t="shared" si="27"/>
        <v>0.24773991155142971</v>
      </c>
      <c r="J113">
        <f t="shared" si="28"/>
        <v>49.485226593559631</v>
      </c>
      <c r="K113">
        <f t="shared" si="29"/>
        <v>-25.242585906440333</v>
      </c>
      <c r="L113">
        <f t="shared" si="39"/>
        <v>21.902272680409308</v>
      </c>
      <c r="M113">
        <f t="shared" si="40"/>
        <v>8.5057369632657398</v>
      </c>
      <c r="N113">
        <f t="shared" si="45"/>
        <v>1.6515994103428646</v>
      </c>
      <c r="O113">
        <f t="shared" si="30"/>
        <v>8.5470269485243122</v>
      </c>
      <c r="P113">
        <f t="shared" si="31"/>
        <v>0.42735134742621561</v>
      </c>
      <c r="Q113">
        <f t="shared" si="32"/>
        <v>8.2579970517143234E-2</v>
      </c>
      <c r="R113">
        <f t="shared" si="33"/>
        <v>49.75150340432382</v>
      </c>
      <c r="S113">
        <f t="shared" si="34"/>
        <v>-28.230745316520267</v>
      </c>
      <c r="T113">
        <f t="shared" si="35"/>
        <v>5.1499999999999897</v>
      </c>
      <c r="U113">
        <f t="shared" si="36"/>
        <v>-247.62976774217967</v>
      </c>
      <c r="V113">
        <f t="shared" si="37"/>
        <v>455.78963611607196</v>
      </c>
      <c r="W113">
        <f t="shared" si="41"/>
        <v>208.15986837389229</v>
      </c>
      <c r="AA113">
        <f t="shared" si="47"/>
        <v>15.550883635269518</v>
      </c>
      <c r="AB113">
        <f t="shared" ca="1" si="46"/>
        <v>-0.77605271394007591</v>
      </c>
      <c r="AC113">
        <f t="shared" ca="1" si="48"/>
        <v>22.524931774394499</v>
      </c>
    </row>
    <row r="114" spans="3:29" x14ac:dyDescent="0.3">
      <c r="C114">
        <f t="shared" si="38"/>
        <v>5.1999999999999895</v>
      </c>
      <c r="D114">
        <f t="shared" si="42"/>
        <v>68.277119623573995</v>
      </c>
      <c r="E114">
        <f t="shared" si="43"/>
        <v>3</v>
      </c>
      <c r="F114">
        <f t="shared" si="44"/>
        <v>25.764950801348725</v>
      </c>
      <c r="G114">
        <f t="shared" si="25"/>
        <v>25.888820757124439</v>
      </c>
      <c r="H114">
        <f t="shared" si="26"/>
        <v>1.2944410378562221</v>
      </c>
      <c r="I114">
        <f t="shared" si="27"/>
        <v>0.24773991155142971</v>
      </c>
      <c r="J114">
        <f t="shared" si="28"/>
        <v>50.400534629273913</v>
      </c>
      <c r="K114">
        <f t="shared" si="29"/>
        <v>-26.157893942154615</v>
      </c>
      <c r="L114">
        <f t="shared" si="39"/>
        <v>22.329624027835521</v>
      </c>
      <c r="M114">
        <f t="shared" si="40"/>
        <v>8.5883169337828829</v>
      </c>
      <c r="N114">
        <f t="shared" si="45"/>
        <v>1.6515994103428646</v>
      </c>
      <c r="O114">
        <f t="shared" si="30"/>
        <v>8.6296069190414553</v>
      </c>
      <c r="P114">
        <f t="shared" si="31"/>
        <v>0.4314803459520728</v>
      </c>
      <c r="Q114">
        <f t="shared" si="32"/>
        <v>8.2579970517143234E-2</v>
      </c>
      <c r="R114">
        <f t="shared" si="33"/>
        <v>49.404386336059218</v>
      </c>
      <c r="S114">
        <f t="shared" si="34"/>
        <v>-28.987679901891756</v>
      </c>
      <c r="T114">
        <f t="shared" si="35"/>
        <v>5.1999999999999895</v>
      </c>
      <c r="U114">
        <f t="shared" si="36"/>
        <v>-256.60893957253677</v>
      </c>
      <c r="V114">
        <f t="shared" si="37"/>
        <v>464.6828828571434</v>
      </c>
      <c r="W114">
        <f t="shared" si="41"/>
        <v>208.07394328460663</v>
      </c>
      <c r="AA114">
        <f t="shared" si="47"/>
        <v>15.707963267949008</v>
      </c>
      <c r="AB114">
        <f t="shared" ca="1" si="46"/>
        <v>-0.8129876921546435</v>
      </c>
      <c r="AC114">
        <f t="shared" ca="1" si="48"/>
        <v>22.055628379273806</v>
      </c>
    </row>
    <row r="115" spans="3:29" x14ac:dyDescent="0.3">
      <c r="C115">
        <f t="shared" si="38"/>
        <v>5.2499999999999893</v>
      </c>
      <c r="D115">
        <f t="shared" si="42"/>
        <v>69.583947657007784</v>
      </c>
      <c r="E115">
        <f t="shared" si="43"/>
        <v>3</v>
      </c>
      <c r="F115">
        <f t="shared" si="44"/>
        <v>26.012690712900156</v>
      </c>
      <c r="G115">
        <f t="shared" si="25"/>
        <v>26.13656066867587</v>
      </c>
      <c r="H115">
        <f t="shared" si="26"/>
        <v>1.3068280334337936</v>
      </c>
      <c r="I115">
        <f t="shared" si="27"/>
        <v>0.24773991155142971</v>
      </c>
      <c r="J115">
        <f t="shared" si="28"/>
        <v>51.324601593559628</v>
      </c>
      <c r="K115">
        <f t="shared" si="29"/>
        <v>-27.081960906440329</v>
      </c>
      <c r="L115">
        <f t="shared" si="39"/>
        <v>22.761104373787592</v>
      </c>
      <c r="M115">
        <f t="shared" si="40"/>
        <v>8.6708969043000259</v>
      </c>
      <c r="N115">
        <f t="shared" si="45"/>
        <v>1.6515994103428646</v>
      </c>
      <c r="O115">
        <f t="shared" si="30"/>
        <v>8.7121868895585983</v>
      </c>
      <c r="P115">
        <f t="shared" si="31"/>
        <v>0.43560934447792993</v>
      </c>
      <c r="Q115">
        <f t="shared" si="32"/>
        <v>8.2579970517143234E-2</v>
      </c>
      <c r="R115">
        <f t="shared" si="33"/>
        <v>49.236291077560502</v>
      </c>
      <c r="S115">
        <f t="shared" si="34"/>
        <v>-29.235785223502301</v>
      </c>
      <c r="T115">
        <f t="shared" si="35"/>
        <v>5.2499999999999893</v>
      </c>
      <c r="U115">
        <f t="shared" si="36"/>
        <v>-265.67403649217965</v>
      </c>
      <c r="V115">
        <f t="shared" si="37"/>
        <v>473.66205468750059</v>
      </c>
      <c r="W115">
        <f t="shared" si="41"/>
        <v>207.98801819532093</v>
      </c>
      <c r="AA115">
        <f t="shared" si="47"/>
        <v>15.865042900628499</v>
      </c>
      <c r="AB115">
        <f t="shared" ca="1" si="46"/>
        <v>-0.77605271394003639</v>
      </c>
      <c r="AC115">
        <f t="shared" ca="1" si="48"/>
        <v>21.586324984153109</v>
      </c>
    </row>
    <row r="116" spans="3:29" x14ac:dyDescent="0.3">
      <c r="C116">
        <f t="shared" si="38"/>
        <v>5.2999999999999892</v>
      </c>
      <c r="D116">
        <f t="shared" si="42"/>
        <v>70.903162686019144</v>
      </c>
      <c r="E116">
        <f t="shared" si="43"/>
        <v>3</v>
      </c>
      <c r="F116">
        <f t="shared" si="44"/>
        <v>26.260430624451587</v>
      </c>
      <c r="G116">
        <f t="shared" si="25"/>
        <v>26.384300580227301</v>
      </c>
      <c r="H116">
        <f t="shared" si="26"/>
        <v>1.3192150290113651</v>
      </c>
      <c r="I116">
        <f t="shared" si="27"/>
        <v>0.24773991155142971</v>
      </c>
      <c r="J116">
        <f t="shared" si="28"/>
        <v>52.257427486416766</v>
      </c>
      <c r="K116">
        <f t="shared" si="29"/>
        <v>-28.014786799297468</v>
      </c>
      <c r="L116">
        <f t="shared" si="39"/>
        <v>23.196713718265521</v>
      </c>
      <c r="M116">
        <f t="shared" si="40"/>
        <v>8.753476874817169</v>
      </c>
      <c r="N116">
        <f t="shared" si="45"/>
        <v>1.6515994103428646</v>
      </c>
      <c r="O116">
        <f t="shared" si="30"/>
        <v>8.7947668600757414</v>
      </c>
      <c r="P116">
        <f t="shared" si="31"/>
        <v>0.43973834300378711</v>
      </c>
      <c r="Q116">
        <f t="shared" si="32"/>
        <v>8.2579970517143234E-2</v>
      </c>
      <c r="R116">
        <f t="shared" si="33"/>
        <v>49.455303840338928</v>
      </c>
      <c r="S116">
        <f t="shared" si="34"/>
        <v>-29.086282516550423</v>
      </c>
      <c r="T116">
        <f t="shared" si="35"/>
        <v>5.2999999999999892</v>
      </c>
      <c r="U116">
        <f t="shared" si="36"/>
        <v>-274.82505850110817</v>
      </c>
      <c r="V116">
        <f t="shared" si="37"/>
        <v>482.72715160714347</v>
      </c>
      <c r="W116">
        <f t="shared" si="41"/>
        <v>207.9020931060353</v>
      </c>
      <c r="AA116">
        <f t="shared" si="47"/>
        <v>16.022122533307989</v>
      </c>
      <c r="AB116">
        <f t="shared" ca="1" si="46"/>
        <v>-0.66615724104006357</v>
      </c>
      <c r="AC116">
        <f t="shared" ca="1" si="48"/>
        <v>21.128577396148962</v>
      </c>
    </row>
    <row r="117" spans="3:29" x14ac:dyDescent="0.3">
      <c r="C117">
        <f t="shared" si="38"/>
        <v>5.349999999999989</v>
      </c>
      <c r="D117">
        <f t="shared" si="42"/>
        <v>72.234764710608076</v>
      </c>
      <c r="E117">
        <f t="shared" si="43"/>
        <v>3</v>
      </c>
      <c r="F117">
        <f t="shared" si="44"/>
        <v>26.508170536003018</v>
      </c>
      <c r="G117">
        <f t="shared" si="25"/>
        <v>26.632040491778731</v>
      </c>
      <c r="H117">
        <f t="shared" si="26"/>
        <v>1.3316020245889366</v>
      </c>
      <c r="I117">
        <f t="shared" si="27"/>
        <v>0.24773991155142971</v>
      </c>
      <c r="J117">
        <f t="shared" si="28"/>
        <v>53.199012307845337</v>
      </c>
      <c r="K117">
        <f t="shared" si="29"/>
        <v>-28.956371620726038</v>
      </c>
      <c r="L117">
        <f t="shared" si="39"/>
        <v>23.636452061269306</v>
      </c>
      <c r="M117">
        <f t="shared" si="40"/>
        <v>8.836056845334312</v>
      </c>
      <c r="N117">
        <f t="shared" si="45"/>
        <v>1.6515994103428646</v>
      </c>
      <c r="O117">
        <f t="shared" si="30"/>
        <v>8.8773468305928844</v>
      </c>
      <c r="P117">
        <f t="shared" si="31"/>
        <v>0.44386734152964424</v>
      </c>
      <c r="Q117">
        <f t="shared" si="32"/>
        <v>8.2579970517143234E-2</v>
      </c>
      <c r="R117">
        <f t="shared" si="33"/>
        <v>50.207335431608996</v>
      </c>
      <c r="S117">
        <f t="shared" si="34"/>
        <v>-28.733056891716117</v>
      </c>
      <c r="T117">
        <f t="shared" si="35"/>
        <v>5.349999999999989</v>
      </c>
      <c r="U117">
        <f t="shared" si="36"/>
        <v>-284.06200559932245</v>
      </c>
      <c r="V117">
        <f t="shared" si="37"/>
        <v>491.8781736160721</v>
      </c>
      <c r="W117">
        <f t="shared" si="41"/>
        <v>207.81616801674966</v>
      </c>
      <c r="AA117">
        <f t="shared" si="47"/>
        <v>16.17920216598748</v>
      </c>
      <c r="AB117">
        <f t="shared" ca="1" si="46"/>
        <v>-0.48600726471968603</v>
      </c>
      <c r="AC117">
        <f t="shared" ca="1" si="48"/>
        <v>20.693656880055169</v>
      </c>
    </row>
    <row r="118" spans="3:29" x14ac:dyDescent="0.3">
      <c r="C118">
        <f t="shared" si="38"/>
        <v>5.3999999999999888</v>
      </c>
      <c r="D118">
        <f t="shared" si="42"/>
        <v>73.578753730774579</v>
      </c>
      <c r="E118">
        <f t="shared" si="43"/>
        <v>3</v>
      </c>
      <c r="F118">
        <f t="shared" si="44"/>
        <v>26.755910447554449</v>
      </c>
      <c r="G118">
        <f t="shared" si="25"/>
        <v>26.879780403330162</v>
      </c>
      <c r="H118">
        <f t="shared" si="26"/>
        <v>1.3439890201665081</v>
      </c>
      <c r="I118">
        <f t="shared" si="27"/>
        <v>0.24773991155142971</v>
      </c>
      <c r="J118">
        <f t="shared" si="28"/>
        <v>54.149356057845338</v>
      </c>
      <c r="K118">
        <f t="shared" si="29"/>
        <v>-29.90671537072604</v>
      </c>
      <c r="L118">
        <f t="shared" si="39"/>
        <v>24.080319402798949</v>
      </c>
      <c r="M118">
        <f t="shared" si="40"/>
        <v>8.9186368158514551</v>
      </c>
      <c r="N118">
        <f t="shared" si="45"/>
        <v>1.6515994103428646</v>
      </c>
      <c r="O118">
        <f t="shared" si="30"/>
        <v>8.9599268011100275</v>
      </c>
      <c r="P118">
        <f t="shared" si="31"/>
        <v>0.44799634005550137</v>
      </c>
      <c r="Q118">
        <f t="shared" si="32"/>
        <v>8.2579970517143234E-2</v>
      </c>
      <c r="R118">
        <f t="shared" si="33"/>
        <v>51.543478924680997</v>
      </c>
      <c r="S118">
        <f t="shared" si="34"/>
        <v>-28.420308842601525</v>
      </c>
      <c r="T118">
        <f t="shared" si="35"/>
        <v>5.3999999999999888</v>
      </c>
      <c r="U118">
        <f t="shared" si="36"/>
        <v>-293.38487778682247</v>
      </c>
      <c r="V118">
        <f t="shared" si="37"/>
        <v>501.11512071428649</v>
      </c>
      <c r="W118">
        <f t="shared" si="41"/>
        <v>207.73024292746402</v>
      </c>
      <c r="AA118">
        <f t="shared" si="47"/>
        <v>16.33628179866697</v>
      </c>
      <c r="AB118">
        <f t="shared" ca="1" si="46"/>
        <v>-0.24003867527940548</v>
      </c>
      <c r="AC118">
        <f t="shared" ca="1" si="48"/>
        <v>20.2922726223964</v>
      </c>
    </row>
    <row r="119" spans="3:29" x14ac:dyDescent="0.3">
      <c r="C119">
        <f t="shared" si="38"/>
        <v>5.4499999999999886</v>
      </c>
      <c r="D119">
        <f t="shared" si="42"/>
        <v>74.935129746518655</v>
      </c>
      <c r="E119">
        <f t="shared" si="43"/>
        <v>3</v>
      </c>
      <c r="F119">
        <f t="shared" si="44"/>
        <v>27.00365035910588</v>
      </c>
      <c r="G119">
        <f t="shared" si="25"/>
        <v>27.127520314881593</v>
      </c>
      <c r="H119">
        <f t="shared" si="26"/>
        <v>1.3563760157440798</v>
      </c>
      <c r="I119">
        <f t="shared" si="27"/>
        <v>0.24773991155142971</v>
      </c>
      <c r="J119">
        <f t="shared" si="28"/>
        <v>55.108458736416765</v>
      </c>
      <c r="K119">
        <f t="shared" si="29"/>
        <v>-30.865818049297467</v>
      </c>
      <c r="L119">
        <f t="shared" si="39"/>
        <v>24.528315742854449</v>
      </c>
      <c r="M119">
        <f t="shared" si="40"/>
        <v>9.0012167863685981</v>
      </c>
      <c r="N119">
        <f t="shared" si="45"/>
        <v>1.6515994103428646</v>
      </c>
      <c r="O119">
        <f t="shared" si="30"/>
        <v>9.0425067716271705</v>
      </c>
      <c r="P119">
        <f t="shared" si="31"/>
        <v>0.45212533858135856</v>
      </c>
      <c r="Q119">
        <f t="shared" si="32"/>
        <v>8.2579970517143234E-2</v>
      </c>
      <c r="R119">
        <f t="shared" si="33"/>
        <v>53.403590406402223</v>
      </c>
      <c r="S119">
        <f t="shared" si="34"/>
        <v>-28.397331878116141</v>
      </c>
      <c r="T119">
        <f t="shared" si="35"/>
        <v>5.4499999999999886</v>
      </c>
      <c r="U119">
        <f t="shared" si="36"/>
        <v>-302.79367506360813</v>
      </c>
      <c r="V119">
        <f t="shared" si="37"/>
        <v>510.4379929017864</v>
      </c>
      <c r="W119">
        <f t="shared" si="41"/>
        <v>207.64431783817827</v>
      </c>
      <c r="AA119">
        <f t="shared" si="47"/>
        <v>16.493361431346461</v>
      </c>
      <c r="AB119">
        <f t="shared" ca="1" si="46"/>
        <v>6.5691964285812254E-2</v>
      </c>
      <c r="AC119">
        <f t="shared" ca="1" si="48"/>
        <v>19.934308035714189</v>
      </c>
    </row>
    <row r="120" spans="3:29" x14ac:dyDescent="0.3">
      <c r="C120">
        <f t="shared" si="38"/>
        <v>5.4999999999999885</v>
      </c>
      <c r="D120">
        <f t="shared" si="42"/>
        <v>76.303892757840302</v>
      </c>
      <c r="E120">
        <f t="shared" si="43"/>
        <v>3</v>
      </c>
      <c r="F120">
        <f t="shared" si="44"/>
        <v>27.251390270657311</v>
      </c>
      <c r="G120">
        <f t="shared" si="25"/>
        <v>27.375260226433024</v>
      </c>
      <c r="H120">
        <f t="shared" si="26"/>
        <v>1.3687630113216513</v>
      </c>
      <c r="I120">
        <f t="shared" si="27"/>
        <v>0.24773991155142971</v>
      </c>
      <c r="J120">
        <f t="shared" si="28"/>
        <v>56.076320343559622</v>
      </c>
      <c r="K120">
        <f t="shared" si="29"/>
        <v>-31.833679656440317</v>
      </c>
      <c r="L120">
        <f t="shared" si="39"/>
        <v>24.980441081435806</v>
      </c>
      <c r="M120">
        <f t="shared" si="40"/>
        <v>9.0837967568857412</v>
      </c>
      <c r="N120">
        <f t="shared" si="45"/>
        <v>1.6515994103428646</v>
      </c>
      <c r="O120">
        <f t="shared" si="30"/>
        <v>9.1250867421443136</v>
      </c>
      <c r="P120">
        <f t="shared" si="31"/>
        <v>0.45625433710721569</v>
      </c>
      <c r="Q120">
        <f t="shared" si="32"/>
        <v>8.2579970517143234E-2</v>
      </c>
      <c r="R120">
        <f t="shared" si="33"/>
        <v>55.621184180774186</v>
      </c>
      <c r="S120">
        <f t="shared" si="34"/>
        <v>-28.868405457765775</v>
      </c>
      <c r="T120">
        <f t="shared" si="35"/>
        <v>5.4999999999999885</v>
      </c>
      <c r="U120">
        <f t="shared" si="36"/>
        <v>-312.28839742967955</v>
      </c>
      <c r="V120">
        <f t="shared" si="37"/>
        <v>519.84679017857218</v>
      </c>
      <c r="W120">
        <f t="shared" si="41"/>
        <v>207.55839274889263</v>
      </c>
      <c r="AA120">
        <f t="shared" si="47"/>
        <v>16.650441064025951</v>
      </c>
      <c r="AB120">
        <f t="shared" ca="1" si="46"/>
        <v>0.42365655096805188</v>
      </c>
      <c r="AC120">
        <f t="shared" ca="1" si="48"/>
        <v>19.628577396149005</v>
      </c>
    </row>
    <row r="121" spans="3:29" x14ac:dyDescent="0.3">
      <c r="C121">
        <f t="shared" si="38"/>
        <v>5.5499999999999883</v>
      </c>
      <c r="D121">
        <f t="shared" si="42"/>
        <v>77.685042764739521</v>
      </c>
      <c r="E121">
        <f t="shared" si="43"/>
        <v>3</v>
      </c>
      <c r="F121">
        <f t="shared" si="44"/>
        <v>27.499130182208742</v>
      </c>
      <c r="G121">
        <f t="shared" si="25"/>
        <v>27.623000137984455</v>
      </c>
      <c r="H121">
        <f t="shared" si="26"/>
        <v>1.3811500068992228</v>
      </c>
      <c r="I121">
        <f t="shared" si="27"/>
        <v>0.24773991155142971</v>
      </c>
      <c r="J121">
        <f t="shared" si="28"/>
        <v>57.052940879273905</v>
      </c>
      <c r="K121">
        <f t="shared" si="29"/>
        <v>-32.810300192154607</v>
      </c>
      <c r="L121">
        <f t="shared" si="39"/>
        <v>25.436695418543021</v>
      </c>
      <c r="M121">
        <f t="shared" si="40"/>
        <v>9.1663767274028842</v>
      </c>
      <c r="N121">
        <f t="shared" si="45"/>
        <v>1.6515994103428646</v>
      </c>
      <c r="O121">
        <f t="shared" si="30"/>
        <v>9.2076667126614566</v>
      </c>
      <c r="P121">
        <f t="shared" si="31"/>
        <v>0.46038333563307288</v>
      </c>
      <c r="Q121">
        <f t="shared" si="32"/>
        <v>8.2579970517143234E-2</v>
      </c>
      <c r="R121">
        <f t="shared" si="33"/>
        <v>57.950827284246671</v>
      </c>
      <c r="S121">
        <f t="shared" si="34"/>
        <v>-29.947818750509075</v>
      </c>
      <c r="T121">
        <f t="shared" si="35"/>
        <v>5.5499999999999883</v>
      </c>
      <c r="U121">
        <f t="shared" si="36"/>
        <v>-321.86904488503671</v>
      </c>
      <c r="V121">
        <f t="shared" si="37"/>
        <v>529.34151254464371</v>
      </c>
      <c r="W121">
        <f t="shared" si="41"/>
        <v>207.47246765960699</v>
      </c>
      <c r="AA121">
        <f t="shared" si="47"/>
        <v>16.807520696705442</v>
      </c>
      <c r="AB121">
        <f t="shared" ca="1" si="46"/>
        <v>0.82504080862684503</v>
      </c>
      <c r="AC121">
        <f t="shared" ca="1" si="48"/>
        <v>19.38260880670876</v>
      </c>
    </row>
    <row r="122" spans="3:29" x14ac:dyDescent="0.3">
      <c r="C122">
        <f t="shared" si="38"/>
        <v>5.5999999999999881</v>
      </c>
      <c r="D122">
        <f t="shared" si="42"/>
        <v>79.078579767216311</v>
      </c>
      <c r="E122">
        <f t="shared" si="43"/>
        <v>3</v>
      </c>
      <c r="F122">
        <f t="shared" si="44"/>
        <v>27.746870093760172</v>
      </c>
      <c r="G122">
        <f t="shared" si="25"/>
        <v>27.870740049535886</v>
      </c>
      <c r="H122">
        <f t="shared" si="26"/>
        <v>1.3935370024767944</v>
      </c>
      <c r="I122">
        <f t="shared" si="27"/>
        <v>0.24773991155142971</v>
      </c>
      <c r="J122">
        <f t="shared" si="28"/>
        <v>58.038320343559619</v>
      </c>
      <c r="K122">
        <f t="shared" si="29"/>
        <v>-33.795679656440321</v>
      </c>
      <c r="L122">
        <f t="shared" si="39"/>
        <v>25.897078754176093</v>
      </c>
      <c r="M122">
        <f t="shared" si="40"/>
        <v>9.2489566979200273</v>
      </c>
      <c r="N122">
        <f t="shared" si="45"/>
        <v>1.6515994103428646</v>
      </c>
      <c r="O122">
        <f t="shared" si="30"/>
        <v>9.2902466831785997</v>
      </c>
      <c r="P122">
        <f t="shared" si="31"/>
        <v>0.46451233415893001</v>
      </c>
      <c r="Q122">
        <f t="shared" si="32"/>
        <v>8.2579970517143234E-2</v>
      </c>
      <c r="R122">
        <f t="shared" si="33"/>
        <v>60.114497191110424</v>
      </c>
      <c r="S122">
        <f t="shared" si="34"/>
        <v>-31.630156694730143</v>
      </c>
      <c r="T122">
        <f t="shared" si="35"/>
        <v>5.5999999999999881</v>
      </c>
      <c r="U122">
        <f t="shared" si="36"/>
        <v>-331.53561742967958</v>
      </c>
      <c r="V122">
        <f t="shared" si="37"/>
        <v>538.92216000000087</v>
      </c>
      <c r="W122">
        <f t="shared" si="41"/>
        <v>207.3865425703213</v>
      </c>
      <c r="AA122">
        <f t="shared" si="47"/>
        <v>16.964600329384933</v>
      </c>
      <c r="AB122">
        <f t="shared" ca="1" si="46"/>
        <v>1.2599613247206543</v>
      </c>
      <c r="AC122">
        <f t="shared" ca="1" si="48"/>
        <v>19.202458830388423</v>
      </c>
    </row>
    <row r="123" spans="3:29" x14ac:dyDescent="0.3">
      <c r="C123">
        <f t="shared" si="38"/>
        <v>5.6499999999999879</v>
      </c>
      <c r="D123">
        <f t="shared" si="42"/>
        <v>80.484503765270674</v>
      </c>
      <c r="E123">
        <f t="shared" si="43"/>
        <v>3</v>
      </c>
      <c r="F123">
        <f t="shared" si="44"/>
        <v>27.994610005311603</v>
      </c>
      <c r="G123">
        <f t="shared" si="25"/>
        <v>28.118479961087317</v>
      </c>
      <c r="H123">
        <f t="shared" si="26"/>
        <v>1.4059239980543659</v>
      </c>
      <c r="I123">
        <f t="shared" si="27"/>
        <v>0.24773991155142971</v>
      </c>
      <c r="J123">
        <f t="shared" si="28"/>
        <v>59.032458736416757</v>
      </c>
      <c r="K123">
        <f t="shared" si="29"/>
        <v>-34.789818049297459</v>
      </c>
      <c r="L123">
        <f t="shared" si="39"/>
        <v>26.361591088335022</v>
      </c>
      <c r="M123">
        <f t="shared" si="40"/>
        <v>9.3315366684371703</v>
      </c>
      <c r="N123">
        <f t="shared" si="45"/>
        <v>1.6515994103428646</v>
      </c>
      <c r="O123">
        <f t="shared" si="30"/>
        <v>9.3728266536957427</v>
      </c>
      <c r="P123">
        <f t="shared" si="31"/>
        <v>0.46864133268478714</v>
      </c>
      <c r="Q123">
        <f t="shared" si="32"/>
        <v>8.2579970517143234E-2</v>
      </c>
      <c r="R123">
        <f t="shared" si="33"/>
        <v>61.858770011424873</v>
      </c>
      <c r="S123">
        <f t="shared" si="34"/>
        <v>-33.783853548551029</v>
      </c>
      <c r="T123">
        <f t="shared" si="35"/>
        <v>5.6499999999999879</v>
      </c>
      <c r="U123">
        <f t="shared" si="36"/>
        <v>-341.28811506360807</v>
      </c>
      <c r="V123">
        <f t="shared" si="37"/>
        <v>548.58873254464379</v>
      </c>
      <c r="W123">
        <f t="shared" si="41"/>
        <v>207.30061748103572</v>
      </c>
      <c r="AA123">
        <f t="shared" si="47"/>
        <v>17.121679962064423</v>
      </c>
      <c r="AB123">
        <f t="shared" ca="1" si="46"/>
        <v>1.717708912724812</v>
      </c>
      <c r="AC123">
        <f t="shared" ca="1" si="48"/>
        <v>19.092563357488494</v>
      </c>
    </row>
    <row r="124" spans="3:29" x14ac:dyDescent="0.3">
      <c r="C124">
        <f t="shared" si="38"/>
        <v>5.6999999999999877</v>
      </c>
      <c r="D124">
        <f t="shared" si="42"/>
        <v>81.902814758902608</v>
      </c>
      <c r="E124">
        <f t="shared" si="43"/>
        <v>3</v>
      </c>
      <c r="F124">
        <f t="shared" si="44"/>
        <v>28.242349916863034</v>
      </c>
      <c r="G124">
        <f t="shared" si="25"/>
        <v>28.366219872638748</v>
      </c>
      <c r="H124">
        <f t="shared" si="26"/>
        <v>1.4183109936319376</v>
      </c>
      <c r="I124">
        <f t="shared" si="27"/>
        <v>0.24773991155142971</v>
      </c>
      <c r="J124">
        <f t="shared" si="28"/>
        <v>60.035356057845334</v>
      </c>
      <c r="K124">
        <f t="shared" si="29"/>
        <v>-35.792715370726029</v>
      </c>
      <c r="L124">
        <f t="shared" si="39"/>
        <v>26.830232421019808</v>
      </c>
      <c r="M124">
        <f t="shared" si="40"/>
        <v>9.4141166389543134</v>
      </c>
      <c r="N124">
        <f t="shared" si="45"/>
        <v>1.6515994103428646</v>
      </c>
      <c r="O124">
        <f t="shared" si="30"/>
        <v>9.4554066242128858</v>
      </c>
      <c r="P124">
        <f t="shared" si="31"/>
        <v>0.47277033121064432</v>
      </c>
      <c r="Q124">
        <f t="shared" si="32"/>
        <v>8.2579970517143234E-2</v>
      </c>
      <c r="R124">
        <f t="shared" si="33"/>
        <v>63.011310863887857</v>
      </c>
      <c r="S124">
        <f t="shared" si="34"/>
        <v>-36.171783956066989</v>
      </c>
      <c r="T124">
        <f t="shared" si="35"/>
        <v>5.6999999999999877</v>
      </c>
      <c r="U124">
        <f t="shared" si="36"/>
        <v>-351.12653778682238</v>
      </c>
      <c r="V124">
        <f t="shared" si="37"/>
        <v>558.34123017857235</v>
      </c>
      <c r="W124">
        <f t="shared" si="41"/>
        <v>207.21469239174996</v>
      </c>
      <c r="AA124">
        <f t="shared" si="47"/>
        <v>17.278759594743914</v>
      </c>
      <c r="AB124">
        <f t="shared" ca="1" si="46"/>
        <v>2.1870123078455088</v>
      </c>
      <c r="AC124">
        <f t="shared" ca="1" si="48"/>
        <v>19.05562837927393</v>
      </c>
    </row>
    <row r="125" spans="3:29" x14ac:dyDescent="0.3">
      <c r="C125">
        <f t="shared" si="38"/>
        <v>5.7499999999999876</v>
      </c>
      <c r="D125">
        <f t="shared" si="42"/>
        <v>83.333512748112113</v>
      </c>
      <c r="E125">
        <f t="shared" si="43"/>
        <v>3</v>
      </c>
      <c r="F125">
        <f t="shared" si="44"/>
        <v>28.490089828414465</v>
      </c>
      <c r="G125">
        <f t="shared" si="25"/>
        <v>28.613959784190179</v>
      </c>
      <c r="H125">
        <f t="shared" si="26"/>
        <v>1.4306979892095091</v>
      </c>
      <c r="I125">
        <f t="shared" si="27"/>
        <v>0.24773991155142971</v>
      </c>
      <c r="J125">
        <f t="shared" si="28"/>
        <v>61.047012307845328</v>
      </c>
      <c r="K125">
        <f t="shared" si="29"/>
        <v>-36.80437162072603</v>
      </c>
      <c r="L125">
        <f t="shared" si="39"/>
        <v>27.303002752230451</v>
      </c>
      <c r="M125">
        <f t="shared" si="40"/>
        <v>9.4966966094714564</v>
      </c>
      <c r="N125">
        <f t="shared" si="45"/>
        <v>1.6515994103428646</v>
      </c>
      <c r="O125">
        <f t="shared" si="30"/>
        <v>9.5379865947300289</v>
      </c>
      <c r="P125">
        <f t="shared" si="31"/>
        <v>0.47689932973650145</v>
      </c>
      <c r="Q125">
        <f t="shared" si="32"/>
        <v>8.2579970517143234E-2</v>
      </c>
      <c r="R125">
        <f t="shared" si="33"/>
        <v>63.523924716389317</v>
      </c>
      <c r="S125">
        <f t="shared" si="34"/>
        <v>-38.496974622141551</v>
      </c>
      <c r="T125">
        <f t="shared" si="35"/>
        <v>5.7499999999999876</v>
      </c>
      <c r="U125">
        <f t="shared" si="36"/>
        <v>-361.05088559932238</v>
      </c>
      <c r="V125">
        <f t="shared" si="37"/>
        <v>568.17965290178665</v>
      </c>
      <c r="W125">
        <f t="shared" si="41"/>
        <v>207.12876730246427</v>
      </c>
      <c r="AA125">
        <f t="shared" si="47"/>
        <v>17.435839227423404</v>
      </c>
      <c r="AB125">
        <f t="shared" ca="1" si="46"/>
        <v>2.6563157029662023</v>
      </c>
      <c r="AC125">
        <f t="shared" ca="1" si="48"/>
        <v>19.09256335748854</v>
      </c>
    </row>
    <row r="126" spans="3:29" x14ac:dyDescent="0.3">
      <c r="C126">
        <f t="shared" si="38"/>
        <v>5.7999999999999874</v>
      </c>
      <c r="D126">
        <f t="shared" si="42"/>
        <v>84.776597732899191</v>
      </c>
      <c r="E126">
        <f t="shared" si="43"/>
        <v>3</v>
      </c>
      <c r="F126">
        <f t="shared" si="44"/>
        <v>28.737829739965896</v>
      </c>
      <c r="G126">
        <f t="shared" si="25"/>
        <v>28.86169969574161</v>
      </c>
      <c r="H126">
        <f t="shared" si="26"/>
        <v>1.4430849847870806</v>
      </c>
      <c r="I126">
        <f t="shared" si="27"/>
        <v>0.24773991155142971</v>
      </c>
      <c r="J126">
        <f t="shared" si="28"/>
        <v>62.067427486416761</v>
      </c>
      <c r="K126">
        <f t="shared" si="29"/>
        <v>-37.824786799297456</v>
      </c>
      <c r="L126">
        <f t="shared" si="39"/>
        <v>27.779902081966952</v>
      </c>
      <c r="M126">
        <f t="shared" si="40"/>
        <v>9.5792765799885995</v>
      </c>
      <c r="N126">
        <f t="shared" si="45"/>
        <v>1.6515994103428646</v>
      </c>
      <c r="O126">
        <f t="shared" si="30"/>
        <v>9.6205665652471719</v>
      </c>
      <c r="P126">
        <f t="shared" si="31"/>
        <v>0.48102832826235864</v>
      </c>
      <c r="Q126">
        <f t="shared" si="32"/>
        <v>8.2579970517143234E-2</v>
      </c>
      <c r="R126">
        <f t="shared" si="33"/>
        <v>63.49102221650169</v>
      </c>
      <c r="S126">
        <f t="shared" si="34"/>
        <v>-40.465502241081069</v>
      </c>
      <c r="T126">
        <f t="shared" si="35"/>
        <v>5.7999999999999874</v>
      </c>
      <c r="U126">
        <f t="shared" si="36"/>
        <v>-371.06115850110808</v>
      </c>
      <c r="V126">
        <f t="shared" si="37"/>
        <v>578.10400071428671</v>
      </c>
      <c r="W126">
        <f t="shared" si="41"/>
        <v>207.04284221317863</v>
      </c>
      <c r="AA126">
        <f t="shared" si="47"/>
        <v>17.592918860102895</v>
      </c>
      <c r="AB126">
        <f t="shared" ca="1" si="46"/>
        <v>3.114063290970349</v>
      </c>
      <c r="AC126">
        <f t="shared" ca="1" si="48"/>
        <v>19.202458830388519</v>
      </c>
    </row>
    <row r="127" spans="3:29" x14ac:dyDescent="0.3">
      <c r="C127">
        <f t="shared" si="38"/>
        <v>5.8499999999999872</v>
      </c>
      <c r="D127">
        <f t="shared" si="42"/>
        <v>86.23206971326384</v>
      </c>
      <c r="E127">
        <f t="shared" si="43"/>
        <v>3</v>
      </c>
      <c r="F127">
        <f t="shared" si="44"/>
        <v>28.985569651517327</v>
      </c>
      <c r="G127">
        <f t="shared" si="25"/>
        <v>29.109439607293041</v>
      </c>
      <c r="H127">
        <f t="shared" si="26"/>
        <v>1.4554719803646521</v>
      </c>
      <c r="I127">
        <f t="shared" si="27"/>
        <v>0.24773991155142971</v>
      </c>
      <c r="J127">
        <f t="shared" si="28"/>
        <v>63.096601593559619</v>
      </c>
      <c r="K127">
        <f t="shared" si="29"/>
        <v>-38.853960906440314</v>
      </c>
      <c r="L127">
        <f t="shared" si="39"/>
        <v>28.26093041022931</v>
      </c>
      <c r="M127">
        <f t="shared" si="40"/>
        <v>9.6618565505057425</v>
      </c>
      <c r="N127">
        <f t="shared" si="45"/>
        <v>1.6515994103428646</v>
      </c>
      <c r="O127">
        <f t="shared" si="30"/>
        <v>9.703146535764315</v>
      </c>
      <c r="P127">
        <f t="shared" si="31"/>
        <v>0.48515732678821577</v>
      </c>
      <c r="Q127">
        <f t="shared" si="32"/>
        <v>8.2579970517143234E-2</v>
      </c>
      <c r="R127">
        <f t="shared" si="33"/>
        <v>63.136810805819501</v>
      </c>
      <c r="S127">
        <f t="shared" si="34"/>
        <v>-41.853691430879039</v>
      </c>
      <c r="T127">
        <f t="shared" si="35"/>
        <v>5.8499999999999872</v>
      </c>
      <c r="U127">
        <f t="shared" si="36"/>
        <v>-381.15735649217947</v>
      </c>
      <c r="V127">
        <f t="shared" si="37"/>
        <v>588.11427361607252</v>
      </c>
      <c r="W127">
        <f t="shared" si="41"/>
        <v>206.95691712389305</v>
      </c>
      <c r="AA127">
        <f t="shared" si="47"/>
        <v>17.749998492782385</v>
      </c>
      <c r="AB127">
        <f t="shared" ca="1" si="46"/>
        <v>3.5489838070641397</v>
      </c>
      <c r="AC127">
        <f t="shared" ca="1" si="48"/>
        <v>19.382608806708898</v>
      </c>
    </row>
    <row r="128" spans="3:29" x14ac:dyDescent="0.3">
      <c r="C128">
        <f t="shared" si="38"/>
        <v>5.899999999999987</v>
      </c>
      <c r="D128">
        <f t="shared" si="42"/>
        <v>87.699928689206061</v>
      </c>
      <c r="E128">
        <f t="shared" si="43"/>
        <v>3</v>
      </c>
      <c r="F128">
        <f t="shared" si="44"/>
        <v>29.233309563068758</v>
      </c>
      <c r="G128">
        <f t="shared" si="25"/>
        <v>29.357179518844472</v>
      </c>
      <c r="H128">
        <f t="shared" si="26"/>
        <v>1.4678589759422236</v>
      </c>
      <c r="I128">
        <f t="shared" si="27"/>
        <v>0.24773991155142971</v>
      </c>
      <c r="J128">
        <f t="shared" si="28"/>
        <v>64.134534629273901</v>
      </c>
      <c r="K128">
        <f t="shared" si="29"/>
        <v>-39.891893942154603</v>
      </c>
      <c r="L128">
        <f t="shared" si="39"/>
        <v>28.746087737017525</v>
      </c>
      <c r="M128">
        <f t="shared" si="40"/>
        <v>9.7444365210228856</v>
      </c>
      <c r="N128">
        <f t="shared" si="45"/>
        <v>1.6515994103428646</v>
      </c>
      <c r="O128">
        <f t="shared" si="30"/>
        <v>9.785726506281458</v>
      </c>
      <c r="P128">
        <f t="shared" si="31"/>
        <v>0.4892863253140729</v>
      </c>
      <c r="Q128">
        <f t="shared" si="32"/>
        <v>8.2579970517143234E-2</v>
      </c>
      <c r="R128">
        <f t="shared" si="33"/>
        <v>62.77118682143977</v>
      </c>
      <c r="S128">
        <f t="shared" si="34"/>
        <v>-42.564211804025426</v>
      </c>
      <c r="T128">
        <f t="shared" si="35"/>
        <v>5.899999999999987</v>
      </c>
      <c r="U128">
        <f t="shared" si="36"/>
        <v>-391.33947957253667</v>
      </c>
      <c r="V128">
        <f t="shared" si="37"/>
        <v>598.21047160714397</v>
      </c>
      <c r="W128">
        <f t="shared" si="41"/>
        <v>206.8709920346073</v>
      </c>
      <c r="AA128">
        <f t="shared" si="47"/>
        <v>17.907078125461876</v>
      </c>
      <c r="AB128">
        <f t="shared" ca="1" si="46"/>
        <v>3.950368064722908</v>
      </c>
      <c r="AC128">
        <f t="shared" ca="1" si="48"/>
        <v>19.628577396149183</v>
      </c>
    </row>
    <row r="129" spans="3:29" x14ac:dyDescent="0.3">
      <c r="C129">
        <f t="shared" si="38"/>
        <v>5.9499999999999869</v>
      </c>
      <c r="D129">
        <f t="shared" si="42"/>
        <v>89.180174660725854</v>
      </c>
      <c r="E129">
        <f t="shared" si="43"/>
        <v>3</v>
      </c>
      <c r="F129">
        <f t="shared" si="44"/>
        <v>29.481049474620189</v>
      </c>
      <c r="G129">
        <f t="shared" si="25"/>
        <v>29.604919430395903</v>
      </c>
      <c r="H129">
        <f t="shared" si="26"/>
        <v>1.4802459715197953</v>
      </c>
      <c r="I129">
        <f t="shared" si="27"/>
        <v>0.24773991155142971</v>
      </c>
      <c r="J129">
        <f t="shared" si="28"/>
        <v>65.181226593559614</v>
      </c>
      <c r="K129">
        <f t="shared" si="29"/>
        <v>-40.938585906440316</v>
      </c>
      <c r="L129">
        <f t="shared" si="39"/>
        <v>29.235374062331598</v>
      </c>
      <c r="M129">
        <f t="shared" si="40"/>
        <v>9.8270164915400287</v>
      </c>
      <c r="N129">
        <f t="shared" si="45"/>
        <v>1.6515994103428646</v>
      </c>
      <c r="O129">
        <f t="shared" si="30"/>
        <v>9.8683064767986011</v>
      </c>
      <c r="P129">
        <f t="shared" si="31"/>
        <v>0.49341532383993009</v>
      </c>
      <c r="Q129">
        <f t="shared" si="32"/>
        <v>8.2579970517143234E-2</v>
      </c>
      <c r="R129">
        <f t="shared" si="33"/>
        <v>62.721863526398089</v>
      </c>
      <c r="S129">
        <f t="shared" si="34"/>
        <v>-42.656588614203564</v>
      </c>
      <c r="T129">
        <f t="shared" si="35"/>
        <v>5.9499999999999869</v>
      </c>
      <c r="U129">
        <f t="shared" si="36"/>
        <v>-401.60752774217951</v>
      </c>
      <c r="V129">
        <f t="shared" si="37"/>
        <v>608.39259468750106</v>
      </c>
      <c r="W129">
        <f t="shared" si="41"/>
        <v>206.78506694532155</v>
      </c>
      <c r="AA129">
        <f t="shared" si="47"/>
        <v>18.064157758141366</v>
      </c>
      <c r="AB129">
        <f t="shared" ca="1" si="46"/>
        <v>4.3083326514051166</v>
      </c>
      <c r="AC129">
        <f t="shared" ca="1" si="48"/>
        <v>19.934308035714405</v>
      </c>
    </row>
    <row r="130" spans="3:29" x14ac:dyDescent="0.3">
      <c r="C130">
        <f t="shared" si="38"/>
        <v>5.9999999999999867</v>
      </c>
      <c r="D130">
        <f t="shared" si="42"/>
        <v>90.672807627823218</v>
      </c>
      <c r="E130">
        <f t="shared" si="43"/>
        <v>3</v>
      </c>
      <c r="F130">
        <f t="shared" si="44"/>
        <v>29.72878938617162</v>
      </c>
      <c r="G130">
        <f t="shared" si="25"/>
        <v>29.852659341947334</v>
      </c>
      <c r="H130">
        <f t="shared" si="26"/>
        <v>1.4926329670973668</v>
      </c>
      <c r="I130">
        <f t="shared" si="27"/>
        <v>0.24773991155142971</v>
      </c>
      <c r="J130">
        <f t="shared" si="28"/>
        <v>66.236677486416752</v>
      </c>
      <c r="K130">
        <f t="shared" si="29"/>
        <v>-41.994036799297461</v>
      </c>
      <c r="L130">
        <f t="shared" si="39"/>
        <v>29.728789386171528</v>
      </c>
      <c r="M130">
        <f t="shared" si="40"/>
        <v>9.9095964620571717</v>
      </c>
      <c r="N130">
        <f t="shared" si="45"/>
        <v>1.6515994103428646</v>
      </c>
      <c r="O130">
        <f t="shared" si="30"/>
        <v>9.9508864473157441</v>
      </c>
      <c r="P130">
        <f t="shared" si="31"/>
        <v>0.49754432236578722</v>
      </c>
      <c r="Q130">
        <f t="shared" si="32"/>
        <v>8.2579970517143234E-2</v>
      </c>
      <c r="R130">
        <f t="shared" si="33"/>
        <v>63.256957377205595</v>
      </c>
      <c r="S130">
        <f t="shared" si="34"/>
        <v>-42.342272453363293</v>
      </c>
      <c r="T130">
        <f t="shared" si="35"/>
        <v>5.9999999999999867</v>
      </c>
      <c r="U130">
        <f t="shared" si="36"/>
        <v>-411.9615010011081</v>
      </c>
      <c r="V130">
        <f t="shared" si="37"/>
        <v>618.66064285714401</v>
      </c>
      <c r="W130">
        <f t="shared" si="41"/>
        <v>206.69914185603591</v>
      </c>
      <c r="AA130">
        <f t="shared" si="47"/>
        <v>18.221237390820857</v>
      </c>
      <c r="AB130">
        <f t="shared" ca="1" si="46"/>
        <v>4.6140632909702983</v>
      </c>
      <c r="AC130">
        <f t="shared" ca="1" si="48"/>
        <v>20.292272622396645</v>
      </c>
    </row>
    <row r="131" spans="3:29" x14ac:dyDescent="0.3">
      <c r="C131">
        <f t="shared" si="38"/>
        <v>6.0499999999999865</v>
      </c>
      <c r="D131">
        <f t="shared" si="42"/>
        <v>92.177827590498154</v>
      </c>
      <c r="E131">
        <f t="shared" si="43"/>
        <v>3</v>
      </c>
      <c r="F131">
        <f t="shared" si="44"/>
        <v>29.976529297723051</v>
      </c>
      <c r="G131">
        <f t="shared" si="25"/>
        <v>30.100399253498765</v>
      </c>
      <c r="H131">
        <f t="shared" si="26"/>
        <v>1.5050199626749383</v>
      </c>
      <c r="I131">
        <f t="shared" si="27"/>
        <v>0.24773991155142971</v>
      </c>
      <c r="J131">
        <f t="shared" si="28"/>
        <v>67.300887307845329</v>
      </c>
      <c r="K131">
        <f t="shared" si="29"/>
        <v>-43.058246620726024</v>
      </c>
      <c r="L131">
        <f t="shared" si="39"/>
        <v>30.226333708537314</v>
      </c>
      <c r="M131">
        <f t="shared" si="40"/>
        <v>9.9921764325743148</v>
      </c>
      <c r="N131">
        <f t="shared" si="45"/>
        <v>1.6515994103428646</v>
      </c>
      <c r="O131">
        <f t="shared" si="30"/>
        <v>10.033466417832887</v>
      </c>
      <c r="P131">
        <f t="shared" si="31"/>
        <v>0.5016733208916444</v>
      </c>
      <c r="Q131">
        <f t="shared" si="32"/>
        <v>8.2579970517143234E-2</v>
      </c>
      <c r="R131">
        <f t="shared" si="33"/>
        <v>64.516234626149526</v>
      </c>
      <c r="S131">
        <f t="shared" si="34"/>
        <v>-41.942133077073599</v>
      </c>
      <c r="T131">
        <f t="shared" si="35"/>
        <v>6.0499999999999865</v>
      </c>
      <c r="U131">
        <f t="shared" si="36"/>
        <v>-422.40139934932233</v>
      </c>
      <c r="V131">
        <f t="shared" si="37"/>
        <v>629.0146161160726</v>
      </c>
      <c r="W131">
        <f t="shared" si="41"/>
        <v>206.61321676675027</v>
      </c>
      <c r="AA131">
        <f t="shared" si="47"/>
        <v>18.378317023500347</v>
      </c>
      <c r="AB131">
        <f t="shared" ca="1" si="46"/>
        <v>4.8600318804105376</v>
      </c>
      <c r="AC131">
        <f t="shared" ca="1" si="48"/>
        <v>20.693656880055443</v>
      </c>
    </row>
    <row r="132" spans="3:29" x14ac:dyDescent="0.3">
      <c r="C132">
        <f t="shared" si="38"/>
        <v>6.0999999999999863</v>
      </c>
      <c r="D132">
        <f t="shared" si="42"/>
        <v>93.695234548750662</v>
      </c>
      <c r="E132">
        <f t="shared" si="43"/>
        <v>3</v>
      </c>
      <c r="F132">
        <f t="shared" si="44"/>
        <v>30.224269209274482</v>
      </c>
      <c r="G132">
        <f t="shared" si="25"/>
        <v>30.348139165050195</v>
      </c>
      <c r="H132">
        <f t="shared" si="26"/>
        <v>1.5174069582525098</v>
      </c>
      <c r="I132">
        <f t="shared" si="27"/>
        <v>0.24773991155142971</v>
      </c>
      <c r="J132">
        <f t="shared" si="28"/>
        <v>68.37385605784533</v>
      </c>
      <c r="K132">
        <f t="shared" si="29"/>
        <v>-44.131215370726025</v>
      </c>
      <c r="L132">
        <f t="shared" si="39"/>
        <v>30.728007029428959</v>
      </c>
      <c r="M132">
        <f t="shared" si="40"/>
        <v>10.074756403091458</v>
      </c>
      <c r="N132">
        <f t="shared" si="45"/>
        <v>1.6515994103428646</v>
      </c>
      <c r="O132">
        <f t="shared" si="30"/>
        <v>10.11604638835003</v>
      </c>
      <c r="P132">
        <f t="shared" si="31"/>
        <v>0.50580231941750153</v>
      </c>
      <c r="Q132">
        <f t="shared" si="32"/>
        <v>8.2579970517143234E-2</v>
      </c>
      <c r="R132">
        <f t="shared" si="33"/>
        <v>66.469062357572597</v>
      </c>
      <c r="S132">
        <f t="shared" si="34"/>
        <v>-41.813509401582976</v>
      </c>
      <c r="T132">
        <f t="shared" si="35"/>
        <v>6.0999999999999863</v>
      </c>
      <c r="U132">
        <f t="shared" si="36"/>
        <v>-432.92722278682231</v>
      </c>
      <c r="V132">
        <f t="shared" si="37"/>
        <v>639.45451446428694</v>
      </c>
      <c r="W132">
        <f t="shared" si="41"/>
        <v>206.52729167746463</v>
      </c>
      <c r="AA132">
        <f t="shared" si="47"/>
        <v>18.535396656179838</v>
      </c>
      <c r="AB132">
        <f t="shared" ca="1" si="46"/>
        <v>5.0401818567308716</v>
      </c>
      <c r="AC132">
        <f t="shared" ca="1" si="48"/>
        <v>21.128577396149254</v>
      </c>
    </row>
    <row r="133" spans="3:29" x14ac:dyDescent="0.3">
      <c r="C133">
        <f t="shared" si="38"/>
        <v>6.1499999999999861</v>
      </c>
      <c r="D133">
        <f t="shared" si="42"/>
        <v>95.225028502580741</v>
      </c>
      <c r="E133">
        <f t="shared" si="43"/>
        <v>3</v>
      </c>
      <c r="F133">
        <f t="shared" si="44"/>
        <v>30.472009120825913</v>
      </c>
      <c r="G133">
        <f t="shared" si="25"/>
        <v>30.595879076601626</v>
      </c>
      <c r="H133">
        <f t="shared" si="26"/>
        <v>1.5297939538300813</v>
      </c>
      <c r="I133">
        <f t="shared" si="27"/>
        <v>0.24773991155142971</v>
      </c>
      <c r="J133">
        <f t="shared" si="28"/>
        <v>69.455583736416756</v>
      </c>
      <c r="K133">
        <f t="shared" si="29"/>
        <v>-45.212943049297465</v>
      </c>
      <c r="L133">
        <f t="shared" si="39"/>
        <v>31.23380934884646</v>
      </c>
      <c r="M133">
        <f t="shared" si="40"/>
        <v>10.157336373608601</v>
      </c>
      <c r="N133">
        <f t="shared" si="45"/>
        <v>1.6515994103428646</v>
      </c>
      <c r="O133">
        <f t="shared" si="30"/>
        <v>10.198626358867173</v>
      </c>
      <c r="P133">
        <f t="shared" si="31"/>
        <v>0.50993131794335866</v>
      </c>
      <c r="Q133">
        <f t="shared" si="32"/>
        <v>8.2579970517143234E-2</v>
      </c>
      <c r="R133">
        <f t="shared" si="33"/>
        <v>68.912247281171162</v>
      </c>
      <c r="S133">
        <f t="shared" si="34"/>
        <v>-42.262555702456183</v>
      </c>
      <c r="T133">
        <f t="shared" si="35"/>
        <v>6.1499999999999861</v>
      </c>
      <c r="U133">
        <f t="shared" si="36"/>
        <v>-443.53897131360816</v>
      </c>
      <c r="V133">
        <f t="shared" si="37"/>
        <v>649.98033790178704</v>
      </c>
      <c r="W133">
        <f t="shared" si="41"/>
        <v>206.44136658817888</v>
      </c>
      <c r="AA133">
        <f t="shared" si="47"/>
        <v>18.692476288859329</v>
      </c>
      <c r="AB133">
        <f t="shared" ca="1" si="46"/>
        <v>5.1500773296307969</v>
      </c>
      <c r="AC133">
        <f t="shared" ca="1" si="48"/>
        <v>21.586324984153411</v>
      </c>
    </row>
    <row r="134" spans="3:29" x14ac:dyDescent="0.3">
      <c r="C134">
        <f t="shared" si="38"/>
        <v>6.199999999999986</v>
      </c>
      <c r="D134">
        <f t="shared" si="42"/>
        <v>96.767209451988393</v>
      </c>
      <c r="E134">
        <f t="shared" si="43"/>
        <v>3</v>
      </c>
      <c r="F134">
        <f t="shared" si="44"/>
        <v>30.719749032377344</v>
      </c>
      <c r="G134">
        <f t="shared" si="25"/>
        <v>30.843618988153057</v>
      </c>
      <c r="H134">
        <f t="shared" si="26"/>
        <v>1.542180949407653</v>
      </c>
      <c r="I134">
        <f t="shared" si="27"/>
        <v>0.24773991155142971</v>
      </c>
      <c r="J134">
        <f t="shared" si="28"/>
        <v>70.54607034355962</v>
      </c>
      <c r="K134">
        <f t="shared" si="29"/>
        <v>-46.303429656440315</v>
      </c>
      <c r="L134">
        <f t="shared" si="39"/>
        <v>31.743740666789819</v>
      </c>
      <c r="M134">
        <f t="shared" si="40"/>
        <v>10.239916344125744</v>
      </c>
      <c r="N134">
        <f t="shared" si="45"/>
        <v>1.6515994103428646</v>
      </c>
      <c r="O134">
        <f t="shared" si="30"/>
        <v>10.281206329384316</v>
      </c>
      <c r="P134">
        <f t="shared" si="31"/>
        <v>0.51406031646921579</v>
      </c>
      <c r="Q134">
        <f t="shared" si="32"/>
        <v>8.2579970517143234E-2</v>
      </c>
      <c r="R134">
        <f t="shared" si="33"/>
        <v>71.511993337056452</v>
      </c>
      <c r="S134">
        <f t="shared" si="34"/>
        <v>-43.463184460927415</v>
      </c>
      <c r="T134">
        <f t="shared" si="35"/>
        <v>6.199999999999986</v>
      </c>
      <c r="U134">
        <f t="shared" si="36"/>
        <v>-454.23664492967953</v>
      </c>
      <c r="V134">
        <f t="shared" si="37"/>
        <v>660.59208642857277</v>
      </c>
      <c r="W134">
        <f t="shared" si="41"/>
        <v>206.35544149889324</v>
      </c>
      <c r="AA134">
        <f t="shared" si="47"/>
        <v>18.849555921538819</v>
      </c>
      <c r="AB134">
        <f t="shared" ca="1" si="46"/>
        <v>5.1870123078453565</v>
      </c>
      <c r="AC134">
        <f t="shared" ca="1" si="48"/>
        <v>22.055628379274108</v>
      </c>
    </row>
    <row r="135" spans="3:29" x14ac:dyDescent="0.3">
      <c r="C135">
        <f t="shared" si="38"/>
        <v>6.2499999999999858</v>
      </c>
      <c r="D135">
        <f t="shared" si="42"/>
        <v>98.321777396973616</v>
      </c>
      <c r="E135">
        <f t="shared" si="43"/>
        <v>3</v>
      </c>
      <c r="F135">
        <f t="shared" si="44"/>
        <v>30.967488943928775</v>
      </c>
      <c r="G135">
        <f t="shared" si="25"/>
        <v>31.091358899704488</v>
      </c>
      <c r="H135">
        <f t="shared" si="26"/>
        <v>1.5545679449852245</v>
      </c>
      <c r="I135">
        <f t="shared" si="27"/>
        <v>0.24773991155142971</v>
      </c>
      <c r="J135">
        <f t="shared" si="28"/>
        <v>71.645315879273909</v>
      </c>
      <c r="K135">
        <f t="shared" si="29"/>
        <v>-47.402675192154604</v>
      </c>
      <c r="L135">
        <f t="shared" si="39"/>
        <v>32.257800983259031</v>
      </c>
      <c r="M135">
        <f t="shared" si="40"/>
        <v>10.322496314642887</v>
      </c>
      <c r="N135">
        <f t="shared" si="45"/>
        <v>1.6515994103428646</v>
      </c>
      <c r="O135">
        <f t="shared" si="30"/>
        <v>10.363786299901459</v>
      </c>
      <c r="P135">
        <f t="shared" si="31"/>
        <v>0.51818931499507304</v>
      </c>
      <c r="Q135">
        <f t="shared" si="32"/>
        <v>8.2579970517143234E-2</v>
      </c>
      <c r="R135">
        <f t="shared" si="33"/>
        <v>73.882994684272774</v>
      </c>
      <c r="S135">
        <f t="shared" si="34"/>
        <v>-45.404477612920047</v>
      </c>
      <c r="T135">
        <f t="shared" si="35"/>
        <v>6.2499999999999858</v>
      </c>
      <c r="U135">
        <f t="shared" si="36"/>
        <v>-465.02024363503671</v>
      </c>
      <c r="V135">
        <f t="shared" si="37"/>
        <v>671.28976004464425</v>
      </c>
      <c r="W135">
        <f t="shared" si="41"/>
        <v>206.26951640960755</v>
      </c>
      <c r="AA135">
        <f t="shared" si="47"/>
        <v>19.00663555421831</v>
      </c>
      <c r="AB135">
        <f t="shared" ca="1" si="46"/>
        <v>5.1500773296307409</v>
      </c>
      <c r="AC135">
        <f t="shared" ca="1" si="48"/>
        <v>22.524931774394801</v>
      </c>
    </row>
    <row r="136" spans="3:29" x14ac:dyDescent="0.3">
      <c r="C136">
        <f t="shared" si="38"/>
        <v>6.2999999999999856</v>
      </c>
      <c r="D136">
        <f t="shared" si="42"/>
        <v>99.88873233753641</v>
      </c>
      <c r="E136">
        <f t="shared" si="43"/>
        <v>3</v>
      </c>
      <c r="F136">
        <f t="shared" si="44"/>
        <v>31.215228855480206</v>
      </c>
      <c r="G136">
        <f t="shared" si="25"/>
        <v>31.339098811255919</v>
      </c>
      <c r="H136">
        <f t="shared" si="26"/>
        <v>1.5669549405627961</v>
      </c>
      <c r="I136">
        <f t="shared" si="27"/>
        <v>0.24773991155142971</v>
      </c>
      <c r="J136">
        <f t="shared" si="28"/>
        <v>72.753320343559622</v>
      </c>
      <c r="K136">
        <f t="shared" si="29"/>
        <v>-48.510679656440317</v>
      </c>
      <c r="L136">
        <f t="shared" si="39"/>
        <v>32.775990298254101</v>
      </c>
      <c r="M136">
        <f t="shared" si="40"/>
        <v>10.40507628516003</v>
      </c>
      <c r="N136">
        <f t="shared" si="45"/>
        <v>1.6515994103428646</v>
      </c>
      <c r="O136">
        <f t="shared" si="30"/>
        <v>10.446366270418602</v>
      </c>
      <c r="P136">
        <f t="shared" si="31"/>
        <v>0.52231831352093017</v>
      </c>
      <c r="Q136">
        <f t="shared" si="32"/>
        <v>8.2579970517143234E-2</v>
      </c>
      <c r="R136">
        <f t="shared" si="33"/>
        <v>75.68695416955309</v>
      </c>
      <c r="S136">
        <f t="shared" si="34"/>
        <v>-47.883150712895151</v>
      </c>
      <c r="T136">
        <f t="shared" si="35"/>
        <v>6.2999999999999856</v>
      </c>
      <c r="U136">
        <f t="shared" si="36"/>
        <v>-475.88976742967952</v>
      </c>
      <c r="V136">
        <f t="shared" si="37"/>
        <v>682.07335875000138</v>
      </c>
      <c r="W136">
        <f t="shared" si="41"/>
        <v>206.18359132032185</v>
      </c>
      <c r="AA136">
        <f t="shared" si="47"/>
        <v>19.1637151868978</v>
      </c>
      <c r="AB136">
        <f t="shared" ca="1" si="46"/>
        <v>5.0401818567307597</v>
      </c>
      <c r="AC136">
        <f t="shared" ca="1" si="48"/>
        <v>22.982679362398947</v>
      </c>
    </row>
    <row r="137" spans="3:29" x14ac:dyDescent="0.3">
      <c r="C137">
        <f t="shared" si="38"/>
        <v>6.3499999999999854</v>
      </c>
      <c r="D137">
        <f t="shared" si="42"/>
        <v>101.46807427367678</v>
      </c>
      <c r="E137">
        <f t="shared" si="43"/>
        <v>3</v>
      </c>
      <c r="F137">
        <f t="shared" si="44"/>
        <v>31.462968767031636</v>
      </c>
      <c r="G137">
        <f t="shared" si="25"/>
        <v>31.58683872280735</v>
      </c>
      <c r="H137">
        <f t="shared" si="26"/>
        <v>1.5793419361403676</v>
      </c>
      <c r="I137">
        <f t="shared" si="27"/>
        <v>0.24773991155142971</v>
      </c>
      <c r="J137">
        <f t="shared" si="28"/>
        <v>73.870083736416774</v>
      </c>
      <c r="K137">
        <f t="shared" si="29"/>
        <v>-49.627443049297469</v>
      </c>
      <c r="L137">
        <f t="shared" si="39"/>
        <v>33.298308611775028</v>
      </c>
      <c r="M137">
        <f t="shared" si="40"/>
        <v>10.487656255677173</v>
      </c>
      <c r="N137">
        <f t="shared" si="45"/>
        <v>1.6515994103428646</v>
      </c>
      <c r="O137">
        <f t="shared" si="30"/>
        <v>10.528946240935745</v>
      </c>
      <c r="P137">
        <f t="shared" si="31"/>
        <v>0.5264473120467873</v>
      </c>
      <c r="Q137">
        <f t="shared" si="32"/>
        <v>8.2579970517143234E-2</v>
      </c>
      <c r="R137">
        <f t="shared" si="33"/>
        <v>76.7256296152174</v>
      </c>
      <c r="S137">
        <f t="shared" si="34"/>
        <v>-50.547148292331748</v>
      </c>
      <c r="T137">
        <f t="shared" si="35"/>
        <v>6.3499999999999854</v>
      </c>
      <c r="U137">
        <f t="shared" si="36"/>
        <v>-486.8452163136082</v>
      </c>
      <c r="V137">
        <f t="shared" si="37"/>
        <v>692.94288254464436</v>
      </c>
      <c r="W137">
        <f t="shared" si="41"/>
        <v>206.09766623103616</v>
      </c>
      <c r="AA137">
        <f t="shared" si="47"/>
        <v>19.320794819577291</v>
      </c>
      <c r="AB137">
        <f t="shared" ca="1" si="46"/>
        <v>4.860031880410375</v>
      </c>
      <c r="AC137">
        <f t="shared" ca="1" si="48"/>
        <v>23.417599878492737</v>
      </c>
    </row>
    <row r="138" spans="3:29" x14ac:dyDescent="0.3">
      <c r="C138">
        <f t="shared" si="38"/>
        <v>6.3999999999999853</v>
      </c>
      <c r="D138">
        <f t="shared" si="42"/>
        <v>103.05980320539472</v>
      </c>
      <c r="E138">
        <f t="shared" si="43"/>
        <v>3</v>
      </c>
      <c r="F138">
        <f t="shared" si="44"/>
        <v>31.710708678583067</v>
      </c>
      <c r="G138">
        <f t="shared" ref="G138:G201" si="49">F138+asmk*dt/2</f>
        <v>31.834578634358781</v>
      </c>
      <c r="H138">
        <f t="shared" ref="H138:H201" si="50">G138*dt</f>
        <v>1.5917289317179391</v>
      </c>
      <c r="I138">
        <f t="shared" ref="I138:I201" si="51">asmk*dt</f>
        <v>0.24773991155142971</v>
      </c>
      <c r="J138">
        <f t="shared" ref="J138:J201" si="52">D138*COS(-alfa)-E138*SIN(-alfa)</f>
        <v>74.995606057845336</v>
      </c>
      <c r="K138">
        <f t="shared" ref="K138:K201" si="53">D138*SIN(-alfa)+E138*COS(-alfa)+h</f>
        <v>-50.752965370726045</v>
      </c>
      <c r="L138">
        <f t="shared" si="39"/>
        <v>33.824755923821812</v>
      </c>
      <c r="M138">
        <f t="shared" si="40"/>
        <v>10.570236226194316</v>
      </c>
      <c r="N138">
        <f t="shared" si="45"/>
        <v>1.6515994103428646</v>
      </c>
      <c r="O138">
        <f t="shared" ref="O138:O201" si="54">M138+N138*dt/2</f>
        <v>10.611526211452889</v>
      </c>
      <c r="P138">
        <f t="shared" ref="P138:P201" si="55">O138*dt</f>
        <v>0.53057631057264443</v>
      </c>
      <c r="Q138">
        <f t="shared" ref="Q138:Q201" si="56">N138*dt</f>
        <v>8.2579970517143234E-2</v>
      </c>
      <c r="R138">
        <f t="shared" ref="R138:R201" si="57">_r*COS(PI()/2-L138)+J138</f>
        <v>77.002384661561493</v>
      </c>
      <c r="S138">
        <f t="shared" ref="S138:S201" si="58">_r*SIN(PI()/2-L138)+K138</f>
        <v>-52.98295183608117</v>
      </c>
      <c r="T138">
        <f t="shared" ref="T138:T201" si="59">C138</f>
        <v>6.3999999999999853</v>
      </c>
      <c r="U138">
        <f t="shared" ref="U138:U201" si="60">m*g*K138</f>
        <v>-497.88659028682252</v>
      </c>
      <c r="V138">
        <f t="shared" ref="V138:V201" si="61">m*F138^2/2+Ik*M138^2/2</f>
        <v>703.89833142857287</v>
      </c>
      <c r="W138">
        <f t="shared" si="41"/>
        <v>206.01174114175035</v>
      </c>
      <c r="AA138">
        <f t="shared" si="47"/>
        <v>19.477874452256781</v>
      </c>
      <c r="AB138">
        <f t="shared" ca="1" si="46"/>
        <v>4.6140632909700869</v>
      </c>
      <c r="AC138">
        <f t="shared" ca="1" si="48"/>
        <v>23.818984136151503</v>
      </c>
    </row>
    <row r="139" spans="3:29" x14ac:dyDescent="0.3">
      <c r="C139">
        <f t="shared" ref="C139:C202" si="62">C138+dt</f>
        <v>6.4499999999999851</v>
      </c>
      <c r="D139">
        <f t="shared" si="42"/>
        <v>104.66391913269022</v>
      </c>
      <c r="E139">
        <f t="shared" si="43"/>
        <v>3</v>
      </c>
      <c r="F139">
        <f t="shared" si="44"/>
        <v>31.958448590134498</v>
      </c>
      <c r="G139">
        <f t="shared" si="49"/>
        <v>32.082318545910212</v>
      </c>
      <c r="H139">
        <f t="shared" si="50"/>
        <v>1.6041159272955108</v>
      </c>
      <c r="I139">
        <f t="shared" si="51"/>
        <v>0.24773991155142971</v>
      </c>
      <c r="J139">
        <f t="shared" si="52"/>
        <v>76.129887307845337</v>
      </c>
      <c r="K139">
        <f t="shared" si="53"/>
        <v>-51.887246620726046</v>
      </c>
      <c r="L139">
        <f t="shared" ref="L139:L202" si="63">L138+P138</f>
        <v>34.355332234394453</v>
      </c>
      <c r="M139">
        <f t="shared" ref="M139:M202" si="64">M138+Q138</f>
        <v>10.652816196711459</v>
      </c>
      <c r="N139">
        <f t="shared" si="45"/>
        <v>1.6515994103428646</v>
      </c>
      <c r="O139">
        <f t="shared" si="54"/>
        <v>10.694106181970032</v>
      </c>
      <c r="P139">
        <f t="shared" si="55"/>
        <v>0.53470530909850156</v>
      </c>
      <c r="Q139">
        <f t="shared" si="56"/>
        <v>8.2579970517143234E-2</v>
      </c>
      <c r="R139">
        <f t="shared" si="57"/>
        <v>76.73232395460262</v>
      </c>
      <c r="S139">
        <f t="shared" si="58"/>
        <v>-54.826135881423674</v>
      </c>
      <c r="T139">
        <f t="shared" si="59"/>
        <v>6.4499999999999851</v>
      </c>
      <c r="U139">
        <f t="shared" si="60"/>
        <v>-509.01388934932254</v>
      </c>
      <c r="V139">
        <f t="shared" si="61"/>
        <v>714.93970540178725</v>
      </c>
      <c r="W139">
        <f t="shared" ref="W139:W202" si="65">U139+V139</f>
        <v>205.92581605246471</v>
      </c>
      <c r="AA139">
        <f t="shared" si="47"/>
        <v>19.634954084936272</v>
      </c>
      <c r="AB139">
        <f t="shared" ca="1" si="46"/>
        <v>4.3083326514048625</v>
      </c>
      <c r="AC139">
        <f t="shared" ca="1" si="48"/>
        <v>24.176948722833707</v>
      </c>
    </row>
    <row r="140" spans="3:29" x14ac:dyDescent="0.3">
      <c r="C140">
        <f t="shared" si="62"/>
        <v>6.4999999999999849</v>
      </c>
      <c r="D140">
        <f t="shared" ref="D140:D203" si="66">D139+H140</f>
        <v>106.28042205556331</v>
      </c>
      <c r="E140">
        <f t="shared" ref="E140:E203" si="67">_r</f>
        <v>3</v>
      </c>
      <c r="F140">
        <f t="shared" ref="F140:F203" si="68">F139+I139</f>
        <v>32.206188501685929</v>
      </c>
      <c r="G140">
        <f t="shared" si="49"/>
        <v>32.330058457461647</v>
      </c>
      <c r="H140">
        <f t="shared" si="50"/>
        <v>1.6165029228730825</v>
      </c>
      <c r="I140">
        <f t="shared" si="51"/>
        <v>0.24773991155142971</v>
      </c>
      <c r="J140">
        <f t="shared" si="52"/>
        <v>77.272927486416776</v>
      </c>
      <c r="K140">
        <f t="shared" si="53"/>
        <v>-53.030286799297471</v>
      </c>
      <c r="L140">
        <f t="shared" si="63"/>
        <v>34.890037543492951</v>
      </c>
      <c r="M140">
        <f t="shared" si="64"/>
        <v>10.735396167228602</v>
      </c>
      <c r="N140">
        <f t="shared" ref="N140:N203" si="69">asmk/_r</f>
        <v>1.6515994103428646</v>
      </c>
      <c r="O140">
        <f t="shared" si="54"/>
        <v>10.776686152487175</v>
      </c>
      <c r="P140">
        <f t="shared" si="55"/>
        <v>0.5388343076243588</v>
      </c>
      <c r="Q140">
        <f t="shared" si="56"/>
        <v>8.2579970517143234E-2</v>
      </c>
      <c r="R140">
        <f t="shared" si="57"/>
        <v>76.293654082883961</v>
      </c>
      <c r="S140">
        <f t="shared" si="58"/>
        <v>-55.865956667447364</v>
      </c>
      <c r="T140">
        <f t="shared" si="59"/>
        <v>6.4999999999999849</v>
      </c>
      <c r="U140">
        <f t="shared" si="60"/>
        <v>-520.22711350110819</v>
      </c>
      <c r="V140">
        <f t="shared" si="61"/>
        <v>726.06700446428738</v>
      </c>
      <c r="W140">
        <f t="shared" si="65"/>
        <v>205.83989096317919</v>
      </c>
      <c r="AA140">
        <f t="shared" si="47"/>
        <v>19.792033717615762</v>
      </c>
      <c r="AB140">
        <f t="shared" ca="1" si="46"/>
        <v>3.9503680647226185</v>
      </c>
      <c r="AC140">
        <f t="shared" ca="1" si="48"/>
        <v>24.482679362398887</v>
      </c>
    </row>
    <row r="141" spans="3:29" x14ac:dyDescent="0.3">
      <c r="C141">
        <f t="shared" si="62"/>
        <v>6.5499999999999847</v>
      </c>
      <c r="D141">
        <f t="shared" si="66"/>
        <v>107.90931197401396</v>
      </c>
      <c r="E141">
        <f t="shared" si="67"/>
        <v>3</v>
      </c>
      <c r="F141">
        <f t="shared" si="68"/>
        <v>32.453928413237357</v>
      </c>
      <c r="G141">
        <f t="shared" si="49"/>
        <v>32.577798369013074</v>
      </c>
      <c r="H141">
        <f t="shared" si="50"/>
        <v>1.6288899184506538</v>
      </c>
      <c r="I141">
        <f t="shared" si="51"/>
        <v>0.24773991155142971</v>
      </c>
      <c r="J141">
        <f t="shared" si="52"/>
        <v>78.424726593559626</v>
      </c>
      <c r="K141">
        <f t="shared" si="53"/>
        <v>-54.182085906440335</v>
      </c>
      <c r="L141">
        <f t="shared" si="63"/>
        <v>35.428871851117307</v>
      </c>
      <c r="M141">
        <f t="shared" si="64"/>
        <v>10.817976137745745</v>
      </c>
      <c r="N141">
        <f t="shared" si="69"/>
        <v>1.6515994103428646</v>
      </c>
      <c r="O141">
        <f t="shared" si="54"/>
        <v>10.859266123004318</v>
      </c>
      <c r="P141">
        <f t="shared" si="55"/>
        <v>0.54296330615021593</v>
      </c>
      <c r="Q141">
        <f t="shared" si="56"/>
        <v>8.2579970517143234E-2</v>
      </c>
      <c r="R141">
        <f t="shared" si="57"/>
        <v>76.129125184627711</v>
      </c>
      <c r="S141">
        <f t="shared" si="58"/>
        <v>-56.113462144077573</v>
      </c>
      <c r="T141">
        <f t="shared" si="59"/>
        <v>6.5499999999999847</v>
      </c>
      <c r="U141">
        <f t="shared" si="60"/>
        <v>-531.52626274217971</v>
      </c>
      <c r="V141">
        <f t="shared" si="61"/>
        <v>737.28022861607292</v>
      </c>
      <c r="W141">
        <f t="shared" si="65"/>
        <v>205.75396587389321</v>
      </c>
      <c r="AA141">
        <f t="shared" si="47"/>
        <v>19.949113350295253</v>
      </c>
      <c r="AB141">
        <f t="shared" ca="1" si="46"/>
        <v>3.5489838070638209</v>
      </c>
      <c r="AC141">
        <f t="shared" ca="1" si="48"/>
        <v>24.728647951839122</v>
      </c>
    </row>
    <row r="142" spans="3:29" x14ac:dyDescent="0.3">
      <c r="C142">
        <f t="shared" si="62"/>
        <v>6.5999999999999845</v>
      </c>
      <c r="D142">
        <f t="shared" si="66"/>
        <v>109.55058888804218</v>
      </c>
      <c r="E142">
        <f t="shared" si="67"/>
        <v>3</v>
      </c>
      <c r="F142">
        <f t="shared" si="68"/>
        <v>32.701668324788784</v>
      </c>
      <c r="G142">
        <f t="shared" si="49"/>
        <v>32.825538280564501</v>
      </c>
      <c r="H142">
        <f t="shared" si="50"/>
        <v>1.6412769140282251</v>
      </c>
      <c r="I142">
        <f t="shared" si="51"/>
        <v>0.24773991155142971</v>
      </c>
      <c r="J142">
        <f t="shared" si="52"/>
        <v>79.585284629273914</v>
      </c>
      <c r="K142">
        <f t="shared" si="53"/>
        <v>-55.342643942154623</v>
      </c>
      <c r="L142">
        <f t="shared" si="63"/>
        <v>35.97183515726752</v>
      </c>
      <c r="M142">
        <f t="shared" si="64"/>
        <v>10.900556108262888</v>
      </c>
      <c r="N142">
        <f t="shared" si="69"/>
        <v>1.6515994103428646</v>
      </c>
      <c r="O142">
        <f t="shared" si="54"/>
        <v>10.941846093521461</v>
      </c>
      <c r="P142">
        <f t="shared" si="55"/>
        <v>0.54709230467607306</v>
      </c>
      <c r="Q142">
        <f t="shared" si="56"/>
        <v>8.2579970517143234E-2</v>
      </c>
      <c r="R142">
        <f t="shared" si="57"/>
        <v>76.621938898401197</v>
      </c>
      <c r="S142">
        <f t="shared" si="58"/>
        <v>-55.810171566277972</v>
      </c>
      <c r="T142">
        <f t="shared" si="59"/>
        <v>6.5999999999999845</v>
      </c>
      <c r="U142">
        <f t="shared" si="60"/>
        <v>-542.91133707253687</v>
      </c>
      <c r="V142">
        <f t="shared" si="61"/>
        <v>748.57937785714432</v>
      </c>
      <c r="W142">
        <f t="shared" si="65"/>
        <v>205.66804078460746</v>
      </c>
      <c r="AA142">
        <f t="shared" si="47"/>
        <v>20.106192982974743</v>
      </c>
      <c r="AB142">
        <f t="shared" ref="AB142:AB205" ca="1" si="70">_r*COS(AA142)+x_sm</f>
        <v>3.1140632909700083</v>
      </c>
      <c r="AC142">
        <f t="shared" ca="1" si="48"/>
        <v>24.908797928159451</v>
      </c>
    </row>
    <row r="143" spans="3:29" x14ac:dyDescent="0.3">
      <c r="C143">
        <f t="shared" si="62"/>
        <v>6.6499999999999844</v>
      </c>
      <c r="D143">
        <f t="shared" si="66"/>
        <v>111.20425279764798</v>
      </c>
      <c r="E143">
        <f t="shared" si="67"/>
        <v>3</v>
      </c>
      <c r="F143">
        <f t="shared" si="68"/>
        <v>32.949408236340211</v>
      </c>
      <c r="G143">
        <f t="shared" si="49"/>
        <v>33.073278192115929</v>
      </c>
      <c r="H143">
        <f t="shared" si="50"/>
        <v>1.6536639096057966</v>
      </c>
      <c r="I143">
        <f t="shared" si="51"/>
        <v>0.24773991155142971</v>
      </c>
      <c r="J143">
        <f t="shared" si="52"/>
        <v>80.754601593559642</v>
      </c>
      <c r="K143">
        <f t="shared" si="53"/>
        <v>-56.511960906440336</v>
      </c>
      <c r="L143">
        <f t="shared" si="63"/>
        <v>36.518927461943591</v>
      </c>
      <c r="M143">
        <f t="shared" si="64"/>
        <v>10.983136078780031</v>
      </c>
      <c r="N143">
        <f t="shared" si="69"/>
        <v>1.6515994103428646</v>
      </c>
      <c r="O143">
        <f t="shared" si="54"/>
        <v>11.024426064038604</v>
      </c>
      <c r="P143">
        <f t="shared" si="55"/>
        <v>0.55122130320193019</v>
      </c>
      <c r="Q143">
        <f t="shared" si="56"/>
        <v>8.2579970517143234E-2</v>
      </c>
      <c r="R143">
        <f t="shared" si="57"/>
        <v>77.980572897433518</v>
      </c>
      <c r="S143">
        <f t="shared" si="58"/>
        <v>-55.369697892476921</v>
      </c>
      <c r="T143">
        <f t="shared" si="59"/>
        <v>6.6499999999999844</v>
      </c>
      <c r="U143">
        <f t="shared" si="60"/>
        <v>-554.38233649217977</v>
      </c>
      <c r="V143">
        <f t="shared" si="61"/>
        <v>759.96445218750137</v>
      </c>
      <c r="W143">
        <f t="shared" si="65"/>
        <v>205.58211569532159</v>
      </c>
      <c r="AA143">
        <f t="shared" si="47"/>
        <v>20.263272615654234</v>
      </c>
      <c r="AB143">
        <f t="shared" ca="1" si="70"/>
        <v>2.6563157029658488</v>
      </c>
      <c r="AC143">
        <f t="shared" ca="1" si="48"/>
        <v>25.018693401059373</v>
      </c>
    </row>
    <row r="144" spans="3:29" x14ac:dyDescent="0.3">
      <c r="C144">
        <f t="shared" si="62"/>
        <v>6.6999999999999842</v>
      </c>
      <c r="D144">
        <f t="shared" si="66"/>
        <v>112.87030370283135</v>
      </c>
      <c r="E144">
        <f t="shared" si="67"/>
        <v>3</v>
      </c>
      <c r="F144">
        <f t="shared" si="68"/>
        <v>33.197148147891639</v>
      </c>
      <c r="G144">
        <f t="shared" si="49"/>
        <v>33.321018103667356</v>
      </c>
      <c r="H144">
        <f t="shared" si="50"/>
        <v>1.6660509051833678</v>
      </c>
      <c r="I144">
        <f t="shared" si="51"/>
        <v>0.24773991155142971</v>
      </c>
      <c r="J144">
        <f t="shared" si="52"/>
        <v>81.932677486416779</v>
      </c>
      <c r="K144">
        <f t="shared" si="53"/>
        <v>-57.690036799297474</v>
      </c>
      <c r="L144">
        <f t="shared" si="63"/>
        <v>37.070148765145518</v>
      </c>
      <c r="M144">
        <f t="shared" si="64"/>
        <v>11.065716049297174</v>
      </c>
      <c r="N144">
        <f t="shared" si="69"/>
        <v>1.6515994103428646</v>
      </c>
      <c r="O144">
        <f t="shared" si="54"/>
        <v>11.107006034555747</v>
      </c>
      <c r="P144">
        <f t="shared" si="55"/>
        <v>0.55535030172778732</v>
      </c>
      <c r="Q144">
        <f t="shared" si="56"/>
        <v>8.2579970517143234E-2</v>
      </c>
      <c r="R144">
        <f t="shared" si="57"/>
        <v>80.167757746983384</v>
      </c>
      <c r="S144">
        <f t="shared" si="58"/>
        <v>-55.264122886282763</v>
      </c>
      <c r="T144">
        <f t="shared" si="59"/>
        <v>6.6999999999999842</v>
      </c>
      <c r="U144">
        <f t="shared" si="60"/>
        <v>-565.93926100110821</v>
      </c>
      <c r="V144">
        <f t="shared" si="61"/>
        <v>771.43545160714416</v>
      </c>
      <c r="W144">
        <f t="shared" si="65"/>
        <v>205.49619060603595</v>
      </c>
      <c r="AA144">
        <f t="shared" ref="AA144:AA207" si="71">AA143+PI()/20</f>
        <v>20.420352248333725</v>
      </c>
      <c r="AB144">
        <f t="shared" ca="1" si="70"/>
        <v>2.1870123078451509</v>
      </c>
      <c r="AC144">
        <f t="shared" ca="1" si="48"/>
        <v>25.05562837927393</v>
      </c>
    </row>
    <row r="145" spans="3:29" x14ac:dyDescent="0.3">
      <c r="C145">
        <f t="shared" si="62"/>
        <v>6.749999999999984</v>
      </c>
      <c r="D145">
        <f t="shared" si="66"/>
        <v>114.54874160359229</v>
      </c>
      <c r="E145">
        <f t="shared" si="67"/>
        <v>3</v>
      </c>
      <c r="F145">
        <f t="shared" si="68"/>
        <v>33.444888059443066</v>
      </c>
      <c r="G145">
        <f t="shared" si="49"/>
        <v>33.568758015218783</v>
      </c>
      <c r="H145">
        <f t="shared" si="50"/>
        <v>1.6784379007609393</v>
      </c>
      <c r="I145">
        <f t="shared" si="51"/>
        <v>0.24773991155142971</v>
      </c>
      <c r="J145">
        <f t="shared" si="52"/>
        <v>83.119512307845355</v>
      </c>
      <c r="K145">
        <f t="shared" si="53"/>
        <v>-58.87687162072605</v>
      </c>
      <c r="L145">
        <f t="shared" si="63"/>
        <v>37.625499066873303</v>
      </c>
      <c r="M145">
        <f t="shared" si="64"/>
        <v>11.148296019814318</v>
      </c>
      <c r="N145">
        <f t="shared" si="69"/>
        <v>1.6515994103428646</v>
      </c>
      <c r="O145">
        <f t="shared" si="54"/>
        <v>11.18958600507289</v>
      </c>
      <c r="P145">
        <f t="shared" si="55"/>
        <v>0.55947930025364456</v>
      </c>
      <c r="Q145">
        <f t="shared" si="56"/>
        <v>8.2579970517143234E-2</v>
      </c>
      <c r="R145">
        <f t="shared" si="57"/>
        <v>82.898873373159134</v>
      </c>
      <c r="S145">
        <f t="shared" si="58"/>
        <v>-55.884996212140237</v>
      </c>
      <c r="T145">
        <f t="shared" si="59"/>
        <v>6.749999999999984</v>
      </c>
      <c r="U145">
        <f t="shared" si="60"/>
        <v>-577.58211059932262</v>
      </c>
      <c r="V145">
        <f t="shared" si="61"/>
        <v>782.99237611607259</v>
      </c>
      <c r="W145">
        <f t="shared" si="65"/>
        <v>205.41026551674997</v>
      </c>
      <c r="AA145">
        <f t="shared" si="71"/>
        <v>20.577431881013215</v>
      </c>
      <c r="AB145">
        <f t="shared" ca="1" si="70"/>
        <v>1.7177089127244582</v>
      </c>
      <c r="AC145">
        <f t="shared" ca="1" si="48"/>
        <v>25.018693401059309</v>
      </c>
    </row>
    <row r="146" spans="3:29" x14ac:dyDescent="0.3">
      <c r="C146">
        <f t="shared" si="62"/>
        <v>6.7999999999999838</v>
      </c>
      <c r="D146">
        <f t="shared" si="66"/>
        <v>116.2395664999308</v>
      </c>
      <c r="E146">
        <f t="shared" si="67"/>
        <v>3</v>
      </c>
      <c r="F146">
        <f t="shared" si="68"/>
        <v>33.692627970994494</v>
      </c>
      <c r="G146">
        <f t="shared" si="49"/>
        <v>33.816497926770211</v>
      </c>
      <c r="H146">
        <f t="shared" si="50"/>
        <v>1.6908248963385106</v>
      </c>
      <c r="I146">
        <f t="shared" si="51"/>
        <v>0.24773991155142971</v>
      </c>
      <c r="J146">
        <f t="shared" si="52"/>
        <v>84.315106057845355</v>
      </c>
      <c r="K146">
        <f t="shared" si="53"/>
        <v>-60.07246537072605</v>
      </c>
      <c r="L146">
        <f t="shared" si="63"/>
        <v>38.184978367126945</v>
      </c>
      <c r="M146">
        <f t="shared" si="64"/>
        <v>11.230875990331461</v>
      </c>
      <c r="N146">
        <f t="shared" si="69"/>
        <v>1.6515994103428646</v>
      </c>
      <c r="O146">
        <f t="shared" si="54"/>
        <v>11.272165975590033</v>
      </c>
      <c r="P146">
        <f t="shared" si="55"/>
        <v>0.56360829877950169</v>
      </c>
      <c r="Q146">
        <f t="shared" si="56"/>
        <v>8.2579970517143234E-2</v>
      </c>
      <c r="R146">
        <f t="shared" si="57"/>
        <v>85.716030387173021</v>
      </c>
      <c r="S146">
        <f t="shared" si="58"/>
        <v>-57.419653461921015</v>
      </c>
      <c r="T146">
        <f t="shared" si="59"/>
        <v>6.7999999999999838</v>
      </c>
      <c r="U146">
        <f t="shared" si="60"/>
        <v>-589.31088528682255</v>
      </c>
      <c r="V146">
        <f t="shared" si="61"/>
        <v>794.63522571428689</v>
      </c>
      <c r="W146">
        <f t="shared" si="65"/>
        <v>205.32434042746434</v>
      </c>
      <c r="AA146">
        <f t="shared" si="71"/>
        <v>20.734511513692706</v>
      </c>
      <c r="AB146">
        <f t="shared" ca="1" si="70"/>
        <v>1.2599613247203139</v>
      </c>
      <c r="AC146">
        <f t="shared" ca="1" si="48"/>
        <v>24.908797928159327</v>
      </c>
    </row>
    <row r="147" spans="3:29" x14ac:dyDescent="0.3">
      <c r="C147">
        <f t="shared" si="62"/>
        <v>6.8499999999999837</v>
      </c>
      <c r="D147">
        <f t="shared" si="66"/>
        <v>117.94277839184689</v>
      </c>
      <c r="E147">
        <f t="shared" si="67"/>
        <v>3</v>
      </c>
      <c r="F147">
        <f t="shared" si="68"/>
        <v>33.940367882545921</v>
      </c>
      <c r="G147">
        <f t="shared" si="49"/>
        <v>34.064237838321638</v>
      </c>
      <c r="H147">
        <f t="shared" si="50"/>
        <v>1.7032118919160819</v>
      </c>
      <c r="I147">
        <f t="shared" si="51"/>
        <v>0.24773991155142971</v>
      </c>
      <c r="J147">
        <f t="shared" si="52"/>
        <v>85.519458736416794</v>
      </c>
      <c r="K147">
        <f t="shared" si="53"/>
        <v>-61.276818049297489</v>
      </c>
      <c r="L147">
        <f t="shared" si="63"/>
        <v>38.748586665906444</v>
      </c>
      <c r="M147">
        <f t="shared" si="64"/>
        <v>11.313455960848604</v>
      </c>
      <c r="N147">
        <f t="shared" si="69"/>
        <v>1.6515994103428646</v>
      </c>
      <c r="O147">
        <f t="shared" si="54"/>
        <v>11.354745946107176</v>
      </c>
      <c r="P147">
        <f t="shared" si="55"/>
        <v>0.56773729730535882</v>
      </c>
      <c r="Q147">
        <f t="shared" si="56"/>
        <v>8.2579970517143234E-2</v>
      </c>
      <c r="R147">
        <f t="shared" si="57"/>
        <v>88.120944115501487</v>
      </c>
      <c r="S147">
        <f t="shared" si="58"/>
        <v>-59.782738458911297</v>
      </c>
      <c r="T147">
        <f t="shared" si="59"/>
        <v>6.8499999999999837</v>
      </c>
      <c r="U147">
        <f t="shared" si="60"/>
        <v>-601.12558506360836</v>
      </c>
      <c r="V147">
        <f t="shared" si="61"/>
        <v>806.36400040178683</v>
      </c>
      <c r="W147">
        <f t="shared" si="65"/>
        <v>205.23841533817847</v>
      </c>
      <c r="AA147">
        <f t="shared" si="71"/>
        <v>20.891591146372196</v>
      </c>
      <c r="AB147">
        <f t="shared" ca="1" si="70"/>
        <v>0.82504080862652618</v>
      </c>
      <c r="AC147">
        <f t="shared" ca="1" si="48"/>
        <v>24.728647951838937</v>
      </c>
    </row>
    <row r="148" spans="3:29" x14ac:dyDescent="0.3">
      <c r="C148">
        <f t="shared" si="62"/>
        <v>6.8999999999999835</v>
      </c>
      <c r="D148">
        <f t="shared" si="66"/>
        <v>119.65837727934054</v>
      </c>
      <c r="E148">
        <f t="shared" si="67"/>
        <v>3</v>
      </c>
      <c r="F148">
        <f t="shared" si="68"/>
        <v>34.188107794097348</v>
      </c>
      <c r="G148">
        <f t="shared" si="49"/>
        <v>34.311977749873066</v>
      </c>
      <c r="H148">
        <f t="shared" si="50"/>
        <v>1.7155988874936534</v>
      </c>
      <c r="I148">
        <f t="shared" si="51"/>
        <v>0.24773991155142971</v>
      </c>
      <c r="J148">
        <f t="shared" si="52"/>
        <v>86.732570343559658</v>
      </c>
      <c r="K148">
        <f t="shared" si="53"/>
        <v>-62.489929656440353</v>
      </c>
      <c r="L148">
        <f t="shared" si="63"/>
        <v>39.316323963211801</v>
      </c>
      <c r="M148">
        <f t="shared" si="64"/>
        <v>11.396035931365747</v>
      </c>
      <c r="N148">
        <f t="shared" si="69"/>
        <v>1.6515994103428646</v>
      </c>
      <c r="O148">
        <f t="shared" si="54"/>
        <v>11.437325916624319</v>
      </c>
      <c r="P148">
        <f t="shared" si="55"/>
        <v>0.57186629583121595</v>
      </c>
      <c r="Q148">
        <f t="shared" si="56"/>
        <v>8.2579970517143234E-2</v>
      </c>
      <c r="R148">
        <f t="shared" si="57"/>
        <v>89.729339284904867</v>
      </c>
      <c r="S148">
        <f t="shared" si="58"/>
        <v>-62.629127042151254</v>
      </c>
      <c r="T148">
        <f t="shared" si="59"/>
        <v>6.8999999999999835</v>
      </c>
      <c r="U148">
        <f t="shared" si="60"/>
        <v>-613.02620992967991</v>
      </c>
      <c r="V148">
        <f t="shared" si="61"/>
        <v>818.1787001785724</v>
      </c>
      <c r="W148">
        <f t="shared" si="65"/>
        <v>205.15249024889249</v>
      </c>
      <c r="AA148">
        <f t="shared" si="71"/>
        <v>21.048670779051687</v>
      </c>
      <c r="AB148">
        <f t="shared" ca="1" si="70"/>
        <v>0.42365655096776234</v>
      </c>
      <c r="AC148">
        <f t="shared" ca="1" si="48"/>
        <v>24.482679362398645</v>
      </c>
    </row>
    <row r="149" spans="3:29" x14ac:dyDescent="0.3">
      <c r="C149">
        <f t="shared" si="62"/>
        <v>6.9499999999999833</v>
      </c>
      <c r="D149">
        <f t="shared" si="66"/>
        <v>121.38636316241177</v>
      </c>
      <c r="E149">
        <f t="shared" si="67"/>
        <v>3</v>
      </c>
      <c r="F149">
        <f t="shared" si="68"/>
        <v>34.435847705648776</v>
      </c>
      <c r="G149">
        <f t="shared" si="49"/>
        <v>34.559717661424493</v>
      </c>
      <c r="H149">
        <f t="shared" si="50"/>
        <v>1.7279858830712247</v>
      </c>
      <c r="I149">
        <f t="shared" si="51"/>
        <v>0.24773991155142971</v>
      </c>
      <c r="J149">
        <f t="shared" si="52"/>
        <v>87.954440879273946</v>
      </c>
      <c r="K149">
        <f t="shared" si="53"/>
        <v>-63.711800192154641</v>
      </c>
      <c r="L149">
        <f t="shared" si="63"/>
        <v>39.888190259043014</v>
      </c>
      <c r="M149">
        <f t="shared" si="64"/>
        <v>11.47861590188289</v>
      </c>
      <c r="N149">
        <f t="shared" si="69"/>
        <v>1.6515994103428646</v>
      </c>
      <c r="O149">
        <f t="shared" si="54"/>
        <v>11.519905887141462</v>
      </c>
      <c r="P149">
        <f t="shared" si="55"/>
        <v>0.57599529435707308</v>
      </c>
      <c r="Q149">
        <f t="shared" si="56"/>
        <v>8.2579970517143234E-2</v>
      </c>
      <c r="R149">
        <f t="shared" si="57"/>
        <v>90.399067144674518</v>
      </c>
      <c r="S149">
        <f t="shared" si="58"/>
        <v>-65.450708591844986</v>
      </c>
      <c r="T149">
        <f t="shared" si="59"/>
        <v>6.9499999999999833</v>
      </c>
      <c r="U149">
        <f t="shared" si="60"/>
        <v>-625.0127598850371</v>
      </c>
      <c r="V149">
        <f t="shared" si="61"/>
        <v>830.07932504464372</v>
      </c>
      <c r="W149">
        <f t="shared" si="65"/>
        <v>205.06656515960663</v>
      </c>
      <c r="AA149">
        <f t="shared" si="71"/>
        <v>21.205750411731177</v>
      </c>
      <c r="AB149">
        <f t="shared" ca="1" si="70"/>
        <v>6.5691964285559123E-2</v>
      </c>
      <c r="AC149">
        <f t="shared" ca="1" si="48"/>
        <v>24.176948722833419</v>
      </c>
    </row>
    <row r="150" spans="3:29" x14ac:dyDescent="0.3">
      <c r="C150">
        <f t="shared" si="62"/>
        <v>6.9999999999999831</v>
      </c>
      <c r="D150">
        <f t="shared" si="66"/>
        <v>123.12673604106057</v>
      </c>
      <c r="E150">
        <f t="shared" si="67"/>
        <v>3</v>
      </c>
      <c r="F150">
        <f t="shared" si="68"/>
        <v>34.683587617200203</v>
      </c>
      <c r="G150">
        <f t="shared" si="49"/>
        <v>34.80745757297592</v>
      </c>
      <c r="H150">
        <f t="shared" si="50"/>
        <v>1.7403728786487962</v>
      </c>
      <c r="I150">
        <f t="shared" si="51"/>
        <v>0.24773991155142971</v>
      </c>
      <c r="J150">
        <f t="shared" si="52"/>
        <v>89.185070343559659</v>
      </c>
      <c r="K150">
        <f t="shared" si="53"/>
        <v>-64.942429656440353</v>
      </c>
      <c r="L150">
        <f t="shared" si="63"/>
        <v>40.464185553400085</v>
      </c>
      <c r="M150">
        <f t="shared" si="64"/>
        <v>11.561195872400033</v>
      </c>
      <c r="N150">
        <f t="shared" si="69"/>
        <v>1.6515994103428646</v>
      </c>
      <c r="O150">
        <f t="shared" si="54"/>
        <v>11.602485857658605</v>
      </c>
      <c r="P150">
        <f t="shared" si="55"/>
        <v>0.58012429288293033</v>
      </c>
      <c r="Q150">
        <f t="shared" si="56"/>
        <v>8.2579970517143234E-2</v>
      </c>
      <c r="R150">
        <f t="shared" si="57"/>
        <v>90.288126826460058</v>
      </c>
      <c r="S150">
        <f t="shared" si="58"/>
        <v>-67.732280260958703</v>
      </c>
      <c r="T150">
        <f t="shared" si="59"/>
        <v>6.9999999999999831</v>
      </c>
      <c r="U150">
        <f t="shared" si="60"/>
        <v>-637.08523492967993</v>
      </c>
      <c r="V150">
        <f t="shared" si="61"/>
        <v>842.0658750000008</v>
      </c>
      <c r="W150">
        <f t="shared" si="65"/>
        <v>204.98064007032087</v>
      </c>
      <c r="AA150">
        <f t="shared" si="71"/>
        <v>21.362830044410668</v>
      </c>
      <c r="AB150">
        <f t="shared" ca="1" si="70"/>
        <v>-0.24003867527961553</v>
      </c>
      <c r="AC150">
        <f t="shared" ca="1" si="48"/>
        <v>23.818984136151169</v>
      </c>
    </row>
    <row r="151" spans="3:29" x14ac:dyDescent="0.3">
      <c r="C151">
        <f t="shared" si="62"/>
        <v>7.0499999999999829</v>
      </c>
      <c r="D151">
        <f t="shared" si="66"/>
        <v>124.87949591528694</v>
      </c>
      <c r="E151">
        <f t="shared" si="67"/>
        <v>3</v>
      </c>
      <c r="F151">
        <f t="shared" si="68"/>
        <v>34.93132752875163</v>
      </c>
      <c r="G151">
        <f t="shared" si="49"/>
        <v>35.055197484527348</v>
      </c>
      <c r="H151">
        <f t="shared" si="50"/>
        <v>1.7527598742263675</v>
      </c>
      <c r="I151">
        <f t="shared" si="51"/>
        <v>0.24773991155142971</v>
      </c>
      <c r="J151">
        <f t="shared" si="52"/>
        <v>90.42445873641681</v>
      </c>
      <c r="K151">
        <f t="shared" si="53"/>
        <v>-66.181818049297505</v>
      </c>
      <c r="L151">
        <f t="shared" si="63"/>
        <v>41.044309846283014</v>
      </c>
      <c r="M151">
        <f t="shared" si="64"/>
        <v>11.643775842917176</v>
      </c>
      <c r="N151">
        <f t="shared" si="69"/>
        <v>1.6515994103428646</v>
      </c>
      <c r="O151">
        <f t="shared" si="54"/>
        <v>11.685065828175748</v>
      </c>
      <c r="P151">
        <f t="shared" si="55"/>
        <v>0.58425329140878746</v>
      </c>
      <c r="Q151">
        <f t="shared" si="56"/>
        <v>8.2579970517143234E-2</v>
      </c>
      <c r="R151">
        <f t="shared" si="57"/>
        <v>89.817854192631756</v>
      </c>
      <c r="S151">
        <f t="shared" si="58"/>
        <v>-69.119849861150357</v>
      </c>
      <c r="T151">
        <f t="shared" si="59"/>
        <v>7.0499999999999829</v>
      </c>
      <c r="U151">
        <f t="shared" si="60"/>
        <v>-649.24363506360851</v>
      </c>
      <c r="V151">
        <f t="shared" si="61"/>
        <v>854.13835004464363</v>
      </c>
      <c r="W151">
        <f t="shared" si="65"/>
        <v>204.89471498103512</v>
      </c>
      <c r="AA151">
        <f t="shared" si="71"/>
        <v>21.519909677090158</v>
      </c>
      <c r="AB151">
        <f t="shared" ca="1" si="70"/>
        <v>-0.48600726471984856</v>
      </c>
      <c r="AC151">
        <f t="shared" ca="1" si="48"/>
        <v>23.417599878492371</v>
      </c>
    </row>
    <row r="152" spans="3:29" x14ac:dyDescent="0.3">
      <c r="C152">
        <f t="shared" si="62"/>
        <v>7.0999999999999828</v>
      </c>
      <c r="D152">
        <f t="shared" si="66"/>
        <v>126.64464278509088</v>
      </c>
      <c r="E152">
        <f t="shared" si="67"/>
        <v>3</v>
      </c>
      <c r="F152">
        <f t="shared" si="68"/>
        <v>35.179067440303058</v>
      </c>
      <c r="G152">
        <f t="shared" si="49"/>
        <v>35.302937396078775</v>
      </c>
      <c r="H152">
        <f t="shared" si="50"/>
        <v>1.7651468698039388</v>
      </c>
      <c r="I152">
        <f t="shared" si="51"/>
        <v>0.24773991155142971</v>
      </c>
      <c r="J152">
        <f t="shared" si="52"/>
        <v>91.672606057845385</v>
      </c>
      <c r="K152">
        <f t="shared" si="53"/>
        <v>-67.42996537072608</v>
      </c>
      <c r="L152">
        <f t="shared" si="63"/>
        <v>41.628563137691799</v>
      </c>
      <c r="M152">
        <f t="shared" si="64"/>
        <v>11.726355813434319</v>
      </c>
      <c r="N152">
        <f t="shared" si="69"/>
        <v>1.6515994103428646</v>
      </c>
      <c r="O152">
        <f t="shared" si="54"/>
        <v>11.767645798692891</v>
      </c>
      <c r="P152">
        <f t="shared" si="55"/>
        <v>0.58838228993464459</v>
      </c>
      <c r="Q152">
        <f t="shared" si="56"/>
        <v>8.2579970517143234E-2</v>
      </c>
      <c r="R152">
        <f t="shared" si="57"/>
        <v>89.546072679487594</v>
      </c>
      <c r="S152">
        <f t="shared" si="58"/>
        <v>-69.546059837126435</v>
      </c>
      <c r="T152">
        <f t="shared" si="59"/>
        <v>7.0999999999999828</v>
      </c>
      <c r="U152">
        <f t="shared" si="60"/>
        <v>-661.48796028682284</v>
      </c>
      <c r="V152">
        <f t="shared" si="61"/>
        <v>866.2967501785721</v>
      </c>
      <c r="W152">
        <f t="shared" si="65"/>
        <v>204.80878989174926</v>
      </c>
      <c r="AA152">
        <f t="shared" si="71"/>
        <v>21.676989309769649</v>
      </c>
      <c r="AB152">
        <f t="shared" ca="1" si="70"/>
        <v>-0.6661572410401746</v>
      </c>
      <c r="AC152">
        <f t="shared" ca="1" si="48"/>
        <v>22.982679362398557</v>
      </c>
    </row>
    <row r="153" spans="3:29" x14ac:dyDescent="0.3">
      <c r="C153">
        <f t="shared" si="62"/>
        <v>7.1499999999999826</v>
      </c>
      <c r="D153">
        <f t="shared" si="66"/>
        <v>128.42217665047238</v>
      </c>
      <c r="E153">
        <f t="shared" si="67"/>
        <v>3</v>
      </c>
      <c r="F153">
        <f t="shared" si="68"/>
        <v>35.426807351854485</v>
      </c>
      <c r="G153">
        <f t="shared" si="49"/>
        <v>35.550677307630203</v>
      </c>
      <c r="H153">
        <f t="shared" si="50"/>
        <v>1.7775338653815103</v>
      </c>
      <c r="I153">
        <f t="shared" si="51"/>
        <v>0.24773991155142971</v>
      </c>
      <c r="J153">
        <f t="shared" si="52"/>
        <v>92.929512307845371</v>
      </c>
      <c r="K153">
        <f t="shared" si="53"/>
        <v>-68.686871620726066</v>
      </c>
      <c r="L153">
        <f t="shared" si="63"/>
        <v>42.216945427626442</v>
      </c>
      <c r="M153">
        <f t="shared" si="64"/>
        <v>11.808935783951462</v>
      </c>
      <c r="N153">
        <f t="shared" si="69"/>
        <v>1.6515994103428646</v>
      </c>
      <c r="O153">
        <f t="shared" si="54"/>
        <v>11.850225769210034</v>
      </c>
      <c r="P153">
        <f t="shared" si="55"/>
        <v>0.59251128846050172</v>
      </c>
      <c r="Q153">
        <f t="shared" si="56"/>
        <v>8.2579970517143234E-2</v>
      </c>
      <c r="R153">
        <f t="shared" si="57"/>
        <v>89.986111141869898</v>
      </c>
      <c r="S153">
        <f t="shared" si="58"/>
        <v>-69.266862634565285</v>
      </c>
      <c r="T153">
        <f t="shared" si="59"/>
        <v>7.1499999999999826</v>
      </c>
      <c r="U153">
        <f t="shared" si="60"/>
        <v>-673.8182105993227</v>
      </c>
      <c r="V153">
        <f t="shared" si="61"/>
        <v>878.5410754017862</v>
      </c>
      <c r="W153">
        <f t="shared" si="65"/>
        <v>204.7228648024635</v>
      </c>
      <c r="AA153">
        <f t="shared" si="71"/>
        <v>21.834068942449139</v>
      </c>
      <c r="AB153">
        <f t="shared" ca="1" si="70"/>
        <v>-0.77605271394009234</v>
      </c>
      <c r="AC153">
        <f t="shared" ca="1" si="48"/>
        <v>22.524931774394396</v>
      </c>
    </row>
    <row r="154" spans="3:29" x14ac:dyDescent="0.3">
      <c r="C154">
        <f t="shared" si="62"/>
        <v>7.1999999999999824</v>
      </c>
      <c r="D154">
        <f t="shared" si="66"/>
        <v>130.21209751143147</v>
      </c>
      <c r="E154">
        <f t="shared" si="67"/>
        <v>3</v>
      </c>
      <c r="F154">
        <f t="shared" si="68"/>
        <v>35.674547263405913</v>
      </c>
      <c r="G154">
        <f t="shared" si="49"/>
        <v>35.79841721918163</v>
      </c>
      <c r="H154">
        <f t="shared" si="50"/>
        <v>1.7899208609590815</v>
      </c>
      <c r="I154">
        <f t="shared" si="51"/>
        <v>0.24773991155142971</v>
      </c>
      <c r="J154">
        <f t="shared" si="52"/>
        <v>94.19517748641681</v>
      </c>
      <c r="K154">
        <f t="shared" si="53"/>
        <v>-69.952536799297505</v>
      </c>
      <c r="L154">
        <f t="shared" si="63"/>
        <v>42.809456716086942</v>
      </c>
      <c r="M154">
        <f t="shared" si="64"/>
        <v>11.891515754468605</v>
      </c>
      <c r="N154">
        <f t="shared" si="69"/>
        <v>1.6515994103428646</v>
      </c>
      <c r="O154">
        <f t="shared" si="54"/>
        <v>11.932805739727177</v>
      </c>
      <c r="P154">
        <f t="shared" si="55"/>
        <v>0.59664028698635885</v>
      </c>
      <c r="Q154">
        <f t="shared" si="56"/>
        <v>8.2579970517143234E-2</v>
      </c>
      <c r="R154">
        <f t="shared" si="57"/>
        <v>91.429612240159727</v>
      </c>
      <c r="S154">
        <f t="shared" si="58"/>
        <v>-68.789932451853815</v>
      </c>
      <c r="T154">
        <f t="shared" si="59"/>
        <v>7.1999999999999824</v>
      </c>
      <c r="U154">
        <f t="shared" si="60"/>
        <v>-686.23438600110853</v>
      </c>
      <c r="V154">
        <f t="shared" si="61"/>
        <v>890.87132571428629</v>
      </c>
      <c r="W154">
        <f t="shared" si="65"/>
        <v>204.63693971317775</v>
      </c>
      <c r="AA154">
        <f t="shared" si="71"/>
        <v>21.99114857512863</v>
      </c>
      <c r="AB154">
        <f t="shared" ca="1" si="70"/>
        <v>-0.8129876921546435</v>
      </c>
      <c r="AC154">
        <f t="shared" ca="1" si="48"/>
        <v>22.055628379273699</v>
      </c>
    </row>
    <row r="155" spans="3:29" x14ac:dyDescent="0.3">
      <c r="C155">
        <f t="shared" si="62"/>
        <v>7.2499999999999822</v>
      </c>
      <c r="D155">
        <f t="shared" si="66"/>
        <v>132.01440536796812</v>
      </c>
      <c r="E155">
        <f t="shared" si="67"/>
        <v>3</v>
      </c>
      <c r="F155">
        <f t="shared" si="68"/>
        <v>35.92228717495734</v>
      </c>
      <c r="G155">
        <f t="shared" si="49"/>
        <v>36.046157130733057</v>
      </c>
      <c r="H155">
        <f t="shared" si="50"/>
        <v>1.802307856536653</v>
      </c>
      <c r="I155">
        <f t="shared" si="51"/>
        <v>0.24773991155142971</v>
      </c>
      <c r="J155">
        <f t="shared" si="52"/>
        <v>95.469601593559673</v>
      </c>
      <c r="K155">
        <f t="shared" si="53"/>
        <v>-71.226960906440368</v>
      </c>
      <c r="L155">
        <f t="shared" si="63"/>
        <v>43.406097003073299</v>
      </c>
      <c r="M155">
        <f t="shared" si="64"/>
        <v>11.974095724985748</v>
      </c>
      <c r="N155">
        <f t="shared" si="69"/>
        <v>1.6515994103428646</v>
      </c>
      <c r="O155">
        <f t="shared" si="54"/>
        <v>12.01538571024432</v>
      </c>
      <c r="P155">
        <f t="shared" si="55"/>
        <v>0.60076928551221609</v>
      </c>
      <c r="Q155">
        <f t="shared" si="56"/>
        <v>8.2579970517143234E-2</v>
      </c>
      <c r="R155">
        <f t="shared" si="57"/>
        <v>93.83507693436998</v>
      </c>
      <c r="S155">
        <f t="shared" si="58"/>
        <v>-68.711343857185682</v>
      </c>
      <c r="T155">
        <f t="shared" si="59"/>
        <v>7.2499999999999822</v>
      </c>
      <c r="U155">
        <f t="shared" si="60"/>
        <v>-698.73648649218001</v>
      </c>
      <c r="V155">
        <f t="shared" si="61"/>
        <v>903.28750111607178</v>
      </c>
      <c r="W155">
        <f t="shared" si="65"/>
        <v>204.55101462389177</v>
      </c>
      <c r="AA155">
        <f t="shared" si="71"/>
        <v>22.148228207808121</v>
      </c>
      <c r="AB155">
        <f t="shared" ca="1" si="70"/>
        <v>-0.77605271394001996</v>
      </c>
      <c r="AC155">
        <f t="shared" ca="1" si="48"/>
        <v>21.586324984153006</v>
      </c>
    </row>
    <row r="156" spans="3:29" x14ac:dyDescent="0.3">
      <c r="C156">
        <f t="shared" si="62"/>
        <v>7.2999999999999821</v>
      </c>
      <c r="D156">
        <f t="shared" si="66"/>
        <v>133.82910022008235</v>
      </c>
      <c r="E156">
        <f t="shared" si="67"/>
        <v>3</v>
      </c>
      <c r="F156">
        <f t="shared" si="68"/>
        <v>36.170027086508767</v>
      </c>
      <c r="G156">
        <f t="shared" si="49"/>
        <v>36.293897042284485</v>
      </c>
      <c r="H156">
        <f t="shared" si="50"/>
        <v>1.8146948521142243</v>
      </c>
      <c r="I156">
        <f t="shared" si="51"/>
        <v>0.24773991155142971</v>
      </c>
      <c r="J156">
        <f t="shared" si="52"/>
        <v>96.752784629273961</v>
      </c>
      <c r="K156">
        <f t="shared" si="53"/>
        <v>-72.510143942154656</v>
      </c>
      <c r="L156">
        <f t="shared" si="63"/>
        <v>44.006866288585513</v>
      </c>
      <c r="M156">
        <f t="shared" si="64"/>
        <v>12.056675695502891</v>
      </c>
      <c r="N156">
        <f t="shared" si="69"/>
        <v>1.6515994103428646</v>
      </c>
      <c r="O156">
        <f t="shared" si="54"/>
        <v>12.097965680761464</v>
      </c>
      <c r="P156">
        <f t="shared" si="55"/>
        <v>0.60489828403807322</v>
      </c>
      <c r="Q156">
        <f t="shared" si="56"/>
        <v>8.2579970517143234E-2</v>
      </c>
      <c r="R156">
        <f t="shared" si="57"/>
        <v>96.826484628994237</v>
      </c>
      <c r="S156">
        <f t="shared" si="58"/>
        <v>-69.511049360444829</v>
      </c>
      <c r="T156">
        <f t="shared" si="59"/>
        <v>7.2999999999999821</v>
      </c>
      <c r="U156">
        <f t="shared" si="60"/>
        <v>-711.32451207253723</v>
      </c>
      <c r="V156">
        <f t="shared" si="61"/>
        <v>915.78960160714314</v>
      </c>
      <c r="W156">
        <f t="shared" si="65"/>
        <v>204.46508953460591</v>
      </c>
      <c r="AA156">
        <f t="shared" si="71"/>
        <v>22.305307840487611</v>
      </c>
      <c r="AB156">
        <f t="shared" ca="1" si="70"/>
        <v>-0.66615724104003071</v>
      </c>
      <c r="AC156">
        <f t="shared" ca="1" si="48"/>
        <v>21.128577396148863</v>
      </c>
    </row>
    <row r="157" spans="3:29" x14ac:dyDescent="0.3">
      <c r="C157">
        <f t="shared" si="62"/>
        <v>7.3499999999999819</v>
      </c>
      <c r="D157">
        <f t="shared" si="66"/>
        <v>135.65618206777415</v>
      </c>
      <c r="E157">
        <f t="shared" si="67"/>
        <v>3</v>
      </c>
      <c r="F157">
        <f t="shared" si="68"/>
        <v>36.417766998060195</v>
      </c>
      <c r="G157">
        <f t="shared" si="49"/>
        <v>36.541636953835912</v>
      </c>
      <c r="H157">
        <f t="shared" si="50"/>
        <v>1.8270818476917956</v>
      </c>
      <c r="I157">
        <f t="shared" si="51"/>
        <v>0.24773991155142971</v>
      </c>
      <c r="J157">
        <f t="shared" si="52"/>
        <v>98.044726593559687</v>
      </c>
      <c r="K157">
        <f t="shared" si="53"/>
        <v>-73.802085906440382</v>
      </c>
      <c r="L157">
        <f t="shared" si="63"/>
        <v>44.611764572623585</v>
      </c>
      <c r="M157">
        <f t="shared" si="64"/>
        <v>12.139255666020034</v>
      </c>
      <c r="N157">
        <f t="shared" si="69"/>
        <v>1.6515994103428646</v>
      </c>
      <c r="O157">
        <f t="shared" si="54"/>
        <v>12.180545651278607</v>
      </c>
      <c r="P157">
        <f t="shared" si="55"/>
        <v>0.60902728256393035</v>
      </c>
      <c r="Q157">
        <f t="shared" si="56"/>
        <v>8.2579970517143234E-2</v>
      </c>
      <c r="R157">
        <f t="shared" si="57"/>
        <v>99.810869604656347</v>
      </c>
      <c r="S157">
        <f t="shared" si="58"/>
        <v>-71.377062429367555</v>
      </c>
      <c r="T157">
        <f t="shared" si="59"/>
        <v>7.3499999999999819</v>
      </c>
      <c r="U157">
        <f t="shared" si="60"/>
        <v>-723.99846274218021</v>
      </c>
      <c r="V157">
        <f t="shared" si="61"/>
        <v>928.37762718750025</v>
      </c>
      <c r="W157">
        <f t="shared" si="65"/>
        <v>204.37916444532004</v>
      </c>
      <c r="AA157">
        <f t="shared" si="71"/>
        <v>22.462387473167102</v>
      </c>
      <c r="AB157">
        <f t="shared" ca="1" si="70"/>
        <v>-0.48600726471963807</v>
      </c>
      <c r="AC157">
        <f t="shared" ca="1" si="48"/>
        <v>20.693656880055077</v>
      </c>
    </row>
    <row r="158" spans="3:29" x14ac:dyDescent="0.3">
      <c r="C158">
        <f t="shared" si="62"/>
        <v>7.3999999999999817</v>
      </c>
      <c r="D158">
        <f t="shared" si="66"/>
        <v>137.49565091104353</v>
      </c>
      <c r="E158">
        <f t="shared" si="67"/>
        <v>3</v>
      </c>
      <c r="F158">
        <f t="shared" si="68"/>
        <v>36.665506909611622</v>
      </c>
      <c r="G158">
        <f t="shared" si="49"/>
        <v>36.789376865387339</v>
      </c>
      <c r="H158">
        <f t="shared" si="50"/>
        <v>1.8394688432693671</v>
      </c>
      <c r="I158">
        <f t="shared" si="51"/>
        <v>0.24773991155142971</v>
      </c>
      <c r="J158">
        <f t="shared" si="52"/>
        <v>99.345427486416824</v>
      </c>
      <c r="K158">
        <f t="shared" si="53"/>
        <v>-75.102786799297519</v>
      </c>
      <c r="L158">
        <f t="shared" si="63"/>
        <v>45.220791855187514</v>
      </c>
      <c r="M158">
        <f t="shared" si="64"/>
        <v>12.221835636537177</v>
      </c>
      <c r="N158">
        <f t="shared" si="69"/>
        <v>1.6515994103428646</v>
      </c>
      <c r="O158">
        <f t="shared" si="54"/>
        <v>12.26312562179575</v>
      </c>
      <c r="P158">
        <f t="shared" si="55"/>
        <v>0.61315628108978748</v>
      </c>
      <c r="Q158">
        <f t="shared" si="56"/>
        <v>8.2579970517143234E-2</v>
      </c>
      <c r="R158">
        <f t="shared" si="57"/>
        <v>102.18130952798646</v>
      </c>
      <c r="S158">
        <f t="shared" si="58"/>
        <v>-74.124127999560443</v>
      </c>
      <c r="T158">
        <f t="shared" si="59"/>
        <v>7.3999999999999817</v>
      </c>
      <c r="U158">
        <f t="shared" si="60"/>
        <v>-736.75833850110871</v>
      </c>
      <c r="V158">
        <f t="shared" si="61"/>
        <v>941.051577857143</v>
      </c>
      <c r="W158">
        <f t="shared" si="65"/>
        <v>204.29323935603429</v>
      </c>
      <c r="AA158">
        <f t="shared" si="71"/>
        <v>22.619467105846592</v>
      </c>
      <c r="AB158">
        <f t="shared" ca="1" si="70"/>
        <v>-0.24003867527934331</v>
      </c>
      <c r="AC158">
        <f t="shared" ca="1" si="48"/>
        <v>20.292272622396315</v>
      </c>
    </row>
    <row r="159" spans="3:29" x14ac:dyDescent="0.3">
      <c r="C159">
        <f t="shared" si="62"/>
        <v>7.4499999999999815</v>
      </c>
      <c r="D159">
        <f t="shared" si="66"/>
        <v>139.34750674989047</v>
      </c>
      <c r="E159">
        <f t="shared" si="67"/>
        <v>3</v>
      </c>
      <c r="F159">
        <f t="shared" si="68"/>
        <v>36.91324682116305</v>
      </c>
      <c r="G159">
        <f t="shared" si="49"/>
        <v>37.037116776938767</v>
      </c>
      <c r="H159">
        <f t="shared" si="50"/>
        <v>1.8518558388469384</v>
      </c>
      <c r="I159">
        <f t="shared" si="51"/>
        <v>0.24773991155142971</v>
      </c>
      <c r="J159">
        <f t="shared" si="52"/>
        <v>100.65488730784541</v>
      </c>
      <c r="K159">
        <f t="shared" si="53"/>
        <v>-76.412246620726094</v>
      </c>
      <c r="L159">
        <f t="shared" si="63"/>
        <v>45.8339481362773</v>
      </c>
      <c r="M159">
        <f t="shared" si="64"/>
        <v>12.30441560705432</v>
      </c>
      <c r="N159">
        <f t="shared" si="69"/>
        <v>1.6515994103428646</v>
      </c>
      <c r="O159">
        <f t="shared" si="54"/>
        <v>12.345705592312893</v>
      </c>
      <c r="P159">
        <f t="shared" si="55"/>
        <v>0.61728527961564472</v>
      </c>
      <c r="Q159">
        <f t="shared" si="56"/>
        <v>8.2579970517143234E-2</v>
      </c>
      <c r="R159">
        <f t="shared" si="57"/>
        <v>103.53734400015708</v>
      </c>
      <c r="S159">
        <f t="shared" si="58"/>
        <v>-77.243777388014763</v>
      </c>
      <c r="T159">
        <f t="shared" si="59"/>
        <v>7.4499999999999815</v>
      </c>
      <c r="U159">
        <f t="shared" si="60"/>
        <v>-749.60413934932308</v>
      </c>
      <c r="V159">
        <f t="shared" si="61"/>
        <v>953.8114536160715</v>
      </c>
      <c r="W159">
        <f t="shared" si="65"/>
        <v>204.20731426674843</v>
      </c>
      <c r="AA159">
        <f t="shared" si="71"/>
        <v>22.776546738526083</v>
      </c>
      <c r="AB159">
        <f t="shared" ca="1" si="70"/>
        <v>6.5691964285887305E-2</v>
      </c>
      <c r="AC159">
        <f t="shared" ca="1" si="48"/>
        <v>19.934308035714114</v>
      </c>
    </row>
    <row r="160" spans="3:29" x14ac:dyDescent="0.3">
      <c r="C160">
        <f t="shared" si="62"/>
        <v>7.4999999999999813</v>
      </c>
      <c r="D160">
        <f t="shared" si="66"/>
        <v>141.21174958431499</v>
      </c>
      <c r="E160">
        <f t="shared" si="67"/>
        <v>3</v>
      </c>
      <c r="F160">
        <f t="shared" si="68"/>
        <v>37.160986732714477</v>
      </c>
      <c r="G160">
        <f t="shared" si="49"/>
        <v>37.284856688490194</v>
      </c>
      <c r="H160">
        <f t="shared" si="50"/>
        <v>1.8642428344245099</v>
      </c>
      <c r="I160">
        <f t="shared" si="51"/>
        <v>0.24773991155142971</v>
      </c>
      <c r="J160">
        <f t="shared" si="52"/>
        <v>101.97310605784541</v>
      </c>
      <c r="K160">
        <f t="shared" si="53"/>
        <v>-77.730465370726108</v>
      </c>
      <c r="L160">
        <f t="shared" si="63"/>
        <v>46.451233415892943</v>
      </c>
      <c r="M160">
        <f t="shared" si="64"/>
        <v>12.386995577571463</v>
      </c>
      <c r="N160">
        <f t="shared" si="69"/>
        <v>1.6515994103428646</v>
      </c>
      <c r="O160">
        <f t="shared" si="54"/>
        <v>12.428285562830036</v>
      </c>
      <c r="P160">
        <f t="shared" si="55"/>
        <v>0.62141427814150185</v>
      </c>
      <c r="Q160">
        <f t="shared" si="56"/>
        <v>8.2579970517143234E-2</v>
      </c>
      <c r="R160">
        <f t="shared" si="57"/>
        <v>103.84230384202122</v>
      </c>
      <c r="S160">
        <f t="shared" si="58"/>
        <v>-80.076973338671721</v>
      </c>
      <c r="T160">
        <f t="shared" si="59"/>
        <v>7.4999999999999813</v>
      </c>
      <c r="U160">
        <f t="shared" si="60"/>
        <v>-762.5358652868232</v>
      </c>
      <c r="V160">
        <f t="shared" si="61"/>
        <v>966.65725446428564</v>
      </c>
      <c r="W160">
        <f t="shared" si="65"/>
        <v>204.12138917746245</v>
      </c>
      <c r="AA160">
        <f t="shared" si="71"/>
        <v>22.933626371205573</v>
      </c>
      <c r="AB160">
        <f t="shared" ca="1" si="70"/>
        <v>0.42365655096813759</v>
      </c>
      <c r="AC160">
        <f t="shared" ca="1" si="48"/>
        <v>19.628577396148941</v>
      </c>
    </row>
    <row r="161" spans="3:29" x14ac:dyDescent="0.3">
      <c r="C161">
        <f t="shared" si="62"/>
        <v>7.5499999999999812</v>
      </c>
      <c r="D161">
        <f t="shared" si="66"/>
        <v>143.08837941431707</v>
      </c>
      <c r="E161">
        <f t="shared" si="67"/>
        <v>3</v>
      </c>
      <c r="F161">
        <f t="shared" si="68"/>
        <v>37.408726644265904</v>
      </c>
      <c r="G161">
        <f t="shared" si="49"/>
        <v>37.532596600041622</v>
      </c>
      <c r="H161">
        <f t="shared" si="50"/>
        <v>1.8766298300020812</v>
      </c>
      <c r="I161">
        <f t="shared" si="51"/>
        <v>0.24773991155142971</v>
      </c>
      <c r="J161">
        <f t="shared" si="52"/>
        <v>103.30008373641685</v>
      </c>
      <c r="K161">
        <f t="shared" si="53"/>
        <v>-79.057443049297547</v>
      </c>
      <c r="L161">
        <f t="shared" si="63"/>
        <v>47.072647694034444</v>
      </c>
      <c r="M161">
        <f t="shared" si="64"/>
        <v>12.469575548088606</v>
      </c>
      <c r="N161">
        <f t="shared" si="69"/>
        <v>1.6515994103428646</v>
      </c>
      <c r="O161">
        <f t="shared" si="54"/>
        <v>12.510865533347179</v>
      </c>
      <c r="P161">
        <f t="shared" si="55"/>
        <v>0.62554327666735898</v>
      </c>
      <c r="Q161">
        <f t="shared" si="56"/>
        <v>8.2579970517143234E-2</v>
      </c>
      <c r="R161">
        <f t="shared" si="57"/>
        <v>103.45374280010326</v>
      </c>
      <c r="S161">
        <f t="shared" si="58"/>
        <v>-82.053505280317964</v>
      </c>
      <c r="T161">
        <f t="shared" si="59"/>
        <v>7.5499999999999812</v>
      </c>
      <c r="U161">
        <f t="shared" si="60"/>
        <v>-775.55351631360895</v>
      </c>
      <c r="V161">
        <f t="shared" si="61"/>
        <v>979.58898040178565</v>
      </c>
      <c r="W161">
        <f t="shared" si="65"/>
        <v>204.0354640881767</v>
      </c>
      <c r="AA161">
        <f t="shared" si="71"/>
        <v>23.090706003885064</v>
      </c>
      <c r="AB161">
        <f t="shared" ca="1" si="70"/>
        <v>0.82504080862693918</v>
      </c>
      <c r="AC161">
        <f t="shared" ca="1" si="48"/>
        <v>19.382608806708713</v>
      </c>
    </row>
    <row r="162" spans="3:29" x14ac:dyDescent="0.3">
      <c r="C162">
        <f t="shared" si="62"/>
        <v>7.599999999999981</v>
      </c>
      <c r="D162">
        <f t="shared" si="66"/>
        <v>144.97739623989673</v>
      </c>
      <c r="E162">
        <f t="shared" si="67"/>
        <v>3</v>
      </c>
      <c r="F162">
        <f t="shared" si="68"/>
        <v>37.656466555817332</v>
      </c>
      <c r="G162">
        <f t="shared" si="49"/>
        <v>37.780336511593049</v>
      </c>
      <c r="H162">
        <f t="shared" si="50"/>
        <v>1.8890168255796524</v>
      </c>
      <c r="I162">
        <f t="shared" si="51"/>
        <v>0.24773991155142971</v>
      </c>
      <c r="J162">
        <f t="shared" si="52"/>
        <v>104.63582034355971</v>
      </c>
      <c r="K162">
        <f t="shared" si="53"/>
        <v>-80.39317965644041</v>
      </c>
      <c r="L162">
        <f t="shared" si="63"/>
        <v>47.698190970701802</v>
      </c>
      <c r="M162">
        <f t="shared" si="64"/>
        <v>12.552155518605749</v>
      </c>
      <c r="N162">
        <f t="shared" si="69"/>
        <v>1.6515994103428646</v>
      </c>
      <c r="O162">
        <f t="shared" si="54"/>
        <v>12.593445503864322</v>
      </c>
      <c r="P162">
        <f t="shared" si="55"/>
        <v>0.62967227519321611</v>
      </c>
      <c r="Q162">
        <f t="shared" si="56"/>
        <v>8.2579970517143234E-2</v>
      </c>
      <c r="R162">
        <f t="shared" si="57"/>
        <v>103.00607573594077</v>
      </c>
      <c r="S162">
        <f t="shared" si="58"/>
        <v>-82.911896098189459</v>
      </c>
      <c r="T162">
        <f t="shared" si="59"/>
        <v>7.599999999999981</v>
      </c>
      <c r="U162">
        <f t="shared" si="60"/>
        <v>-788.65709242968046</v>
      </c>
      <c r="V162">
        <f t="shared" si="61"/>
        <v>992.60663142857118</v>
      </c>
      <c r="W162">
        <f t="shared" si="65"/>
        <v>203.94953899889072</v>
      </c>
      <c r="AA162">
        <f t="shared" si="71"/>
        <v>23.247785636564554</v>
      </c>
      <c r="AB162">
        <f t="shared" ca="1" si="70"/>
        <v>1.2599613247207548</v>
      </c>
      <c r="AC162">
        <f t="shared" ca="1" si="48"/>
        <v>19.202458830388391</v>
      </c>
    </row>
    <row r="163" spans="3:29" x14ac:dyDescent="0.3">
      <c r="C163">
        <f t="shared" si="62"/>
        <v>7.6499999999999808</v>
      </c>
      <c r="D163">
        <f t="shared" si="66"/>
        <v>146.87880006105397</v>
      </c>
      <c r="E163">
        <f t="shared" si="67"/>
        <v>3</v>
      </c>
      <c r="F163">
        <f t="shared" si="68"/>
        <v>37.904206467368759</v>
      </c>
      <c r="G163">
        <f t="shared" si="49"/>
        <v>38.028076423144476</v>
      </c>
      <c r="H163">
        <f t="shared" si="50"/>
        <v>1.901403821157224</v>
      </c>
      <c r="I163">
        <f t="shared" si="51"/>
        <v>0.24773991155142971</v>
      </c>
      <c r="J163">
        <f t="shared" si="52"/>
        <v>105.980315879274</v>
      </c>
      <c r="K163">
        <f t="shared" si="53"/>
        <v>-81.737675192154697</v>
      </c>
      <c r="L163">
        <f t="shared" si="63"/>
        <v>48.327863245895017</v>
      </c>
      <c r="M163">
        <f t="shared" si="64"/>
        <v>12.634735489122892</v>
      </c>
      <c r="N163">
        <f t="shared" si="69"/>
        <v>1.6515994103428646</v>
      </c>
      <c r="O163">
        <f t="shared" si="54"/>
        <v>12.676025474381465</v>
      </c>
      <c r="P163">
        <f t="shared" si="55"/>
        <v>0.63380127371907324</v>
      </c>
      <c r="Q163">
        <f t="shared" si="56"/>
        <v>8.2579970517143234E-2</v>
      </c>
      <c r="R163">
        <f t="shared" si="57"/>
        <v>103.17990128298256</v>
      </c>
      <c r="S163">
        <f t="shared" si="58"/>
        <v>-82.813629693459362</v>
      </c>
      <c r="T163">
        <f t="shared" si="59"/>
        <v>7.6499999999999808</v>
      </c>
      <c r="U163">
        <f t="shared" si="60"/>
        <v>-801.84659363503761</v>
      </c>
      <c r="V163">
        <f t="shared" si="61"/>
        <v>1005.7102075446426</v>
      </c>
      <c r="W163">
        <f t="shared" si="65"/>
        <v>203.86361390960496</v>
      </c>
      <c r="AA163">
        <f t="shared" si="71"/>
        <v>23.404865269244045</v>
      </c>
      <c r="AB163">
        <f t="shared" ca="1" si="70"/>
        <v>1.7177089127249165</v>
      </c>
      <c r="AC163">
        <f t="shared" ca="1" si="48"/>
        <v>19.092563357488476</v>
      </c>
    </row>
    <row r="164" spans="3:29" x14ac:dyDescent="0.3">
      <c r="C164">
        <f t="shared" si="62"/>
        <v>7.6999999999999806</v>
      </c>
      <c r="D164">
        <f t="shared" si="66"/>
        <v>148.79259087778877</v>
      </c>
      <c r="E164">
        <f t="shared" si="67"/>
        <v>3</v>
      </c>
      <c r="F164">
        <f t="shared" si="68"/>
        <v>38.151946378920186</v>
      </c>
      <c r="G164">
        <f t="shared" si="49"/>
        <v>38.275816334695904</v>
      </c>
      <c r="H164">
        <f t="shared" si="50"/>
        <v>1.9137908167347952</v>
      </c>
      <c r="I164">
        <f t="shared" si="51"/>
        <v>0.24773991155142971</v>
      </c>
      <c r="J164">
        <f t="shared" si="52"/>
        <v>107.33357034355973</v>
      </c>
      <c r="K164">
        <f t="shared" si="53"/>
        <v>-83.090929656440409</v>
      </c>
      <c r="L164">
        <f t="shared" si="63"/>
        <v>48.961664519614089</v>
      </c>
      <c r="M164">
        <f t="shared" si="64"/>
        <v>12.717315459640036</v>
      </c>
      <c r="N164">
        <f t="shared" si="69"/>
        <v>1.6515994103428646</v>
      </c>
      <c r="O164">
        <f t="shared" si="54"/>
        <v>12.758605444898608</v>
      </c>
      <c r="P164">
        <f t="shared" si="55"/>
        <v>0.63793027224493049</v>
      </c>
      <c r="Q164">
        <f t="shared" si="56"/>
        <v>8.2579970517143234E-2</v>
      </c>
      <c r="R164">
        <f t="shared" si="57"/>
        <v>104.43985298121466</v>
      </c>
      <c r="S164">
        <f t="shared" si="58"/>
        <v>-82.299475408323275</v>
      </c>
      <c r="T164">
        <f t="shared" si="59"/>
        <v>7.6999999999999806</v>
      </c>
      <c r="U164">
        <f t="shared" si="60"/>
        <v>-815.1220199296805</v>
      </c>
      <c r="V164">
        <f t="shared" si="61"/>
        <v>1018.8997087499996</v>
      </c>
      <c r="W164">
        <f t="shared" si="65"/>
        <v>203.7776888203191</v>
      </c>
      <c r="AA164">
        <f t="shared" si="71"/>
        <v>23.561944901923535</v>
      </c>
      <c r="AB164">
        <f t="shared" ca="1" si="70"/>
        <v>2.187012307845615</v>
      </c>
      <c r="AC164">
        <f t="shared" ca="1" si="48"/>
        <v>19.05562837927393</v>
      </c>
    </row>
    <row r="165" spans="3:29" x14ac:dyDescent="0.3">
      <c r="C165">
        <f t="shared" si="62"/>
        <v>7.7499999999999805</v>
      </c>
      <c r="D165">
        <f t="shared" si="66"/>
        <v>150.71876869010114</v>
      </c>
      <c r="E165">
        <f t="shared" si="67"/>
        <v>3</v>
      </c>
      <c r="F165">
        <f t="shared" si="68"/>
        <v>38.399686290471614</v>
      </c>
      <c r="G165">
        <f t="shared" si="49"/>
        <v>38.523556246247331</v>
      </c>
      <c r="H165">
        <f t="shared" si="50"/>
        <v>1.9261778123123667</v>
      </c>
      <c r="I165">
        <f t="shared" si="51"/>
        <v>0.24773991155142971</v>
      </c>
      <c r="J165">
        <f t="shared" si="52"/>
        <v>108.69558373641688</v>
      </c>
      <c r="K165">
        <f t="shared" si="53"/>
        <v>-84.452943049297559</v>
      </c>
      <c r="L165">
        <f t="shared" si="63"/>
        <v>49.599594791859019</v>
      </c>
      <c r="M165">
        <f t="shared" si="64"/>
        <v>12.799895430157179</v>
      </c>
      <c r="N165">
        <f t="shared" si="69"/>
        <v>1.6515994103428646</v>
      </c>
      <c r="O165">
        <f t="shared" si="54"/>
        <v>12.841185415415751</v>
      </c>
      <c r="P165">
        <f t="shared" si="55"/>
        <v>0.64205927077078762</v>
      </c>
      <c r="Q165">
        <f t="shared" si="56"/>
        <v>8.2579970517143234E-2</v>
      </c>
      <c r="R165">
        <f t="shared" si="57"/>
        <v>106.84231151099759</v>
      </c>
      <c r="S165">
        <f t="shared" si="58"/>
        <v>-82.093836850227788</v>
      </c>
      <c r="T165">
        <f t="shared" si="59"/>
        <v>7.7499999999999805</v>
      </c>
      <c r="U165">
        <f t="shared" si="60"/>
        <v>-828.48337131360915</v>
      </c>
      <c r="V165">
        <f t="shared" si="61"/>
        <v>1032.1751350446423</v>
      </c>
      <c r="W165">
        <f t="shared" si="65"/>
        <v>203.69176373103312</v>
      </c>
      <c r="AA165">
        <f t="shared" si="71"/>
        <v>23.719024534603026</v>
      </c>
      <c r="AB165">
        <f t="shared" ca="1" si="70"/>
        <v>2.6563157029663067</v>
      </c>
      <c r="AC165">
        <f t="shared" ca="1" si="48"/>
        <v>19.092563357488558</v>
      </c>
    </row>
    <row r="166" spans="3:29" x14ac:dyDescent="0.3">
      <c r="C166">
        <f t="shared" si="62"/>
        <v>7.7999999999999803</v>
      </c>
      <c r="D166">
        <f t="shared" si="66"/>
        <v>152.65733349799109</v>
      </c>
      <c r="E166">
        <f t="shared" si="67"/>
        <v>3</v>
      </c>
      <c r="F166">
        <f t="shared" si="68"/>
        <v>38.647426202023041</v>
      </c>
      <c r="G166">
        <f t="shared" si="49"/>
        <v>38.771296157798758</v>
      </c>
      <c r="H166">
        <f t="shared" si="50"/>
        <v>1.938564807889938</v>
      </c>
      <c r="I166">
        <f t="shared" si="51"/>
        <v>0.24773991155142971</v>
      </c>
      <c r="J166">
        <f t="shared" si="52"/>
        <v>110.06635605784545</v>
      </c>
      <c r="K166">
        <f t="shared" si="53"/>
        <v>-85.823715370726148</v>
      </c>
      <c r="L166">
        <f t="shared" si="63"/>
        <v>50.241654062629806</v>
      </c>
      <c r="M166">
        <f t="shared" si="64"/>
        <v>12.882475400674322</v>
      </c>
      <c r="N166">
        <f t="shared" si="69"/>
        <v>1.6515994103428646</v>
      </c>
      <c r="O166">
        <f t="shared" si="54"/>
        <v>12.923765385932894</v>
      </c>
      <c r="P166">
        <f t="shared" si="55"/>
        <v>0.64618826929664475</v>
      </c>
      <c r="Q166">
        <f t="shared" si="56"/>
        <v>8.2579970517143234E-2</v>
      </c>
      <c r="R166">
        <f t="shared" si="57"/>
        <v>109.99487763802347</v>
      </c>
      <c r="S166">
        <f t="shared" si="58"/>
        <v>-82.824567019027</v>
      </c>
      <c r="T166">
        <f t="shared" si="59"/>
        <v>7.7999999999999803</v>
      </c>
      <c r="U166">
        <f t="shared" si="60"/>
        <v>-841.93064778682356</v>
      </c>
      <c r="V166">
        <f t="shared" si="61"/>
        <v>1045.5364864285707</v>
      </c>
      <c r="W166">
        <f t="shared" si="65"/>
        <v>203.60583864174714</v>
      </c>
      <c r="AA166">
        <f t="shared" si="71"/>
        <v>23.876104167282516</v>
      </c>
      <c r="AB166">
        <f t="shared" ca="1" si="70"/>
        <v>3.1140632909704493</v>
      </c>
      <c r="AC166">
        <f t="shared" ca="1" si="48"/>
        <v>19.202458830388551</v>
      </c>
    </row>
    <row r="167" spans="3:29" x14ac:dyDescent="0.3">
      <c r="C167">
        <f t="shared" si="62"/>
        <v>7.8499999999999801</v>
      </c>
      <c r="D167">
        <f t="shared" si="66"/>
        <v>154.60828530145861</v>
      </c>
      <c r="E167">
        <f t="shared" si="67"/>
        <v>3</v>
      </c>
      <c r="F167">
        <f t="shared" si="68"/>
        <v>38.895166113574469</v>
      </c>
      <c r="G167">
        <f t="shared" si="49"/>
        <v>39.019036069350186</v>
      </c>
      <c r="H167">
        <f t="shared" si="50"/>
        <v>1.9509518034675093</v>
      </c>
      <c r="I167">
        <f t="shared" si="51"/>
        <v>0.24773991155142971</v>
      </c>
      <c r="J167">
        <f t="shared" si="52"/>
        <v>111.44588730784545</v>
      </c>
      <c r="K167">
        <f t="shared" si="53"/>
        <v>-87.203246620726148</v>
      </c>
      <c r="L167">
        <f t="shared" si="63"/>
        <v>50.88784233192645</v>
      </c>
      <c r="M167">
        <f t="shared" si="64"/>
        <v>12.965055371191465</v>
      </c>
      <c r="N167">
        <f t="shared" si="69"/>
        <v>1.6515994103428646</v>
      </c>
      <c r="O167">
        <f t="shared" si="54"/>
        <v>13.006345356450037</v>
      </c>
      <c r="P167">
        <f t="shared" si="55"/>
        <v>0.65031726782250188</v>
      </c>
      <c r="Q167">
        <f t="shared" si="56"/>
        <v>8.2579970517143234E-2</v>
      </c>
      <c r="R167">
        <f t="shared" si="57"/>
        <v>113.19474988345064</v>
      </c>
      <c r="S167">
        <f t="shared" si="58"/>
        <v>-84.765731555819343</v>
      </c>
      <c r="T167">
        <f t="shared" si="59"/>
        <v>7.8499999999999801</v>
      </c>
      <c r="U167">
        <f t="shared" si="60"/>
        <v>-855.4638493493236</v>
      </c>
      <c r="V167">
        <f t="shared" si="61"/>
        <v>1058.983762901785</v>
      </c>
      <c r="W167">
        <f t="shared" si="65"/>
        <v>203.51991355246139</v>
      </c>
      <c r="AA167">
        <f t="shared" si="71"/>
        <v>24.033183799962007</v>
      </c>
      <c r="AB167">
        <f t="shared" ca="1" si="70"/>
        <v>3.5489838070642343</v>
      </c>
      <c r="AC167">
        <f t="shared" ca="1" si="48"/>
        <v>19.382608806708948</v>
      </c>
    </row>
    <row r="168" spans="3:29" x14ac:dyDescent="0.3">
      <c r="C168">
        <f t="shared" si="62"/>
        <v>7.8999999999999799</v>
      </c>
      <c r="D168">
        <f t="shared" si="66"/>
        <v>156.5716241005037</v>
      </c>
      <c r="E168">
        <f t="shared" si="67"/>
        <v>3</v>
      </c>
      <c r="F168">
        <f t="shared" si="68"/>
        <v>39.142906025125896</v>
      </c>
      <c r="G168">
        <f t="shared" si="49"/>
        <v>39.266775980901613</v>
      </c>
      <c r="H168">
        <f t="shared" si="50"/>
        <v>1.9633387990450808</v>
      </c>
      <c r="I168">
        <f t="shared" si="51"/>
        <v>0.24773991155142971</v>
      </c>
      <c r="J168">
        <f t="shared" si="52"/>
        <v>112.83417748641689</v>
      </c>
      <c r="K168">
        <f t="shared" si="53"/>
        <v>-88.591536799297586</v>
      </c>
      <c r="L168">
        <f t="shared" si="63"/>
        <v>51.538159599748951</v>
      </c>
      <c r="M168">
        <f t="shared" si="64"/>
        <v>13.047635341708608</v>
      </c>
      <c r="N168">
        <f t="shared" si="69"/>
        <v>1.6515994103428646</v>
      </c>
      <c r="O168">
        <f t="shared" si="54"/>
        <v>13.08892532696718</v>
      </c>
      <c r="P168">
        <f t="shared" si="55"/>
        <v>0.65444626634835901</v>
      </c>
      <c r="Q168">
        <f t="shared" si="56"/>
        <v>8.2579970517143234E-2</v>
      </c>
      <c r="R168">
        <f t="shared" si="57"/>
        <v>115.70184934057629</v>
      </c>
      <c r="S168">
        <f t="shared" si="58"/>
        <v>-87.710368179303643</v>
      </c>
      <c r="T168">
        <f t="shared" si="59"/>
        <v>7.8999999999999799</v>
      </c>
      <c r="U168">
        <f t="shared" si="60"/>
        <v>-869.08297600110939</v>
      </c>
      <c r="V168">
        <f t="shared" si="61"/>
        <v>1072.5169644642849</v>
      </c>
      <c r="W168">
        <f t="shared" si="65"/>
        <v>203.43398846317552</v>
      </c>
      <c r="AA168">
        <f t="shared" si="71"/>
        <v>24.190263432641498</v>
      </c>
      <c r="AB168">
        <f t="shared" ca="1" si="70"/>
        <v>3.9503680647229933</v>
      </c>
      <c r="AC168">
        <f t="shared" ca="1" si="48"/>
        <v>19.628577396149247</v>
      </c>
    </row>
    <row r="169" spans="3:29" x14ac:dyDescent="0.3">
      <c r="C169">
        <f t="shared" si="62"/>
        <v>7.9499999999999797</v>
      </c>
      <c r="D169">
        <f t="shared" si="66"/>
        <v>158.54734989512636</v>
      </c>
      <c r="E169">
        <f t="shared" si="67"/>
        <v>3</v>
      </c>
      <c r="F169">
        <f t="shared" si="68"/>
        <v>39.390645936677323</v>
      </c>
      <c r="G169">
        <f t="shared" si="49"/>
        <v>39.514515892453041</v>
      </c>
      <c r="H169">
        <f t="shared" si="50"/>
        <v>1.9757257946226521</v>
      </c>
      <c r="I169">
        <f t="shared" si="51"/>
        <v>0.24773991155142971</v>
      </c>
      <c r="J169">
        <f t="shared" si="52"/>
        <v>114.23122659355975</v>
      </c>
      <c r="K169">
        <f t="shared" si="53"/>
        <v>-89.988585906440449</v>
      </c>
      <c r="L169">
        <f t="shared" si="63"/>
        <v>52.19260586609731</v>
      </c>
      <c r="M169">
        <f t="shared" si="64"/>
        <v>13.130215312225751</v>
      </c>
      <c r="N169">
        <f t="shared" si="69"/>
        <v>1.6515994103428646</v>
      </c>
      <c r="O169">
        <f t="shared" si="54"/>
        <v>13.171505297484323</v>
      </c>
      <c r="P169">
        <f t="shared" si="55"/>
        <v>0.65857526487421625</v>
      </c>
      <c r="Q169">
        <f t="shared" si="56"/>
        <v>8.2579970517143234E-2</v>
      </c>
      <c r="R169">
        <f t="shared" si="57"/>
        <v>117.04277974081421</v>
      </c>
      <c r="S169">
        <f t="shared" si="58"/>
        <v>-91.035089083771297</v>
      </c>
      <c r="T169">
        <f t="shared" si="59"/>
        <v>7.9499999999999797</v>
      </c>
      <c r="U169">
        <f t="shared" si="60"/>
        <v>-882.78802774218082</v>
      </c>
      <c r="V169">
        <f t="shared" si="61"/>
        <v>1086.1360911160705</v>
      </c>
      <c r="W169">
        <f t="shared" si="65"/>
        <v>203.34806337388966</v>
      </c>
      <c r="AA169">
        <f t="shared" si="71"/>
        <v>24.347343065320988</v>
      </c>
      <c r="AB169">
        <f t="shared" ca="1" si="70"/>
        <v>4.3083326514051912</v>
      </c>
      <c r="AC169">
        <f t="shared" ca="1" si="48"/>
        <v>19.93430803571448</v>
      </c>
    </row>
    <row r="170" spans="3:29" x14ac:dyDescent="0.3">
      <c r="C170">
        <f t="shared" si="62"/>
        <v>7.9999999999999796</v>
      </c>
      <c r="D170">
        <f t="shared" si="66"/>
        <v>160.53546268532659</v>
      </c>
      <c r="E170">
        <f t="shared" si="67"/>
        <v>3</v>
      </c>
      <c r="F170">
        <f t="shared" si="68"/>
        <v>39.638385848228751</v>
      </c>
      <c r="G170">
        <f t="shared" si="49"/>
        <v>39.762255804004468</v>
      </c>
      <c r="H170">
        <f t="shared" si="50"/>
        <v>1.9881127902002236</v>
      </c>
      <c r="I170">
        <f t="shared" si="51"/>
        <v>0.24773991155142971</v>
      </c>
      <c r="J170">
        <f t="shared" si="52"/>
        <v>115.63703462927405</v>
      </c>
      <c r="K170">
        <f t="shared" si="53"/>
        <v>-91.394393942154736</v>
      </c>
      <c r="L170">
        <f t="shared" si="63"/>
        <v>52.851181130971526</v>
      </c>
      <c r="M170">
        <f t="shared" si="64"/>
        <v>13.212795282742894</v>
      </c>
      <c r="N170">
        <f t="shared" si="69"/>
        <v>1.6515994103428646</v>
      </c>
      <c r="O170">
        <f t="shared" si="54"/>
        <v>13.254085268001466</v>
      </c>
      <c r="P170">
        <f t="shared" si="55"/>
        <v>0.66270426340007338</v>
      </c>
      <c r="Q170">
        <f t="shared" si="56"/>
        <v>8.2579970517143234E-2</v>
      </c>
      <c r="R170">
        <f t="shared" si="57"/>
        <v>117.22014328000741</v>
      </c>
      <c r="S170">
        <f t="shared" si="58"/>
        <v>-93.942681013890024</v>
      </c>
      <c r="T170">
        <f t="shared" si="59"/>
        <v>7.9999999999999796</v>
      </c>
      <c r="U170">
        <f t="shared" si="60"/>
        <v>-896.579004572538</v>
      </c>
      <c r="V170">
        <f t="shared" si="61"/>
        <v>1099.8411428571419</v>
      </c>
      <c r="W170">
        <f t="shared" si="65"/>
        <v>203.26213828460391</v>
      </c>
      <c r="AA170">
        <f t="shared" si="71"/>
        <v>24.504422698000479</v>
      </c>
      <c r="AB170">
        <f t="shared" ca="1" si="70"/>
        <v>4.6140632909703605</v>
      </c>
      <c r="AC170">
        <f t="shared" ca="1" si="48"/>
        <v>20.292272622396734</v>
      </c>
    </row>
    <row r="171" spans="3:29" x14ac:dyDescent="0.3">
      <c r="C171">
        <f t="shared" si="62"/>
        <v>8.0499999999999794</v>
      </c>
      <c r="D171">
        <f t="shared" si="66"/>
        <v>162.5359624711044</v>
      </c>
      <c r="E171">
        <f t="shared" si="67"/>
        <v>3</v>
      </c>
      <c r="F171">
        <f t="shared" si="68"/>
        <v>39.886125759780178</v>
      </c>
      <c r="G171">
        <f t="shared" si="49"/>
        <v>40.009995715555895</v>
      </c>
      <c r="H171">
        <f t="shared" si="50"/>
        <v>2.0004997857777949</v>
      </c>
      <c r="I171">
        <f t="shared" si="51"/>
        <v>0.24773991155142971</v>
      </c>
      <c r="J171">
        <f t="shared" si="52"/>
        <v>117.05160159355977</v>
      </c>
      <c r="K171">
        <f t="shared" si="53"/>
        <v>-92.808960906440461</v>
      </c>
      <c r="L171">
        <f t="shared" si="63"/>
        <v>53.513885394371599</v>
      </c>
      <c r="M171">
        <f t="shared" si="64"/>
        <v>13.295375253260037</v>
      </c>
      <c r="N171">
        <f t="shared" si="69"/>
        <v>1.6515994103428646</v>
      </c>
      <c r="O171">
        <f t="shared" si="54"/>
        <v>13.336665238518609</v>
      </c>
      <c r="P171">
        <f t="shared" si="55"/>
        <v>0.66683326192593051</v>
      </c>
      <c r="Q171">
        <f t="shared" si="56"/>
        <v>8.2579970517143234E-2</v>
      </c>
      <c r="R171">
        <f t="shared" si="57"/>
        <v>116.73177966525277</v>
      </c>
      <c r="S171">
        <f t="shared" si="58"/>
        <v>-95.791864514365798</v>
      </c>
      <c r="T171">
        <f t="shared" si="59"/>
        <v>8.0499999999999794</v>
      </c>
      <c r="U171">
        <f t="shared" si="60"/>
        <v>-910.45590649218093</v>
      </c>
      <c r="V171">
        <f t="shared" si="61"/>
        <v>1113.6321196874987</v>
      </c>
      <c r="W171">
        <f t="shared" si="65"/>
        <v>203.17621319531781</v>
      </c>
      <c r="AA171">
        <f t="shared" si="71"/>
        <v>24.661502330679969</v>
      </c>
      <c r="AB171">
        <f t="shared" ca="1" si="70"/>
        <v>4.8600318804105855</v>
      </c>
      <c r="AC171">
        <f t="shared" ca="1" si="48"/>
        <v>20.693656880055535</v>
      </c>
    </row>
    <row r="172" spans="3:29" x14ac:dyDescent="0.3">
      <c r="C172">
        <f t="shared" si="62"/>
        <v>8.0999999999999801</v>
      </c>
      <c r="D172">
        <f t="shared" si="66"/>
        <v>164.54884925245977</v>
      </c>
      <c r="E172">
        <f t="shared" si="67"/>
        <v>3</v>
      </c>
      <c r="F172">
        <f t="shared" si="68"/>
        <v>40.133865671331606</v>
      </c>
      <c r="G172">
        <f t="shared" si="49"/>
        <v>40.257735627107323</v>
      </c>
      <c r="H172">
        <f t="shared" si="50"/>
        <v>2.0128867813553661</v>
      </c>
      <c r="I172">
        <f t="shared" si="51"/>
        <v>0.24773991155142971</v>
      </c>
      <c r="J172">
        <f t="shared" si="52"/>
        <v>118.47492748641692</v>
      </c>
      <c r="K172">
        <f t="shared" si="53"/>
        <v>-94.232286799297611</v>
      </c>
      <c r="L172">
        <f t="shared" si="63"/>
        <v>54.180718656297529</v>
      </c>
      <c r="M172">
        <f t="shared" si="64"/>
        <v>13.37795522377718</v>
      </c>
      <c r="N172">
        <f t="shared" si="69"/>
        <v>1.6515994103428646</v>
      </c>
      <c r="O172">
        <f t="shared" si="54"/>
        <v>13.419245209035752</v>
      </c>
      <c r="P172">
        <f t="shared" si="55"/>
        <v>0.67096226045178764</v>
      </c>
      <c r="Q172">
        <f t="shared" si="56"/>
        <v>8.2579970517143234E-2</v>
      </c>
      <c r="R172">
        <f t="shared" si="57"/>
        <v>116.37868843003989</v>
      </c>
      <c r="S172">
        <f t="shared" si="58"/>
        <v>-96.378395328361222</v>
      </c>
      <c r="T172">
        <f t="shared" si="59"/>
        <v>8.0999999999999801</v>
      </c>
      <c r="U172">
        <f t="shared" si="60"/>
        <v>-924.41873350110961</v>
      </c>
      <c r="V172">
        <f t="shared" si="61"/>
        <v>1127.5090216071417</v>
      </c>
      <c r="W172">
        <f t="shared" si="65"/>
        <v>203.09028810603206</v>
      </c>
      <c r="AA172">
        <f t="shared" si="71"/>
        <v>24.81858196335946</v>
      </c>
      <c r="AB172">
        <f t="shared" ca="1" si="70"/>
        <v>5.0401818567309036</v>
      </c>
      <c r="AC172">
        <f t="shared" ca="1" si="48"/>
        <v>21.128577396149353</v>
      </c>
    </row>
    <row r="173" spans="3:29" x14ac:dyDescent="0.3">
      <c r="C173">
        <f t="shared" si="62"/>
        <v>8.1499999999999808</v>
      </c>
      <c r="D173">
        <f t="shared" si="66"/>
        <v>166.57412302939272</v>
      </c>
      <c r="E173">
        <f t="shared" si="67"/>
        <v>3</v>
      </c>
      <c r="F173">
        <f t="shared" si="68"/>
        <v>40.381605582883033</v>
      </c>
      <c r="G173">
        <f t="shared" si="49"/>
        <v>40.50547553865875</v>
      </c>
      <c r="H173">
        <f t="shared" si="50"/>
        <v>2.0252737769329374</v>
      </c>
      <c r="I173">
        <f t="shared" si="51"/>
        <v>0.24773991155142971</v>
      </c>
      <c r="J173">
        <f t="shared" si="52"/>
        <v>119.90701230784551</v>
      </c>
      <c r="K173">
        <f t="shared" si="53"/>
        <v>-95.664371620726186</v>
      </c>
      <c r="L173">
        <f t="shared" si="63"/>
        <v>54.851680916749316</v>
      </c>
      <c r="M173">
        <f t="shared" si="64"/>
        <v>13.460535194294323</v>
      </c>
      <c r="N173">
        <f t="shared" si="69"/>
        <v>1.6515994103428646</v>
      </c>
      <c r="O173">
        <f t="shared" si="54"/>
        <v>13.501825179552895</v>
      </c>
      <c r="P173">
        <f t="shared" si="55"/>
        <v>0.67509125897764477</v>
      </c>
      <c r="Q173">
        <f t="shared" si="56"/>
        <v>8.2579970517143234E-2</v>
      </c>
      <c r="R173">
        <f t="shared" si="57"/>
        <v>116.93086669916663</v>
      </c>
      <c r="S173">
        <f t="shared" si="58"/>
        <v>-96.041939251676467</v>
      </c>
      <c r="T173">
        <f t="shared" si="59"/>
        <v>8.1499999999999808</v>
      </c>
      <c r="U173">
        <f t="shared" si="60"/>
        <v>-938.46748559932394</v>
      </c>
      <c r="V173">
        <f t="shared" si="61"/>
        <v>1141.47184861607</v>
      </c>
      <c r="W173">
        <f t="shared" si="65"/>
        <v>203.00436301674608</v>
      </c>
      <c r="AA173">
        <f t="shared" si="71"/>
        <v>24.97566159603895</v>
      </c>
      <c r="AB173">
        <f t="shared" ca="1" si="70"/>
        <v>5.1500773296308138</v>
      </c>
      <c r="AC173">
        <f t="shared" ca="1" si="48"/>
        <v>21.586324984153517</v>
      </c>
    </row>
    <row r="174" spans="3:29" x14ac:dyDescent="0.3">
      <c r="C174">
        <f t="shared" si="62"/>
        <v>8.1999999999999815</v>
      </c>
      <c r="D174">
        <f t="shared" si="66"/>
        <v>168.61178380190324</v>
      </c>
      <c r="E174">
        <f t="shared" si="67"/>
        <v>3</v>
      </c>
      <c r="F174">
        <f t="shared" si="68"/>
        <v>40.62934549443446</v>
      </c>
      <c r="G174">
        <f t="shared" si="49"/>
        <v>40.753215450210178</v>
      </c>
      <c r="H174">
        <f t="shared" si="50"/>
        <v>2.0376607725105091</v>
      </c>
      <c r="I174">
        <f t="shared" si="51"/>
        <v>0.24773991155142971</v>
      </c>
      <c r="J174">
        <f t="shared" si="52"/>
        <v>121.3478560578455</v>
      </c>
      <c r="K174">
        <f t="shared" si="53"/>
        <v>-97.105215370726199</v>
      </c>
      <c r="L174">
        <f t="shared" si="63"/>
        <v>55.526772175726961</v>
      </c>
      <c r="M174">
        <f t="shared" si="64"/>
        <v>13.543115164811466</v>
      </c>
      <c r="N174">
        <f t="shared" si="69"/>
        <v>1.6515994103428646</v>
      </c>
      <c r="O174">
        <f t="shared" si="54"/>
        <v>13.584405150070038</v>
      </c>
      <c r="P174">
        <f t="shared" si="55"/>
        <v>0.67922025750350201</v>
      </c>
      <c r="Q174">
        <f t="shared" si="56"/>
        <v>8.2579970517143234E-2</v>
      </c>
      <c r="R174">
        <f t="shared" si="57"/>
        <v>118.78856032649671</v>
      </c>
      <c r="S174">
        <f t="shared" si="58"/>
        <v>-95.539966074447861</v>
      </c>
      <c r="T174">
        <f t="shared" si="59"/>
        <v>8.1999999999999815</v>
      </c>
      <c r="U174">
        <f t="shared" si="60"/>
        <v>-952.60216278682401</v>
      </c>
      <c r="V174">
        <f t="shared" si="61"/>
        <v>1155.5206007142842</v>
      </c>
      <c r="W174">
        <f t="shared" si="65"/>
        <v>202.91843792746022</v>
      </c>
      <c r="AA174">
        <f t="shared" si="71"/>
        <v>25.132741228718441</v>
      </c>
      <c r="AB174">
        <f t="shared" ca="1" si="70"/>
        <v>5.1870123078453565</v>
      </c>
      <c r="AC174">
        <f t="shared" ca="1" si="48"/>
        <v>22.055628379274214</v>
      </c>
    </row>
    <row r="175" spans="3:29" x14ac:dyDescent="0.3">
      <c r="C175">
        <f t="shared" si="62"/>
        <v>8.2499999999999822</v>
      </c>
      <c r="D175">
        <f t="shared" si="66"/>
        <v>170.66183156999134</v>
      </c>
      <c r="E175">
        <f t="shared" si="67"/>
        <v>3</v>
      </c>
      <c r="F175">
        <f t="shared" si="68"/>
        <v>40.877085405985888</v>
      </c>
      <c r="G175">
        <f t="shared" si="49"/>
        <v>41.000955361761605</v>
      </c>
      <c r="H175">
        <f t="shared" si="50"/>
        <v>2.0500477680880804</v>
      </c>
      <c r="I175">
        <f t="shared" si="51"/>
        <v>0.24773991155142971</v>
      </c>
      <c r="J175">
        <f t="shared" si="52"/>
        <v>122.79745873641694</v>
      </c>
      <c r="K175">
        <f t="shared" si="53"/>
        <v>-98.554818049297637</v>
      </c>
      <c r="L175">
        <f t="shared" si="63"/>
        <v>56.205992433230463</v>
      </c>
      <c r="M175">
        <f t="shared" si="64"/>
        <v>13.625695135328609</v>
      </c>
      <c r="N175">
        <f t="shared" si="69"/>
        <v>1.6515994103428646</v>
      </c>
      <c r="O175">
        <f t="shared" si="54"/>
        <v>13.666985120587182</v>
      </c>
      <c r="P175">
        <f t="shared" si="55"/>
        <v>0.68334925602935914</v>
      </c>
      <c r="Q175">
        <f t="shared" si="56"/>
        <v>8.2579970517143234E-2</v>
      </c>
      <c r="R175">
        <f t="shared" si="57"/>
        <v>121.78943450593083</v>
      </c>
      <c r="S175">
        <f t="shared" si="58"/>
        <v>-95.729240736472363</v>
      </c>
      <c r="T175">
        <f t="shared" si="59"/>
        <v>8.2499999999999822</v>
      </c>
      <c r="U175">
        <f t="shared" si="60"/>
        <v>-966.82276506360984</v>
      </c>
      <c r="V175">
        <f t="shared" si="61"/>
        <v>1169.6552779017843</v>
      </c>
      <c r="W175">
        <f t="shared" si="65"/>
        <v>202.83251283817447</v>
      </c>
      <c r="AA175">
        <f t="shared" si="71"/>
        <v>25.289820861397931</v>
      </c>
      <c r="AB175">
        <f t="shared" ca="1" si="70"/>
        <v>5.150077329630725</v>
      </c>
      <c r="AC175">
        <f t="shared" ca="1" si="48"/>
        <v>22.524931774394908</v>
      </c>
    </row>
    <row r="176" spans="3:29" x14ac:dyDescent="0.3">
      <c r="C176">
        <f t="shared" si="62"/>
        <v>8.2999999999999829</v>
      </c>
      <c r="D176">
        <f t="shared" si="66"/>
        <v>172.724266333657</v>
      </c>
      <c r="E176">
        <f t="shared" si="67"/>
        <v>3</v>
      </c>
      <c r="F176">
        <f t="shared" si="68"/>
        <v>41.124825317537315</v>
      </c>
      <c r="G176">
        <f t="shared" si="49"/>
        <v>41.248695273313032</v>
      </c>
      <c r="H176">
        <f t="shared" si="50"/>
        <v>2.0624347636656517</v>
      </c>
      <c r="I176">
        <f t="shared" si="51"/>
        <v>0.24773991155142971</v>
      </c>
      <c r="J176">
        <f t="shared" si="52"/>
        <v>124.2558203435598</v>
      </c>
      <c r="K176">
        <f t="shared" si="53"/>
        <v>-100.0131796564405</v>
      </c>
      <c r="L176">
        <f t="shared" si="63"/>
        <v>56.889341689259822</v>
      </c>
      <c r="M176">
        <f t="shared" si="64"/>
        <v>13.708275105845752</v>
      </c>
      <c r="N176">
        <f t="shared" si="69"/>
        <v>1.6515994103428646</v>
      </c>
      <c r="O176">
        <f t="shared" si="54"/>
        <v>13.749565091104325</v>
      </c>
      <c r="P176">
        <f t="shared" si="55"/>
        <v>0.68747825455521627</v>
      </c>
      <c r="Q176">
        <f t="shared" si="56"/>
        <v>8.2579970517143234E-2</v>
      </c>
      <c r="R176">
        <f t="shared" si="57"/>
        <v>125.25818742945175</v>
      </c>
      <c r="S176">
        <f t="shared" si="58"/>
        <v>-97.185590537576076</v>
      </c>
      <c r="T176">
        <f t="shared" si="59"/>
        <v>8.2999999999999829</v>
      </c>
      <c r="U176">
        <f t="shared" si="60"/>
        <v>-981.1292924296813</v>
      </c>
      <c r="V176">
        <f t="shared" si="61"/>
        <v>1183.8758801785698</v>
      </c>
      <c r="W176">
        <f t="shared" si="65"/>
        <v>202.74658774888849</v>
      </c>
      <c r="AA176">
        <f t="shared" si="71"/>
        <v>25.446900494077422</v>
      </c>
      <c r="AB176">
        <f t="shared" ca="1" si="70"/>
        <v>5.0401818567307277</v>
      </c>
      <c r="AC176">
        <f t="shared" ref="AC176:AC239" ca="1" si="72">_r*SIN(AA176)+y_sm</f>
        <v>22.982679362399047</v>
      </c>
    </row>
    <row r="177" spans="3:29" x14ac:dyDescent="0.3">
      <c r="C177">
        <f t="shared" si="62"/>
        <v>8.3499999999999837</v>
      </c>
      <c r="D177">
        <f t="shared" si="66"/>
        <v>174.79908809290023</v>
      </c>
      <c r="E177">
        <f t="shared" si="67"/>
        <v>3</v>
      </c>
      <c r="F177">
        <f t="shared" si="68"/>
        <v>41.372565229088742</v>
      </c>
      <c r="G177">
        <f t="shared" si="49"/>
        <v>41.49643518486446</v>
      </c>
      <c r="H177">
        <f t="shared" si="50"/>
        <v>2.074821759243223</v>
      </c>
      <c r="I177">
        <f t="shared" si="51"/>
        <v>0.24773991155142971</v>
      </c>
      <c r="J177">
        <f t="shared" si="52"/>
        <v>125.72294087927411</v>
      </c>
      <c r="K177">
        <f t="shared" si="53"/>
        <v>-101.4803001921548</v>
      </c>
      <c r="L177">
        <f t="shared" si="63"/>
        <v>57.576819943815039</v>
      </c>
      <c r="M177">
        <f t="shared" si="64"/>
        <v>13.790855076362895</v>
      </c>
      <c r="N177">
        <f t="shared" si="69"/>
        <v>1.6515994103428646</v>
      </c>
      <c r="O177">
        <f t="shared" si="54"/>
        <v>13.832145061621468</v>
      </c>
      <c r="P177">
        <f t="shared" si="55"/>
        <v>0.6916072530810734</v>
      </c>
      <c r="Q177">
        <f t="shared" si="56"/>
        <v>8.2579970517143234E-2</v>
      </c>
      <c r="R177">
        <f t="shared" si="57"/>
        <v>128.29197957875726</v>
      </c>
      <c r="S177">
        <f t="shared" si="58"/>
        <v>-99.931093891961737</v>
      </c>
      <c r="T177">
        <f t="shared" si="59"/>
        <v>8.3499999999999837</v>
      </c>
      <c r="U177">
        <f t="shared" si="60"/>
        <v>-995.52174488503863</v>
      </c>
      <c r="V177">
        <f t="shared" si="61"/>
        <v>1198.1824075446411</v>
      </c>
      <c r="W177">
        <f t="shared" si="65"/>
        <v>202.66066265960251</v>
      </c>
      <c r="AA177">
        <f t="shared" si="71"/>
        <v>25.603980126756912</v>
      </c>
      <c r="AB177">
        <f t="shared" ca="1" si="70"/>
        <v>4.8600318804103271</v>
      </c>
      <c r="AC177">
        <f t="shared" ca="1" si="72"/>
        <v>23.41759987849283</v>
      </c>
    </row>
    <row r="178" spans="3:29" x14ac:dyDescent="0.3">
      <c r="C178">
        <f t="shared" si="62"/>
        <v>8.3999999999999844</v>
      </c>
      <c r="D178">
        <f t="shared" si="66"/>
        <v>176.88629684772104</v>
      </c>
      <c r="E178">
        <f t="shared" si="67"/>
        <v>3</v>
      </c>
      <c r="F178">
        <f t="shared" si="68"/>
        <v>41.62030514064017</v>
      </c>
      <c r="G178">
        <f t="shared" si="49"/>
        <v>41.744175096415887</v>
      </c>
      <c r="H178">
        <f t="shared" si="50"/>
        <v>2.0872087548207943</v>
      </c>
      <c r="I178">
        <f t="shared" si="51"/>
        <v>0.24773991155142971</v>
      </c>
      <c r="J178">
        <f t="shared" si="52"/>
        <v>127.19882034355983</v>
      </c>
      <c r="K178">
        <f t="shared" si="53"/>
        <v>-102.95617965644051</v>
      </c>
      <c r="L178">
        <f t="shared" si="63"/>
        <v>58.268427196896113</v>
      </c>
      <c r="M178">
        <f t="shared" si="64"/>
        <v>13.873435046880038</v>
      </c>
      <c r="N178">
        <f t="shared" si="69"/>
        <v>1.6515994103428646</v>
      </c>
      <c r="O178">
        <f t="shared" si="54"/>
        <v>13.914725032138611</v>
      </c>
      <c r="P178">
        <f t="shared" si="55"/>
        <v>0.69573625160693053</v>
      </c>
      <c r="Q178">
        <f t="shared" si="56"/>
        <v>8.2579970517143234E-2</v>
      </c>
      <c r="R178">
        <f t="shared" si="57"/>
        <v>130.16559683740832</v>
      </c>
      <c r="S178">
        <f t="shared" si="58"/>
        <v>-103.40141805948772</v>
      </c>
      <c r="T178">
        <f t="shared" si="59"/>
        <v>8.3999999999999844</v>
      </c>
      <c r="U178">
        <f t="shared" si="60"/>
        <v>-1010.0001224296815</v>
      </c>
      <c r="V178">
        <f t="shared" si="61"/>
        <v>1212.5748599999979</v>
      </c>
      <c r="W178">
        <f t="shared" si="65"/>
        <v>202.57473757031642</v>
      </c>
      <c r="AA178">
        <f t="shared" si="71"/>
        <v>25.761059759436403</v>
      </c>
      <c r="AB178">
        <f t="shared" ca="1" si="70"/>
        <v>4.6140632909700248</v>
      </c>
      <c r="AC178">
        <f t="shared" ca="1" si="72"/>
        <v>23.818984136151588</v>
      </c>
    </row>
    <row r="179" spans="3:29" x14ac:dyDescent="0.3">
      <c r="C179">
        <f t="shared" si="62"/>
        <v>8.4499999999999851</v>
      </c>
      <c r="D179">
        <f t="shared" si="66"/>
        <v>178.98589259811942</v>
      </c>
      <c r="E179">
        <f t="shared" si="67"/>
        <v>3</v>
      </c>
      <c r="F179">
        <f t="shared" si="68"/>
        <v>41.868045052191597</v>
      </c>
      <c r="G179">
        <f t="shared" si="49"/>
        <v>41.991915007967314</v>
      </c>
      <c r="H179">
        <f t="shared" si="50"/>
        <v>2.099595750398366</v>
      </c>
      <c r="I179">
        <f t="shared" si="51"/>
        <v>0.24773991155142971</v>
      </c>
      <c r="J179">
        <f t="shared" si="52"/>
        <v>128.68345873641698</v>
      </c>
      <c r="K179">
        <f t="shared" si="53"/>
        <v>-104.44081804929768</v>
      </c>
      <c r="L179">
        <f t="shared" si="63"/>
        <v>58.964163448503044</v>
      </c>
      <c r="M179">
        <f t="shared" si="64"/>
        <v>13.956015017397181</v>
      </c>
      <c r="N179">
        <f t="shared" si="69"/>
        <v>1.6515994103428646</v>
      </c>
      <c r="O179">
        <f t="shared" si="54"/>
        <v>13.997305002655754</v>
      </c>
      <c r="P179">
        <f t="shared" si="55"/>
        <v>0.69986525013278778</v>
      </c>
      <c r="Q179">
        <f t="shared" si="56"/>
        <v>8.2579970517143234E-2</v>
      </c>
      <c r="R179">
        <f t="shared" si="57"/>
        <v>130.67532711051041</v>
      </c>
      <c r="S179">
        <f t="shared" si="58"/>
        <v>-106.68413264611338</v>
      </c>
      <c r="T179">
        <f t="shared" si="59"/>
        <v>8.4499999999999851</v>
      </c>
      <c r="U179">
        <f t="shared" si="60"/>
        <v>-1024.5644250636103</v>
      </c>
      <c r="V179">
        <f t="shared" si="61"/>
        <v>1227.053237544641</v>
      </c>
      <c r="W179">
        <f t="shared" si="65"/>
        <v>202.48881248103066</v>
      </c>
      <c r="AA179">
        <f t="shared" si="71"/>
        <v>25.918139392115894</v>
      </c>
      <c r="AB179">
        <f t="shared" ca="1" si="70"/>
        <v>4.3083326514047879</v>
      </c>
      <c r="AC179">
        <f t="shared" ca="1" si="72"/>
        <v>24.176948722833785</v>
      </c>
    </row>
    <row r="180" spans="3:29" x14ac:dyDescent="0.3">
      <c r="C180">
        <f t="shared" si="62"/>
        <v>8.4999999999999858</v>
      </c>
      <c r="D180">
        <f t="shared" si="66"/>
        <v>181.09787534409537</v>
      </c>
      <c r="E180">
        <f t="shared" si="67"/>
        <v>3</v>
      </c>
      <c r="F180">
        <f t="shared" si="68"/>
        <v>42.115784963743025</v>
      </c>
      <c r="G180">
        <f t="shared" si="49"/>
        <v>42.239654919518742</v>
      </c>
      <c r="H180">
        <f t="shared" si="50"/>
        <v>2.1119827459759373</v>
      </c>
      <c r="I180">
        <f t="shared" si="51"/>
        <v>0.24773991155142971</v>
      </c>
      <c r="J180">
        <f t="shared" si="52"/>
        <v>130.17685605784555</v>
      </c>
      <c r="K180">
        <f t="shared" si="53"/>
        <v>-105.93421537072625</v>
      </c>
      <c r="L180">
        <f t="shared" si="63"/>
        <v>59.664028698635832</v>
      </c>
      <c r="M180">
        <f t="shared" si="64"/>
        <v>14.038594987914324</v>
      </c>
      <c r="N180">
        <f t="shared" si="69"/>
        <v>1.6515994103428646</v>
      </c>
      <c r="O180">
        <f t="shared" si="54"/>
        <v>14.079884973172897</v>
      </c>
      <c r="P180">
        <f t="shared" si="55"/>
        <v>0.70399424865864491</v>
      </c>
      <c r="Q180">
        <f t="shared" si="56"/>
        <v>8.2579970517143234E-2</v>
      </c>
      <c r="R180">
        <f t="shared" si="57"/>
        <v>130.25554219180285</v>
      </c>
      <c r="S180">
        <f t="shared" si="58"/>
        <v>-108.93318327524321</v>
      </c>
      <c r="T180">
        <f t="shared" si="59"/>
        <v>8.4999999999999858</v>
      </c>
      <c r="U180">
        <f t="shared" si="60"/>
        <v>-1039.2146527868247</v>
      </c>
      <c r="V180">
        <f t="shared" si="61"/>
        <v>1241.6175401785692</v>
      </c>
      <c r="W180">
        <f t="shared" si="65"/>
        <v>202.40288739174457</v>
      </c>
      <c r="AA180">
        <f t="shared" si="71"/>
        <v>26.075219024795384</v>
      </c>
      <c r="AB180">
        <f t="shared" ca="1" si="70"/>
        <v>3.9503680647225328</v>
      </c>
      <c r="AC180">
        <f t="shared" ca="1" si="72"/>
        <v>24.482679362398947</v>
      </c>
    </row>
    <row r="181" spans="3:29" x14ac:dyDescent="0.3">
      <c r="C181">
        <f t="shared" si="62"/>
        <v>8.5499999999999865</v>
      </c>
      <c r="D181">
        <f t="shared" si="66"/>
        <v>183.22224508564889</v>
      </c>
      <c r="E181">
        <f t="shared" si="67"/>
        <v>3</v>
      </c>
      <c r="F181">
        <f t="shared" si="68"/>
        <v>42.363524875294452</v>
      </c>
      <c r="G181">
        <f t="shared" si="49"/>
        <v>42.487394831070169</v>
      </c>
      <c r="H181">
        <f t="shared" si="50"/>
        <v>2.1243697415535086</v>
      </c>
      <c r="I181">
        <f t="shared" si="51"/>
        <v>0.24773991155142971</v>
      </c>
      <c r="J181">
        <f t="shared" si="52"/>
        <v>131.67901230784557</v>
      </c>
      <c r="K181">
        <f t="shared" si="53"/>
        <v>-107.43637162072626</v>
      </c>
      <c r="L181">
        <f t="shared" si="63"/>
        <v>60.368022947294477</v>
      </c>
      <c r="M181">
        <f t="shared" si="64"/>
        <v>14.121174958431467</v>
      </c>
      <c r="N181">
        <f t="shared" si="69"/>
        <v>1.6515994103428646</v>
      </c>
      <c r="O181">
        <f t="shared" si="54"/>
        <v>14.16246494369004</v>
      </c>
      <c r="P181">
        <f t="shared" si="55"/>
        <v>0.70812324718450204</v>
      </c>
      <c r="Q181">
        <f t="shared" si="56"/>
        <v>8.2579970517143234E-2</v>
      </c>
      <c r="R181">
        <f t="shared" si="57"/>
        <v>129.79785734232001</v>
      </c>
      <c r="S181">
        <f t="shared" si="58"/>
        <v>-109.77330465264622</v>
      </c>
      <c r="T181">
        <f t="shared" si="59"/>
        <v>8.5499999999999865</v>
      </c>
      <c r="U181">
        <f t="shared" si="60"/>
        <v>-1053.9508055993247</v>
      </c>
      <c r="V181">
        <f t="shared" si="61"/>
        <v>1256.2677679017834</v>
      </c>
      <c r="W181">
        <f t="shared" si="65"/>
        <v>202.31696230245871</v>
      </c>
      <c r="AA181">
        <f t="shared" si="71"/>
        <v>26.232298657474875</v>
      </c>
      <c r="AB181">
        <f t="shared" ca="1" si="70"/>
        <v>3.5489838070637267</v>
      </c>
      <c r="AC181">
        <f t="shared" ca="1" si="72"/>
        <v>24.728647951839172</v>
      </c>
    </row>
    <row r="182" spans="3:29" x14ac:dyDescent="0.3">
      <c r="C182">
        <f t="shared" si="62"/>
        <v>8.5999999999999872</v>
      </c>
      <c r="D182">
        <f t="shared" si="66"/>
        <v>185.35900182277999</v>
      </c>
      <c r="E182">
        <f t="shared" si="67"/>
        <v>3</v>
      </c>
      <c r="F182">
        <f t="shared" si="68"/>
        <v>42.611264786845879</v>
      </c>
      <c r="G182">
        <f t="shared" si="49"/>
        <v>42.735134742621597</v>
      </c>
      <c r="H182">
        <f t="shared" si="50"/>
        <v>2.1367567371310798</v>
      </c>
      <c r="I182">
        <f t="shared" si="51"/>
        <v>0.24773991155142971</v>
      </c>
      <c r="J182">
        <f t="shared" si="52"/>
        <v>133.18992748641699</v>
      </c>
      <c r="K182">
        <f t="shared" si="53"/>
        <v>-108.9472867992977</v>
      </c>
      <c r="L182">
        <f t="shared" si="63"/>
        <v>61.07614619447898</v>
      </c>
      <c r="M182">
        <f t="shared" si="64"/>
        <v>14.20375492894861</v>
      </c>
      <c r="N182">
        <f t="shared" si="69"/>
        <v>1.6515994103428646</v>
      </c>
      <c r="O182">
        <f t="shared" si="54"/>
        <v>14.245044914207183</v>
      </c>
      <c r="P182">
        <f t="shared" si="55"/>
        <v>0.71225224571035917</v>
      </c>
      <c r="Q182">
        <f t="shared" si="56"/>
        <v>8.2579970517143234E-2</v>
      </c>
      <c r="R182">
        <f t="shared" si="57"/>
        <v>130.24106938455915</v>
      </c>
      <c r="S182">
        <f t="shared" si="58"/>
        <v>-109.49886262827087</v>
      </c>
      <c r="T182">
        <f t="shared" si="59"/>
        <v>8.5999999999999872</v>
      </c>
      <c r="U182">
        <f t="shared" si="60"/>
        <v>-1068.7728835011105</v>
      </c>
      <c r="V182">
        <f t="shared" si="61"/>
        <v>1271.0039207142834</v>
      </c>
      <c r="W182">
        <f t="shared" si="65"/>
        <v>202.23103721317284</v>
      </c>
      <c r="AA182">
        <f t="shared" si="71"/>
        <v>26.389378290154365</v>
      </c>
      <c r="AB182">
        <f t="shared" ca="1" si="70"/>
        <v>3.1140632909699075</v>
      </c>
      <c r="AC182">
        <f t="shared" ca="1" si="72"/>
        <v>24.908797928159487</v>
      </c>
    </row>
    <row r="183" spans="3:29" x14ac:dyDescent="0.3">
      <c r="C183">
        <f t="shared" si="62"/>
        <v>8.6499999999999879</v>
      </c>
      <c r="D183">
        <f t="shared" si="66"/>
        <v>187.50814555548862</v>
      </c>
      <c r="E183">
        <f t="shared" si="67"/>
        <v>3</v>
      </c>
      <c r="F183">
        <f t="shared" si="68"/>
        <v>42.859004698397307</v>
      </c>
      <c r="G183">
        <f t="shared" si="49"/>
        <v>42.982874654173024</v>
      </c>
      <c r="H183">
        <f t="shared" si="50"/>
        <v>2.1491437327086511</v>
      </c>
      <c r="I183">
        <f t="shared" si="51"/>
        <v>0.24773991155142971</v>
      </c>
      <c r="J183">
        <f t="shared" si="52"/>
        <v>134.70960159355985</v>
      </c>
      <c r="K183">
        <f t="shared" si="53"/>
        <v>-110.46696090644056</v>
      </c>
      <c r="L183">
        <f t="shared" si="63"/>
        <v>61.78839844018934</v>
      </c>
      <c r="M183">
        <f t="shared" si="64"/>
        <v>14.286334899465754</v>
      </c>
      <c r="N183">
        <f t="shared" si="69"/>
        <v>1.6515994103428646</v>
      </c>
      <c r="O183">
        <f t="shared" si="54"/>
        <v>14.327624884724326</v>
      </c>
      <c r="P183">
        <f t="shared" si="55"/>
        <v>0.7163812442362163</v>
      </c>
      <c r="Q183">
        <f t="shared" si="56"/>
        <v>8.2579970517143234E-2</v>
      </c>
      <c r="R183">
        <f t="shared" si="57"/>
        <v>132.11715794726692</v>
      </c>
      <c r="S183">
        <f t="shared" si="58"/>
        <v>-108.95724704587116</v>
      </c>
      <c r="T183">
        <f t="shared" si="59"/>
        <v>8.6499999999999879</v>
      </c>
      <c r="U183">
        <f t="shared" si="60"/>
        <v>-1083.680886492182</v>
      </c>
      <c r="V183">
        <f t="shared" si="61"/>
        <v>1285.8259986160688</v>
      </c>
      <c r="W183">
        <f t="shared" si="65"/>
        <v>202.14511212388675</v>
      </c>
      <c r="AA183">
        <f t="shared" si="71"/>
        <v>26.546457922833856</v>
      </c>
      <c r="AB183">
        <f t="shared" ca="1" si="70"/>
        <v>2.6563157029657445</v>
      </c>
      <c r="AC183">
        <f t="shared" ca="1" si="72"/>
        <v>25.018693401059391</v>
      </c>
    </row>
    <row r="184" spans="3:29" x14ac:dyDescent="0.3">
      <c r="C184">
        <f t="shared" si="62"/>
        <v>8.6999999999999886</v>
      </c>
      <c r="D184">
        <f t="shared" si="66"/>
        <v>189.66967628377483</v>
      </c>
      <c r="E184">
        <f t="shared" si="67"/>
        <v>3</v>
      </c>
      <c r="F184">
        <f t="shared" si="68"/>
        <v>43.106744609948734</v>
      </c>
      <c r="G184">
        <f t="shared" si="49"/>
        <v>43.230614565724451</v>
      </c>
      <c r="H184">
        <f t="shared" si="50"/>
        <v>2.1615307282862228</v>
      </c>
      <c r="I184">
        <f t="shared" si="51"/>
        <v>0.24773991155142971</v>
      </c>
      <c r="J184">
        <f t="shared" si="52"/>
        <v>136.23803462927413</v>
      </c>
      <c r="K184">
        <f t="shared" si="53"/>
        <v>-111.99539394215483</v>
      </c>
      <c r="L184">
        <f t="shared" si="63"/>
        <v>62.504779684425557</v>
      </c>
      <c r="M184">
        <f t="shared" si="64"/>
        <v>14.368914869982897</v>
      </c>
      <c r="N184">
        <f t="shared" si="69"/>
        <v>1.6515994103428646</v>
      </c>
      <c r="O184">
        <f t="shared" si="54"/>
        <v>14.410204855241469</v>
      </c>
      <c r="P184">
        <f t="shared" si="55"/>
        <v>0.72051024276207354</v>
      </c>
      <c r="Q184">
        <f t="shared" si="56"/>
        <v>8.2579970517143234E-2</v>
      </c>
      <c r="R184">
        <f t="shared" si="57"/>
        <v>135.27421579381459</v>
      </c>
      <c r="S184">
        <f t="shared" si="58"/>
        <v>-109.15443402473019</v>
      </c>
      <c r="T184">
        <f t="shared" si="59"/>
        <v>8.6999999999999886</v>
      </c>
      <c r="U184">
        <f t="shared" si="60"/>
        <v>-1098.6748145725389</v>
      </c>
      <c r="V184">
        <f t="shared" si="61"/>
        <v>1300.7340016071403</v>
      </c>
      <c r="W184">
        <f t="shared" si="65"/>
        <v>202.05918703460134</v>
      </c>
      <c r="AA184">
        <f t="shared" si="71"/>
        <v>26.703537555513346</v>
      </c>
      <c r="AB184">
        <f t="shared" ca="1" si="70"/>
        <v>2.1870123078450452</v>
      </c>
      <c r="AC184">
        <f t="shared" ca="1" si="72"/>
        <v>25.05562837927393</v>
      </c>
    </row>
    <row r="185" spans="3:29" x14ac:dyDescent="0.3">
      <c r="C185">
        <f t="shared" si="62"/>
        <v>8.7499999999999893</v>
      </c>
      <c r="D185">
        <f t="shared" si="66"/>
        <v>191.84359400763861</v>
      </c>
      <c r="E185">
        <f t="shared" si="67"/>
        <v>3</v>
      </c>
      <c r="F185">
        <f t="shared" si="68"/>
        <v>43.354484521500162</v>
      </c>
      <c r="G185">
        <f t="shared" si="49"/>
        <v>43.478354477275879</v>
      </c>
      <c r="H185">
        <f t="shared" si="50"/>
        <v>2.1739177238637941</v>
      </c>
      <c r="I185">
        <f t="shared" si="51"/>
        <v>0.24773991155142971</v>
      </c>
      <c r="J185">
        <f t="shared" si="52"/>
        <v>137.77522659355981</v>
      </c>
      <c r="K185">
        <f t="shared" si="53"/>
        <v>-113.53258590644054</v>
      </c>
      <c r="L185">
        <f t="shared" si="63"/>
        <v>63.225289927187632</v>
      </c>
      <c r="M185">
        <f t="shared" si="64"/>
        <v>14.45149484050004</v>
      </c>
      <c r="N185">
        <f t="shared" si="69"/>
        <v>1.6515994103428646</v>
      </c>
      <c r="O185">
        <f t="shared" si="54"/>
        <v>14.492784825758612</v>
      </c>
      <c r="P185">
        <f t="shared" si="55"/>
        <v>0.72463924128793067</v>
      </c>
      <c r="Q185">
        <f t="shared" si="56"/>
        <v>8.2579970517143234E-2</v>
      </c>
      <c r="R185">
        <f t="shared" si="57"/>
        <v>138.92532142006581</v>
      </c>
      <c r="S185">
        <f t="shared" si="58"/>
        <v>-110.76179506445263</v>
      </c>
      <c r="T185">
        <f t="shared" si="59"/>
        <v>8.7499999999999893</v>
      </c>
      <c r="U185">
        <f t="shared" si="60"/>
        <v>-1113.7546677421817</v>
      </c>
      <c r="V185">
        <f t="shared" si="61"/>
        <v>1315.7279296874972</v>
      </c>
      <c r="W185">
        <f t="shared" si="65"/>
        <v>201.97326194531547</v>
      </c>
      <c r="AA185">
        <f t="shared" si="71"/>
        <v>26.860617188192837</v>
      </c>
      <c r="AB185">
        <f t="shared" ca="1" si="70"/>
        <v>1.7177089127243539</v>
      </c>
      <c r="AC185">
        <f t="shared" ca="1" si="72"/>
        <v>25.018693401059295</v>
      </c>
    </row>
    <row r="186" spans="3:29" x14ac:dyDescent="0.3">
      <c r="C186">
        <f t="shared" si="62"/>
        <v>8.7999999999999901</v>
      </c>
      <c r="D186">
        <f t="shared" si="66"/>
        <v>194.02989872707997</v>
      </c>
      <c r="E186">
        <f t="shared" si="67"/>
        <v>3</v>
      </c>
      <c r="F186">
        <f t="shared" si="68"/>
        <v>43.602224433051589</v>
      </c>
      <c r="G186">
        <f t="shared" si="49"/>
        <v>43.726094388827306</v>
      </c>
      <c r="H186">
        <f t="shared" si="50"/>
        <v>2.1863047194413654</v>
      </c>
      <c r="I186">
        <f t="shared" si="51"/>
        <v>0.24773991155142971</v>
      </c>
      <c r="J186">
        <f t="shared" si="52"/>
        <v>139.32117748641696</v>
      </c>
      <c r="K186">
        <f t="shared" si="53"/>
        <v>-115.07853679929767</v>
      </c>
      <c r="L186">
        <f t="shared" si="63"/>
        <v>63.949929168475563</v>
      </c>
      <c r="M186">
        <f t="shared" si="64"/>
        <v>14.534074811017183</v>
      </c>
      <c r="N186">
        <f t="shared" si="69"/>
        <v>1.6515994103428646</v>
      </c>
      <c r="O186">
        <f t="shared" si="54"/>
        <v>14.575364796275755</v>
      </c>
      <c r="P186">
        <f t="shared" si="55"/>
        <v>0.7287682398137878</v>
      </c>
      <c r="Q186">
        <f t="shared" si="56"/>
        <v>8.2579970517143234E-2</v>
      </c>
      <c r="R186">
        <f t="shared" si="57"/>
        <v>142.01895918433127</v>
      </c>
      <c r="S186">
        <f t="shared" si="58"/>
        <v>-113.76629676393884</v>
      </c>
      <c r="T186">
        <f t="shared" si="59"/>
        <v>8.7999999999999901</v>
      </c>
      <c r="U186">
        <f t="shared" si="60"/>
        <v>-1128.9204460011101</v>
      </c>
      <c r="V186">
        <f t="shared" si="61"/>
        <v>1330.80778285714</v>
      </c>
      <c r="W186">
        <f t="shared" si="65"/>
        <v>201.88733685602983</v>
      </c>
      <c r="AA186">
        <f t="shared" si="71"/>
        <v>27.017696820872327</v>
      </c>
      <c r="AB186">
        <f t="shared" ca="1" si="70"/>
        <v>1.2599613247202133</v>
      </c>
      <c r="AC186">
        <f t="shared" ca="1" si="72"/>
        <v>24.908797928159295</v>
      </c>
    </row>
    <row r="187" spans="3:29" x14ac:dyDescent="0.3">
      <c r="C187">
        <f t="shared" si="62"/>
        <v>8.8499999999999908</v>
      </c>
      <c r="D187">
        <f t="shared" si="66"/>
        <v>196.22859044209889</v>
      </c>
      <c r="E187">
        <f t="shared" si="67"/>
        <v>3</v>
      </c>
      <c r="F187">
        <f t="shared" si="68"/>
        <v>43.849964344603016</v>
      </c>
      <c r="G187">
        <f t="shared" si="49"/>
        <v>43.973834300378734</v>
      </c>
      <c r="H187">
        <f t="shared" si="50"/>
        <v>2.1986917150189367</v>
      </c>
      <c r="I187">
        <f t="shared" si="51"/>
        <v>0.24773991155142971</v>
      </c>
      <c r="J187">
        <f t="shared" si="52"/>
        <v>140.87588730784552</v>
      </c>
      <c r="K187">
        <f t="shared" si="53"/>
        <v>-116.63324662072623</v>
      </c>
      <c r="L187">
        <f t="shared" si="63"/>
        <v>64.678697408289352</v>
      </c>
      <c r="M187">
        <f t="shared" si="64"/>
        <v>14.616654781534326</v>
      </c>
      <c r="N187">
        <f t="shared" si="69"/>
        <v>1.6515994103428646</v>
      </c>
      <c r="O187">
        <f t="shared" si="54"/>
        <v>14.657944766792898</v>
      </c>
      <c r="P187">
        <f t="shared" si="55"/>
        <v>0.73289723833964493</v>
      </c>
      <c r="Q187">
        <f t="shared" si="56"/>
        <v>8.2579970517143234E-2</v>
      </c>
      <c r="R187">
        <f t="shared" si="57"/>
        <v>143.7623075638335</v>
      </c>
      <c r="S187">
        <f t="shared" si="58"/>
        <v>-117.45091287649464</v>
      </c>
      <c r="T187">
        <f t="shared" si="59"/>
        <v>8.8499999999999908</v>
      </c>
      <c r="U187">
        <f t="shared" si="60"/>
        <v>-1144.1721493493244</v>
      </c>
      <c r="V187">
        <f t="shared" si="61"/>
        <v>1345.9735611160684</v>
      </c>
      <c r="W187">
        <f t="shared" si="65"/>
        <v>201.80141176674397</v>
      </c>
      <c r="AA187">
        <f t="shared" si="71"/>
        <v>27.174776453551818</v>
      </c>
      <c r="AB187">
        <f t="shared" ca="1" si="70"/>
        <v>0.82504080862643159</v>
      </c>
      <c r="AC187">
        <f t="shared" ca="1" si="72"/>
        <v>24.728647951838887</v>
      </c>
    </row>
    <row r="188" spans="3:29" x14ac:dyDescent="0.3">
      <c r="C188">
        <f t="shared" si="62"/>
        <v>8.8999999999999915</v>
      </c>
      <c r="D188">
        <f t="shared" si="66"/>
        <v>198.43966915269539</v>
      </c>
      <c r="E188">
        <f t="shared" si="67"/>
        <v>3</v>
      </c>
      <c r="F188">
        <f t="shared" si="68"/>
        <v>44.097704256154444</v>
      </c>
      <c r="G188">
        <f t="shared" si="49"/>
        <v>44.221574211930161</v>
      </c>
      <c r="H188">
        <f t="shared" si="50"/>
        <v>2.211078710596508</v>
      </c>
      <c r="I188">
        <f t="shared" si="51"/>
        <v>0.24773991155142971</v>
      </c>
      <c r="J188">
        <f t="shared" si="52"/>
        <v>142.43935605784552</v>
      </c>
      <c r="K188">
        <f t="shared" si="53"/>
        <v>-118.19671537072622</v>
      </c>
      <c r="L188">
        <f t="shared" si="63"/>
        <v>65.411594646628998</v>
      </c>
      <c r="M188">
        <f t="shared" si="64"/>
        <v>14.699234752051469</v>
      </c>
      <c r="N188">
        <f t="shared" si="69"/>
        <v>1.6515994103428646</v>
      </c>
      <c r="O188">
        <f t="shared" si="54"/>
        <v>14.740524737310041</v>
      </c>
      <c r="P188">
        <f t="shared" si="55"/>
        <v>0.73702623686550206</v>
      </c>
      <c r="Q188">
        <f t="shared" si="56"/>
        <v>8.2579970517143234E-2</v>
      </c>
      <c r="R188">
        <f t="shared" si="57"/>
        <v>144.03761692657608</v>
      </c>
      <c r="S188">
        <f t="shared" si="58"/>
        <v>-120.73552654832189</v>
      </c>
      <c r="T188">
        <f t="shared" si="59"/>
        <v>8.8999999999999915</v>
      </c>
      <c r="U188">
        <f t="shared" si="60"/>
        <v>-1159.5097777868243</v>
      </c>
      <c r="V188">
        <f t="shared" si="61"/>
        <v>1361.2252644642826</v>
      </c>
      <c r="W188">
        <f t="shared" si="65"/>
        <v>201.71548667745833</v>
      </c>
      <c r="AA188">
        <f t="shared" si="71"/>
        <v>27.331856086231308</v>
      </c>
      <c r="AB188">
        <f t="shared" ca="1" si="70"/>
        <v>0.42365655096767663</v>
      </c>
      <c r="AC188">
        <f t="shared" ca="1" si="72"/>
        <v>24.482679362398585</v>
      </c>
    </row>
    <row r="189" spans="3:29" x14ac:dyDescent="0.3">
      <c r="C189">
        <f t="shared" si="62"/>
        <v>8.9499999999999922</v>
      </c>
      <c r="D189">
        <f t="shared" si="66"/>
        <v>200.66313485886946</v>
      </c>
      <c r="E189">
        <f t="shared" si="67"/>
        <v>3</v>
      </c>
      <c r="F189">
        <f t="shared" si="68"/>
        <v>44.345444167705871</v>
      </c>
      <c r="G189">
        <f t="shared" si="49"/>
        <v>44.469314123481588</v>
      </c>
      <c r="H189">
        <f t="shared" si="50"/>
        <v>2.2234657061740797</v>
      </c>
      <c r="I189">
        <f t="shared" si="51"/>
        <v>0.24773991155142971</v>
      </c>
      <c r="J189">
        <f t="shared" si="52"/>
        <v>144.01158373641692</v>
      </c>
      <c r="K189">
        <f t="shared" si="53"/>
        <v>-119.76894304929763</v>
      </c>
      <c r="L189">
        <f t="shared" si="63"/>
        <v>66.148620883494502</v>
      </c>
      <c r="M189">
        <f t="shared" si="64"/>
        <v>14.781814722568612</v>
      </c>
      <c r="N189">
        <f t="shared" si="69"/>
        <v>1.6515994103428646</v>
      </c>
      <c r="O189">
        <f t="shared" si="54"/>
        <v>14.823104707827184</v>
      </c>
      <c r="P189">
        <f t="shared" si="55"/>
        <v>0.7411552353913593</v>
      </c>
      <c r="Q189">
        <f t="shared" si="56"/>
        <v>8.2579970517143234E-2</v>
      </c>
      <c r="R189">
        <f t="shared" si="57"/>
        <v>143.48874188313647</v>
      </c>
      <c r="S189">
        <f t="shared" si="58"/>
        <v>-122.7230311313389</v>
      </c>
      <c r="T189">
        <f t="shared" si="59"/>
        <v>8.9499999999999922</v>
      </c>
      <c r="U189">
        <f t="shared" si="60"/>
        <v>-1174.9333313136099</v>
      </c>
      <c r="V189">
        <f t="shared" si="61"/>
        <v>1376.5628929017823</v>
      </c>
      <c r="W189">
        <f t="shared" si="65"/>
        <v>201.62956158817246</v>
      </c>
      <c r="AA189">
        <f t="shared" si="71"/>
        <v>27.488935718910799</v>
      </c>
      <c r="AB189">
        <f t="shared" ca="1" si="70"/>
        <v>6.5691964285484516E-2</v>
      </c>
      <c r="AC189">
        <f t="shared" ca="1" si="72"/>
        <v>24.176948722833345</v>
      </c>
    </row>
    <row r="190" spans="3:29" x14ac:dyDescent="0.3">
      <c r="C190">
        <f t="shared" si="62"/>
        <v>8.9999999999999929</v>
      </c>
      <c r="D190">
        <f t="shared" si="66"/>
        <v>202.89898756062109</v>
      </c>
      <c r="E190">
        <f t="shared" si="67"/>
        <v>3</v>
      </c>
      <c r="F190">
        <f t="shared" si="68"/>
        <v>44.593184079257298</v>
      </c>
      <c r="G190">
        <f t="shared" si="49"/>
        <v>44.717054035033016</v>
      </c>
      <c r="H190">
        <f t="shared" si="50"/>
        <v>2.235852701751651</v>
      </c>
      <c r="I190">
        <f t="shared" si="51"/>
        <v>0.24773991155142971</v>
      </c>
      <c r="J190">
        <f t="shared" si="52"/>
        <v>145.59257034355977</v>
      </c>
      <c r="K190">
        <f t="shared" si="53"/>
        <v>-121.34992965644048</v>
      </c>
      <c r="L190">
        <f t="shared" si="63"/>
        <v>66.889776118885862</v>
      </c>
      <c r="M190">
        <f t="shared" si="64"/>
        <v>14.864394693085755</v>
      </c>
      <c r="N190">
        <f t="shared" si="69"/>
        <v>1.6515994103428646</v>
      </c>
      <c r="O190">
        <f t="shared" si="54"/>
        <v>14.905684678344327</v>
      </c>
      <c r="P190">
        <f t="shared" si="55"/>
        <v>0.74528423391721643</v>
      </c>
      <c r="Q190">
        <f t="shared" si="56"/>
        <v>8.2579970517143234E-2</v>
      </c>
      <c r="R190">
        <f t="shared" si="57"/>
        <v>143.2124509035892</v>
      </c>
      <c r="S190">
        <f t="shared" si="58"/>
        <v>-123.17613650438356</v>
      </c>
      <c r="T190">
        <f t="shared" si="59"/>
        <v>8.9999999999999929</v>
      </c>
      <c r="U190">
        <f t="shared" si="60"/>
        <v>-1190.4428099296811</v>
      </c>
      <c r="V190">
        <f t="shared" si="61"/>
        <v>1391.9864464285679</v>
      </c>
      <c r="W190">
        <f t="shared" si="65"/>
        <v>201.54363649888683</v>
      </c>
      <c r="AA190">
        <f t="shared" si="71"/>
        <v>27.64601535159029</v>
      </c>
      <c r="AB190">
        <f t="shared" ca="1" si="70"/>
        <v>-0.24003867527967815</v>
      </c>
      <c r="AC190">
        <f t="shared" ca="1" si="72"/>
        <v>23.818984136151084</v>
      </c>
    </row>
    <row r="191" spans="3:29" x14ac:dyDescent="0.3">
      <c r="C191">
        <f t="shared" si="62"/>
        <v>9.0499999999999936</v>
      </c>
      <c r="D191">
        <f t="shared" si="66"/>
        <v>205.14722725795031</v>
      </c>
      <c r="E191">
        <f t="shared" si="67"/>
        <v>3</v>
      </c>
      <c r="F191">
        <f t="shared" si="68"/>
        <v>44.840923990808726</v>
      </c>
      <c r="G191">
        <f t="shared" si="49"/>
        <v>44.964793946584443</v>
      </c>
      <c r="H191">
        <f t="shared" si="50"/>
        <v>2.2482396973292222</v>
      </c>
      <c r="I191">
        <f t="shared" si="51"/>
        <v>0.24773991155142971</v>
      </c>
      <c r="J191">
        <f t="shared" si="52"/>
        <v>147.18231587927406</v>
      </c>
      <c r="K191">
        <f t="shared" si="53"/>
        <v>-122.93967519215477</v>
      </c>
      <c r="L191">
        <f t="shared" si="63"/>
        <v>67.63506035280308</v>
      </c>
      <c r="M191">
        <f t="shared" si="64"/>
        <v>14.946974663602898</v>
      </c>
      <c r="N191">
        <f t="shared" si="69"/>
        <v>1.6515994103428646</v>
      </c>
      <c r="O191">
        <f t="shared" si="54"/>
        <v>14.98826464886147</v>
      </c>
      <c r="P191">
        <f t="shared" si="55"/>
        <v>0.74941323244307356</v>
      </c>
      <c r="Q191">
        <f t="shared" si="56"/>
        <v>8.2579970517143234E-2</v>
      </c>
      <c r="R191">
        <f t="shared" si="57"/>
        <v>144.19467932359038</v>
      </c>
      <c r="S191">
        <f t="shared" si="58"/>
        <v>-122.66759466888544</v>
      </c>
      <c r="T191">
        <f t="shared" si="59"/>
        <v>9.0499999999999936</v>
      </c>
      <c r="U191">
        <f t="shared" si="60"/>
        <v>-1206.0382136350383</v>
      </c>
      <c r="V191">
        <f t="shared" si="61"/>
        <v>1407.4959250446393</v>
      </c>
      <c r="W191">
        <f t="shared" si="65"/>
        <v>201.45771140960096</v>
      </c>
      <c r="AA191">
        <f t="shared" si="71"/>
        <v>27.80309498426978</v>
      </c>
      <c r="AB191">
        <f t="shared" ca="1" si="70"/>
        <v>-0.48600726471989653</v>
      </c>
      <c r="AC191">
        <f t="shared" ca="1" si="72"/>
        <v>23.417599878492275</v>
      </c>
    </row>
    <row r="192" spans="3:29" x14ac:dyDescent="0.3">
      <c r="C192">
        <f t="shared" si="62"/>
        <v>9.0999999999999943</v>
      </c>
      <c r="D192">
        <f t="shared" si="66"/>
        <v>207.40785395085709</v>
      </c>
      <c r="E192">
        <f t="shared" si="67"/>
        <v>3</v>
      </c>
      <c r="F192">
        <f t="shared" si="68"/>
        <v>45.088663902360153</v>
      </c>
      <c r="G192">
        <f t="shared" si="49"/>
        <v>45.21253385813587</v>
      </c>
      <c r="H192">
        <f t="shared" si="50"/>
        <v>2.2606266929067935</v>
      </c>
      <c r="I192">
        <f t="shared" si="51"/>
        <v>0.24773991155142971</v>
      </c>
      <c r="J192">
        <f t="shared" si="52"/>
        <v>148.78082034355975</v>
      </c>
      <c r="K192">
        <f t="shared" si="53"/>
        <v>-124.53817965644046</v>
      </c>
      <c r="L192">
        <f t="shared" si="63"/>
        <v>68.384473585246155</v>
      </c>
      <c r="M192">
        <f t="shared" si="64"/>
        <v>15.029554634120041</v>
      </c>
      <c r="N192">
        <f t="shared" si="69"/>
        <v>1.6515994103428646</v>
      </c>
      <c r="O192">
        <f t="shared" si="54"/>
        <v>15.070844619378613</v>
      </c>
      <c r="P192">
        <f t="shared" si="55"/>
        <v>0.75354223096893069</v>
      </c>
      <c r="Q192">
        <f t="shared" si="56"/>
        <v>8.2579970517143234E-2</v>
      </c>
      <c r="R192">
        <f t="shared" si="57"/>
        <v>146.77894914821584</v>
      </c>
      <c r="S192">
        <f t="shared" si="58"/>
        <v>-122.30378673726705</v>
      </c>
      <c r="T192">
        <f t="shared" si="59"/>
        <v>9.0999999999999943</v>
      </c>
      <c r="U192">
        <f t="shared" si="60"/>
        <v>-1221.719542429681</v>
      </c>
      <c r="V192">
        <f t="shared" si="61"/>
        <v>1423.0913287499964</v>
      </c>
      <c r="W192">
        <f t="shared" si="65"/>
        <v>201.37178632031532</v>
      </c>
      <c r="AA192">
        <f t="shared" si="71"/>
        <v>27.960174616949271</v>
      </c>
      <c r="AB192">
        <f t="shared" ca="1" si="70"/>
        <v>-0.66615724104020702</v>
      </c>
      <c r="AC192">
        <f t="shared" ca="1" si="72"/>
        <v>22.982679362398457</v>
      </c>
    </row>
    <row r="193" spans="3:29" x14ac:dyDescent="0.3">
      <c r="C193">
        <f t="shared" si="62"/>
        <v>9.149999999999995</v>
      </c>
      <c r="D193">
        <f t="shared" si="66"/>
        <v>209.68086763934144</v>
      </c>
      <c r="E193">
        <f t="shared" si="67"/>
        <v>3</v>
      </c>
      <c r="F193">
        <f t="shared" si="68"/>
        <v>45.336403813911581</v>
      </c>
      <c r="G193">
        <f t="shared" si="49"/>
        <v>45.460273769687298</v>
      </c>
      <c r="H193">
        <f t="shared" si="50"/>
        <v>2.2730136884843648</v>
      </c>
      <c r="I193">
        <f t="shared" si="51"/>
        <v>0.24773991155142971</v>
      </c>
      <c r="J193">
        <f t="shared" si="52"/>
        <v>150.38808373641689</v>
      </c>
      <c r="K193">
        <f t="shared" si="53"/>
        <v>-126.1454430492976</v>
      </c>
      <c r="L193">
        <f t="shared" si="63"/>
        <v>69.138015816215088</v>
      </c>
      <c r="M193">
        <f t="shared" si="64"/>
        <v>15.112134604637184</v>
      </c>
      <c r="N193">
        <f t="shared" si="69"/>
        <v>1.6515994103428646</v>
      </c>
      <c r="O193">
        <f t="shared" si="54"/>
        <v>15.153424589895756</v>
      </c>
      <c r="P193">
        <f t="shared" si="55"/>
        <v>0.75767122949478782</v>
      </c>
      <c r="Q193">
        <f t="shared" si="56"/>
        <v>8.2579970517143234E-2</v>
      </c>
      <c r="R193">
        <f t="shared" si="57"/>
        <v>150.45700998268194</v>
      </c>
      <c r="S193">
        <f t="shared" si="58"/>
        <v>-123.14623495838829</v>
      </c>
      <c r="T193">
        <f t="shared" si="59"/>
        <v>9.149999999999995</v>
      </c>
      <c r="U193">
        <f t="shared" si="60"/>
        <v>-1237.4867963136096</v>
      </c>
      <c r="V193">
        <f t="shared" si="61"/>
        <v>1438.7726575446391</v>
      </c>
      <c r="W193">
        <f t="shared" si="65"/>
        <v>201.28586123102946</v>
      </c>
      <c r="AA193">
        <f t="shared" si="71"/>
        <v>28.117254249628761</v>
      </c>
      <c r="AB193">
        <f t="shared" ca="1" si="70"/>
        <v>-0.77605271394010922</v>
      </c>
      <c r="AC193">
        <f t="shared" ca="1" si="72"/>
        <v>22.524931774394293</v>
      </c>
    </row>
    <row r="194" spans="3:29" x14ac:dyDescent="0.3">
      <c r="C194">
        <f t="shared" si="62"/>
        <v>9.1999999999999957</v>
      </c>
      <c r="D194">
        <f t="shared" si="66"/>
        <v>211.96626832340337</v>
      </c>
      <c r="E194">
        <f t="shared" si="67"/>
        <v>3</v>
      </c>
      <c r="F194">
        <f t="shared" si="68"/>
        <v>45.584143725463008</v>
      </c>
      <c r="G194">
        <f t="shared" si="49"/>
        <v>45.708013681238725</v>
      </c>
      <c r="H194">
        <f t="shared" si="50"/>
        <v>2.2854006840619365</v>
      </c>
      <c r="I194">
        <f t="shared" si="51"/>
        <v>0.24773991155142971</v>
      </c>
      <c r="J194">
        <f t="shared" si="52"/>
        <v>152.00410605784543</v>
      </c>
      <c r="K194">
        <f t="shared" si="53"/>
        <v>-127.76146537072617</v>
      </c>
      <c r="L194">
        <f t="shared" si="63"/>
        <v>69.895687045709877</v>
      </c>
      <c r="M194">
        <f t="shared" si="64"/>
        <v>15.194714575154327</v>
      </c>
      <c r="N194">
        <f t="shared" si="69"/>
        <v>1.6515994103428646</v>
      </c>
      <c r="O194">
        <f t="shared" si="54"/>
        <v>15.2360045604129</v>
      </c>
      <c r="P194">
        <f t="shared" si="55"/>
        <v>0.76180022802064506</v>
      </c>
      <c r="Q194">
        <f t="shared" si="56"/>
        <v>8.2579970517143234E-2</v>
      </c>
      <c r="R194">
        <f t="shared" si="57"/>
        <v>154.11532730936239</v>
      </c>
      <c r="S194">
        <f t="shared" si="58"/>
        <v>-125.63009378718115</v>
      </c>
      <c r="T194">
        <f t="shared" si="59"/>
        <v>9.1999999999999957</v>
      </c>
      <c r="U194">
        <f t="shared" si="60"/>
        <v>-1253.3399752868238</v>
      </c>
      <c r="V194">
        <f t="shared" si="61"/>
        <v>1454.5399114285676</v>
      </c>
      <c r="W194">
        <f t="shared" si="65"/>
        <v>201.19993614174382</v>
      </c>
      <c r="AA194">
        <f t="shared" si="71"/>
        <v>28.274333882308252</v>
      </c>
      <c r="AB194">
        <f t="shared" ca="1" si="70"/>
        <v>-0.8129876921546435</v>
      </c>
      <c r="AC194">
        <f t="shared" ca="1" si="72"/>
        <v>22.055628379273593</v>
      </c>
    </row>
    <row r="195" spans="3:29" x14ac:dyDescent="0.3">
      <c r="C195">
        <f t="shared" si="62"/>
        <v>9.2499999999999964</v>
      </c>
      <c r="D195">
        <f t="shared" si="66"/>
        <v>214.26405600304287</v>
      </c>
      <c r="E195">
        <f t="shared" si="67"/>
        <v>3</v>
      </c>
      <c r="F195">
        <f t="shared" si="68"/>
        <v>45.831883637014435</v>
      </c>
      <c r="G195">
        <f t="shared" si="49"/>
        <v>45.955753592790153</v>
      </c>
      <c r="H195">
        <f t="shared" si="50"/>
        <v>2.2977876796395078</v>
      </c>
      <c r="I195">
        <f t="shared" si="51"/>
        <v>0.24773991155142971</v>
      </c>
      <c r="J195">
        <f t="shared" si="52"/>
        <v>153.62888730784545</v>
      </c>
      <c r="K195">
        <f t="shared" si="53"/>
        <v>-129.38624662072615</v>
      </c>
      <c r="L195">
        <f t="shared" si="63"/>
        <v>70.657487273730524</v>
      </c>
      <c r="M195">
        <f t="shared" si="64"/>
        <v>15.27729454567147</v>
      </c>
      <c r="N195">
        <f t="shared" si="69"/>
        <v>1.6515994103428646</v>
      </c>
      <c r="O195">
        <f t="shared" si="54"/>
        <v>15.318584530930043</v>
      </c>
      <c r="P195">
        <f t="shared" si="55"/>
        <v>0.7659292265465022</v>
      </c>
      <c r="Q195">
        <f t="shared" si="56"/>
        <v>8.2579970517143234E-2</v>
      </c>
      <c r="R195">
        <f t="shared" si="57"/>
        <v>156.62768202320538</v>
      </c>
      <c r="S195">
        <f t="shared" si="58"/>
        <v>-129.30121571381991</v>
      </c>
      <c r="T195">
        <f t="shared" si="59"/>
        <v>9.2499999999999964</v>
      </c>
      <c r="U195">
        <f t="shared" si="60"/>
        <v>-1269.2790793493236</v>
      </c>
      <c r="V195">
        <f t="shared" si="61"/>
        <v>1470.3930904017816</v>
      </c>
      <c r="W195">
        <f t="shared" si="65"/>
        <v>201.11401105245795</v>
      </c>
      <c r="AA195">
        <f t="shared" si="71"/>
        <v>28.431413514987742</v>
      </c>
      <c r="AB195">
        <f t="shared" ca="1" si="70"/>
        <v>-0.77605271394000352</v>
      </c>
      <c r="AC195">
        <f t="shared" ca="1" si="72"/>
        <v>21.586324984152903</v>
      </c>
    </row>
    <row r="196" spans="3:29" x14ac:dyDescent="0.3">
      <c r="C196">
        <f t="shared" si="62"/>
        <v>9.2999999999999972</v>
      </c>
      <c r="D196">
        <f t="shared" si="66"/>
        <v>216.57423067825994</v>
      </c>
      <c r="E196">
        <f t="shared" si="67"/>
        <v>3</v>
      </c>
      <c r="F196">
        <f t="shared" si="68"/>
        <v>46.079623548565863</v>
      </c>
      <c r="G196">
        <f t="shared" si="49"/>
        <v>46.20349350434158</v>
      </c>
      <c r="H196">
        <f t="shared" si="50"/>
        <v>2.3101746752170791</v>
      </c>
      <c r="I196">
        <f t="shared" si="51"/>
        <v>0.24773991155142971</v>
      </c>
      <c r="J196">
        <f t="shared" si="52"/>
        <v>155.26242748641687</v>
      </c>
      <c r="K196">
        <f t="shared" si="53"/>
        <v>-131.01978679929758</v>
      </c>
      <c r="L196">
        <f t="shared" si="63"/>
        <v>71.423416500277028</v>
      </c>
      <c r="M196">
        <f t="shared" si="64"/>
        <v>15.359874516188613</v>
      </c>
      <c r="N196">
        <f t="shared" si="69"/>
        <v>1.6515994103428646</v>
      </c>
      <c r="O196">
        <f t="shared" si="54"/>
        <v>15.401164501447186</v>
      </c>
      <c r="P196">
        <f t="shared" si="55"/>
        <v>0.77005822507235933</v>
      </c>
      <c r="Q196">
        <f t="shared" si="56"/>
        <v>8.2579970517143234E-2</v>
      </c>
      <c r="R196">
        <f t="shared" si="57"/>
        <v>157.48271838050354</v>
      </c>
      <c r="S196">
        <f t="shared" si="58"/>
        <v>-133.03728731866201</v>
      </c>
      <c r="T196">
        <f t="shared" si="59"/>
        <v>9.2999999999999972</v>
      </c>
      <c r="U196">
        <f t="shared" si="60"/>
        <v>-1285.3041085011093</v>
      </c>
      <c r="V196">
        <f t="shared" si="61"/>
        <v>1486.3321944642817</v>
      </c>
      <c r="W196">
        <f t="shared" si="65"/>
        <v>201.02808596317232</v>
      </c>
      <c r="AA196">
        <f t="shared" si="71"/>
        <v>28.588493147667233</v>
      </c>
      <c r="AB196">
        <f t="shared" ca="1" si="70"/>
        <v>-0.66615724103999829</v>
      </c>
      <c r="AC196">
        <f t="shared" ca="1" si="72"/>
        <v>21.12857739614876</v>
      </c>
    </row>
    <row r="197" spans="3:29" x14ac:dyDescent="0.3">
      <c r="C197">
        <f t="shared" si="62"/>
        <v>9.3499999999999979</v>
      </c>
      <c r="D197">
        <f t="shared" si="66"/>
        <v>218.89679234905458</v>
      </c>
      <c r="E197">
        <f t="shared" si="67"/>
        <v>3</v>
      </c>
      <c r="F197">
        <f t="shared" si="68"/>
        <v>46.32736346011729</v>
      </c>
      <c r="G197">
        <f t="shared" si="49"/>
        <v>46.451233415893007</v>
      </c>
      <c r="H197">
        <f t="shared" si="50"/>
        <v>2.3225616707946504</v>
      </c>
      <c r="I197">
        <f t="shared" si="51"/>
        <v>0.24773991155142971</v>
      </c>
      <c r="J197">
        <f t="shared" si="52"/>
        <v>156.9047265935597</v>
      </c>
      <c r="K197">
        <f t="shared" si="53"/>
        <v>-132.66208590644041</v>
      </c>
      <c r="L197">
        <f t="shared" si="63"/>
        <v>72.19347472534939</v>
      </c>
      <c r="M197">
        <f t="shared" si="64"/>
        <v>15.442454486705756</v>
      </c>
      <c r="N197">
        <f t="shared" si="69"/>
        <v>1.6515994103428646</v>
      </c>
      <c r="O197">
        <f t="shared" si="54"/>
        <v>15.483744471964329</v>
      </c>
      <c r="P197">
        <f t="shared" si="55"/>
        <v>0.77418722359821646</v>
      </c>
      <c r="Q197">
        <f t="shared" si="56"/>
        <v>8.2579970517143234E-2</v>
      </c>
      <c r="R197">
        <f t="shared" si="57"/>
        <v>157.09406958393936</v>
      </c>
      <c r="S197">
        <f t="shared" si="58"/>
        <v>-135.65610481619936</v>
      </c>
      <c r="T197">
        <f t="shared" si="59"/>
        <v>9.3499999999999979</v>
      </c>
      <c r="U197">
        <f t="shared" si="60"/>
        <v>-1301.4150627421805</v>
      </c>
      <c r="V197">
        <f t="shared" si="61"/>
        <v>1502.3572236160671</v>
      </c>
      <c r="W197">
        <f t="shared" si="65"/>
        <v>200.94216087388668</v>
      </c>
      <c r="AA197">
        <f t="shared" si="71"/>
        <v>28.745572780346723</v>
      </c>
      <c r="AB197">
        <f t="shared" ca="1" si="70"/>
        <v>-0.4860072647195901</v>
      </c>
      <c r="AC197">
        <f t="shared" ca="1" si="72"/>
        <v>20.693656880054981</v>
      </c>
    </row>
    <row r="198" spans="3:29" x14ac:dyDescent="0.3">
      <c r="C198">
        <f t="shared" si="62"/>
        <v>9.3999999999999986</v>
      </c>
      <c r="D198">
        <f t="shared" si="66"/>
        <v>221.23174101542679</v>
      </c>
      <c r="E198">
        <f t="shared" si="67"/>
        <v>3</v>
      </c>
      <c r="F198">
        <f t="shared" si="68"/>
        <v>46.575103371668718</v>
      </c>
      <c r="G198">
        <f t="shared" si="49"/>
        <v>46.698973327444435</v>
      </c>
      <c r="H198">
        <f t="shared" si="50"/>
        <v>2.3349486663722216</v>
      </c>
      <c r="I198">
        <f t="shared" si="51"/>
        <v>0.24773991155142971</v>
      </c>
      <c r="J198">
        <f t="shared" si="52"/>
        <v>158.55578462927397</v>
      </c>
      <c r="K198">
        <f t="shared" si="53"/>
        <v>-134.31314394215471</v>
      </c>
      <c r="L198">
        <f t="shared" si="63"/>
        <v>72.967661948947608</v>
      </c>
      <c r="M198">
        <f t="shared" si="64"/>
        <v>15.525034457222899</v>
      </c>
      <c r="N198">
        <f t="shared" si="69"/>
        <v>1.6515994103428646</v>
      </c>
      <c r="O198">
        <f t="shared" si="54"/>
        <v>15.566324442481472</v>
      </c>
      <c r="P198">
        <f t="shared" si="55"/>
        <v>0.77831622212407359</v>
      </c>
      <c r="Q198">
        <f t="shared" si="56"/>
        <v>8.2579970517143234E-2</v>
      </c>
      <c r="R198">
        <f t="shared" si="57"/>
        <v>156.5979389327218</v>
      </c>
      <c r="S198">
        <f t="shared" si="58"/>
        <v>-136.58621240317652</v>
      </c>
      <c r="T198">
        <f t="shared" si="59"/>
        <v>9.3999999999999986</v>
      </c>
      <c r="U198">
        <f t="shared" si="60"/>
        <v>-1317.6119420725377</v>
      </c>
      <c r="V198">
        <f t="shared" si="61"/>
        <v>1518.4681778571382</v>
      </c>
      <c r="W198">
        <f t="shared" si="65"/>
        <v>200.85623578460059</v>
      </c>
      <c r="AA198">
        <f t="shared" si="71"/>
        <v>28.902652413026214</v>
      </c>
      <c r="AB198">
        <f t="shared" ca="1" si="70"/>
        <v>-0.24003867527928113</v>
      </c>
      <c r="AC198">
        <f t="shared" ca="1" si="72"/>
        <v>20.292272622396229</v>
      </c>
    </row>
    <row r="199" spans="3:29" x14ac:dyDescent="0.3">
      <c r="C199">
        <f t="shared" si="62"/>
        <v>9.4499999999999993</v>
      </c>
      <c r="D199">
        <f t="shared" si="66"/>
        <v>223.57907667737658</v>
      </c>
      <c r="E199">
        <f t="shared" si="67"/>
        <v>3</v>
      </c>
      <c r="F199">
        <f t="shared" si="68"/>
        <v>46.822843283220145</v>
      </c>
      <c r="G199">
        <f t="shared" si="49"/>
        <v>46.946713238995862</v>
      </c>
      <c r="H199">
        <f t="shared" si="50"/>
        <v>2.3473356619497934</v>
      </c>
      <c r="I199">
        <f t="shared" si="51"/>
        <v>0.24773991155142971</v>
      </c>
      <c r="J199">
        <f t="shared" si="52"/>
        <v>160.21560159355968</v>
      </c>
      <c r="K199">
        <f t="shared" si="53"/>
        <v>-135.97296090644039</v>
      </c>
      <c r="L199">
        <f t="shared" si="63"/>
        <v>73.745978171071684</v>
      </c>
      <c r="M199">
        <f t="shared" si="64"/>
        <v>15.607614427740042</v>
      </c>
      <c r="N199">
        <f t="shared" si="69"/>
        <v>1.6515994103428646</v>
      </c>
      <c r="O199">
        <f t="shared" si="54"/>
        <v>15.648904412998615</v>
      </c>
      <c r="P199">
        <f t="shared" si="55"/>
        <v>0.78244522064993083</v>
      </c>
      <c r="Q199">
        <f t="shared" si="56"/>
        <v>8.2579970517143234E-2</v>
      </c>
      <c r="R199">
        <f t="shared" si="57"/>
        <v>157.22554704899011</v>
      </c>
      <c r="S199">
        <f t="shared" si="58"/>
        <v>-136.21703839515826</v>
      </c>
      <c r="T199">
        <f t="shared" si="59"/>
        <v>9.4499999999999993</v>
      </c>
      <c r="U199">
        <f t="shared" si="60"/>
        <v>-1333.8947464921803</v>
      </c>
      <c r="V199">
        <f t="shared" si="61"/>
        <v>1534.6650571874954</v>
      </c>
      <c r="W199">
        <f t="shared" si="65"/>
        <v>200.77031069531517</v>
      </c>
      <c r="AA199">
        <f t="shared" si="71"/>
        <v>29.059732045705704</v>
      </c>
      <c r="AB199">
        <f t="shared" ca="1" si="70"/>
        <v>6.5691964285962356E-2</v>
      </c>
      <c r="AC199">
        <f t="shared" ca="1" si="72"/>
        <v>19.934308035714039</v>
      </c>
    </row>
    <row r="200" spans="3:29" x14ac:dyDescent="0.3">
      <c r="C200">
        <f t="shared" si="62"/>
        <v>9.5</v>
      </c>
      <c r="D200">
        <f t="shared" si="66"/>
        <v>225.93879933490393</v>
      </c>
      <c r="E200">
        <f t="shared" si="67"/>
        <v>3</v>
      </c>
      <c r="F200">
        <f t="shared" si="68"/>
        <v>47.070583194771572</v>
      </c>
      <c r="G200">
        <f t="shared" si="49"/>
        <v>47.19445315054729</v>
      </c>
      <c r="H200">
        <f t="shared" si="50"/>
        <v>2.3597226575273647</v>
      </c>
      <c r="I200">
        <f t="shared" si="51"/>
        <v>0.24773991155142971</v>
      </c>
      <c r="J200">
        <f t="shared" si="52"/>
        <v>161.88417748641683</v>
      </c>
      <c r="K200">
        <f t="shared" si="53"/>
        <v>-137.64153679929754</v>
      </c>
      <c r="L200">
        <f t="shared" si="63"/>
        <v>74.528423391721617</v>
      </c>
      <c r="M200">
        <f t="shared" si="64"/>
        <v>15.690194398257185</v>
      </c>
      <c r="N200">
        <f t="shared" si="69"/>
        <v>1.6515994103428646</v>
      </c>
      <c r="O200">
        <f t="shared" si="54"/>
        <v>15.731484383515758</v>
      </c>
      <c r="P200">
        <f t="shared" si="55"/>
        <v>0.78657421917578796</v>
      </c>
      <c r="Q200">
        <f t="shared" si="56"/>
        <v>8.2579970517143234E-2</v>
      </c>
      <c r="R200">
        <f t="shared" si="57"/>
        <v>159.59157704741546</v>
      </c>
      <c r="S200">
        <f t="shared" si="58"/>
        <v>-135.70659927392606</v>
      </c>
      <c r="T200">
        <f t="shared" si="59"/>
        <v>9.5</v>
      </c>
      <c r="U200">
        <f t="shared" si="60"/>
        <v>-1350.263476001109</v>
      </c>
      <c r="V200">
        <f t="shared" si="61"/>
        <v>1550.9478616071381</v>
      </c>
      <c r="W200">
        <f t="shared" si="65"/>
        <v>200.68438560602908</v>
      </c>
      <c r="AA200">
        <f t="shared" si="71"/>
        <v>29.216811678385195</v>
      </c>
      <c r="AB200">
        <f t="shared" ca="1" si="70"/>
        <v>0.4236565509682233</v>
      </c>
      <c r="AC200">
        <f t="shared" ca="1" si="72"/>
        <v>19.628577396148881</v>
      </c>
    </row>
    <row r="201" spans="3:29" x14ac:dyDescent="0.3">
      <c r="C201">
        <f t="shared" si="62"/>
        <v>9.5500000000000007</v>
      </c>
      <c r="D201">
        <f t="shared" si="66"/>
        <v>228.31090898800886</v>
      </c>
      <c r="E201">
        <f t="shared" si="67"/>
        <v>3</v>
      </c>
      <c r="F201">
        <f t="shared" si="68"/>
        <v>47.318323106323</v>
      </c>
      <c r="G201">
        <f t="shared" si="49"/>
        <v>47.442193062098717</v>
      </c>
      <c r="H201">
        <f t="shared" si="50"/>
        <v>2.3721096531049359</v>
      </c>
      <c r="I201">
        <f t="shared" si="51"/>
        <v>0.24773991155142971</v>
      </c>
      <c r="J201">
        <f t="shared" si="52"/>
        <v>163.56151230784539</v>
      </c>
      <c r="K201">
        <f t="shared" si="53"/>
        <v>-139.3188716207261</v>
      </c>
      <c r="L201">
        <f t="shared" si="63"/>
        <v>75.314997610897407</v>
      </c>
      <c r="M201">
        <f t="shared" si="64"/>
        <v>15.772774368774328</v>
      </c>
      <c r="N201">
        <f t="shared" si="69"/>
        <v>1.6515994103428646</v>
      </c>
      <c r="O201">
        <f t="shared" si="54"/>
        <v>15.814064354032901</v>
      </c>
      <c r="P201">
        <f t="shared" si="55"/>
        <v>0.79070321770164509</v>
      </c>
      <c r="Q201">
        <f t="shared" si="56"/>
        <v>8.2579970517143234E-2</v>
      </c>
      <c r="R201">
        <f t="shared" si="57"/>
        <v>163.31212221828213</v>
      </c>
      <c r="S201">
        <f t="shared" si="58"/>
        <v>-136.32925549432665</v>
      </c>
      <c r="T201">
        <f t="shared" si="59"/>
        <v>9.5500000000000007</v>
      </c>
      <c r="U201">
        <f t="shared" si="60"/>
        <v>-1366.7181305993231</v>
      </c>
      <c r="V201">
        <f t="shared" si="61"/>
        <v>1567.3165911160665</v>
      </c>
      <c r="W201">
        <f t="shared" si="65"/>
        <v>200.59846051674344</v>
      </c>
      <c r="AA201">
        <f t="shared" si="71"/>
        <v>29.373891311064686</v>
      </c>
      <c r="AB201">
        <f t="shared" ca="1" si="70"/>
        <v>0.82504080862703355</v>
      </c>
      <c r="AC201">
        <f t="shared" ca="1" si="72"/>
        <v>19.382608806708664</v>
      </c>
    </row>
    <row r="202" spans="3:29" x14ac:dyDescent="0.3">
      <c r="C202">
        <f t="shared" si="62"/>
        <v>9.6000000000000014</v>
      </c>
      <c r="D202">
        <f t="shared" si="66"/>
        <v>230.69540563669136</v>
      </c>
      <c r="E202">
        <f t="shared" si="67"/>
        <v>3</v>
      </c>
      <c r="F202">
        <f t="shared" si="68"/>
        <v>47.566063017874427</v>
      </c>
      <c r="G202">
        <f t="shared" ref="G202:G265" si="73">F202+asmk*dt/2</f>
        <v>47.689932973650144</v>
      </c>
      <c r="H202">
        <f t="shared" ref="H202:H265" si="74">G202*dt</f>
        <v>2.3844966486825072</v>
      </c>
      <c r="I202">
        <f t="shared" ref="I202:I265" si="75">asmk*dt</f>
        <v>0.24773991155142971</v>
      </c>
      <c r="J202">
        <f t="shared" ref="J202:J265" si="76">D202*COS(-alfa)-E202*SIN(-alfa)</f>
        <v>165.24760605784539</v>
      </c>
      <c r="K202">
        <f t="shared" ref="K202:K265" si="77">D202*SIN(-alfa)+E202*COS(-alfa)+h</f>
        <v>-141.0049653707261</v>
      </c>
      <c r="L202">
        <f t="shared" si="63"/>
        <v>76.105700828599055</v>
      </c>
      <c r="M202">
        <f t="shared" si="64"/>
        <v>15.855354339291472</v>
      </c>
      <c r="N202">
        <f t="shared" si="69"/>
        <v>1.6515994103428646</v>
      </c>
      <c r="O202">
        <f t="shared" ref="O202:O265" si="78">M202+N202*dt/2</f>
        <v>15.896644324550044</v>
      </c>
      <c r="P202">
        <f t="shared" ref="P202:P265" si="79">O202*dt</f>
        <v>0.79483221622750222</v>
      </c>
      <c r="Q202">
        <f t="shared" ref="Q202:Q265" si="80">N202*dt</f>
        <v>8.2579970517143234E-2</v>
      </c>
      <c r="R202">
        <f t="shared" ref="R202:R265" si="81">_r*COS(PI()/2-L202)+J202</f>
        <v>167.19736143683758</v>
      </c>
      <c r="S202">
        <f t="shared" ref="S202:S265" si="82">_r*SIN(PI()/2-L202)+K202</f>
        <v>-138.7249535369649</v>
      </c>
      <c r="T202">
        <f t="shared" ref="T202:T265" si="83">C202</f>
        <v>9.6000000000000014</v>
      </c>
      <c r="U202">
        <f t="shared" ref="U202:U265" si="84">m*g*K202</f>
        <v>-1383.2587102868231</v>
      </c>
      <c r="V202">
        <f t="shared" ref="V202:V265" si="85">m*F202^2/2+Ik*M202^2/2</f>
        <v>1583.7712457142807</v>
      </c>
      <c r="W202">
        <f t="shared" si="65"/>
        <v>200.51253542745758</v>
      </c>
      <c r="AA202">
        <f t="shared" si="71"/>
        <v>29.530970943744176</v>
      </c>
      <c r="AB202">
        <f t="shared" ca="1" si="70"/>
        <v>1.2599613247208556</v>
      </c>
      <c r="AC202">
        <f t="shared" ca="1" si="72"/>
        <v>19.202458830388359</v>
      </c>
    </row>
    <row r="203" spans="3:29" x14ac:dyDescent="0.3">
      <c r="C203">
        <f t="shared" ref="C203:C266" si="86">C202+dt</f>
        <v>9.6500000000000021</v>
      </c>
      <c r="D203">
        <f t="shared" si="66"/>
        <v>233.09228928095143</v>
      </c>
      <c r="E203">
        <f t="shared" si="67"/>
        <v>3</v>
      </c>
      <c r="F203">
        <f t="shared" si="68"/>
        <v>47.813802929425854</v>
      </c>
      <c r="G203">
        <f t="shared" si="73"/>
        <v>47.937672885201572</v>
      </c>
      <c r="H203">
        <f t="shared" si="74"/>
        <v>2.3968836442600785</v>
      </c>
      <c r="I203">
        <f t="shared" si="75"/>
        <v>0.24773991155142971</v>
      </c>
      <c r="J203">
        <f t="shared" si="76"/>
        <v>166.9424587364168</v>
      </c>
      <c r="K203">
        <f t="shared" si="77"/>
        <v>-142.69981804929751</v>
      </c>
      <c r="L203">
        <f t="shared" ref="L203:L266" si="87">L202+P202</f>
        <v>76.90053304482656</v>
      </c>
      <c r="M203">
        <f t="shared" ref="M203:M266" si="88">M202+Q202</f>
        <v>15.937934309808615</v>
      </c>
      <c r="N203">
        <f t="shared" si="69"/>
        <v>1.6515994103428646</v>
      </c>
      <c r="O203">
        <f t="shared" si="78"/>
        <v>15.979224295067187</v>
      </c>
      <c r="P203">
        <f t="shared" si="79"/>
        <v>0.79896121475335935</v>
      </c>
      <c r="Q203">
        <f t="shared" si="80"/>
        <v>8.2579970517143234E-2</v>
      </c>
      <c r="R203">
        <f t="shared" si="81"/>
        <v>169.93542578884026</v>
      </c>
      <c r="S203">
        <f t="shared" si="82"/>
        <v>-142.49451772511969</v>
      </c>
      <c r="T203">
        <f t="shared" si="83"/>
        <v>9.6500000000000021</v>
      </c>
      <c r="U203">
        <f t="shared" si="84"/>
        <v>-1399.8852150636085</v>
      </c>
      <c r="V203">
        <f t="shared" si="85"/>
        <v>1600.3118254017804</v>
      </c>
      <c r="W203">
        <f t="shared" ref="W203:W266" si="89">U203+V203</f>
        <v>200.42661033817194</v>
      </c>
      <c r="AA203">
        <f t="shared" si="71"/>
        <v>29.688050576423667</v>
      </c>
      <c r="AB203">
        <f t="shared" ca="1" si="70"/>
        <v>1.7177089127250209</v>
      </c>
      <c r="AC203">
        <f t="shared" ca="1" si="72"/>
        <v>19.092563357488459</v>
      </c>
    </row>
    <row r="204" spans="3:29" x14ac:dyDescent="0.3">
      <c r="C204">
        <f t="shared" si="86"/>
        <v>9.7000000000000028</v>
      </c>
      <c r="D204">
        <f t="shared" ref="D204:D267" si="90">D203+H204</f>
        <v>235.50155992078908</v>
      </c>
      <c r="E204">
        <f t="shared" ref="E204:E267" si="91">_r</f>
        <v>3</v>
      </c>
      <c r="F204">
        <f t="shared" ref="F204:F267" si="92">F203+I203</f>
        <v>48.061542840977282</v>
      </c>
      <c r="G204">
        <f t="shared" si="73"/>
        <v>48.185412796752999</v>
      </c>
      <c r="H204">
        <f t="shared" si="74"/>
        <v>2.4092706398376502</v>
      </c>
      <c r="I204">
        <f t="shared" si="75"/>
        <v>0.24773991155142971</v>
      </c>
      <c r="J204">
        <f t="shared" si="76"/>
        <v>168.64607034355964</v>
      </c>
      <c r="K204">
        <f t="shared" si="77"/>
        <v>-144.40342965644038</v>
      </c>
      <c r="L204">
        <f t="shared" si="87"/>
        <v>77.699494259579922</v>
      </c>
      <c r="M204">
        <f t="shared" si="88"/>
        <v>16.020514280325759</v>
      </c>
      <c r="N204">
        <f t="shared" ref="N204:N267" si="93">asmk/_r</f>
        <v>1.6515994103428646</v>
      </c>
      <c r="O204">
        <f t="shared" si="78"/>
        <v>16.061804265584332</v>
      </c>
      <c r="P204">
        <f t="shared" si="79"/>
        <v>0.80309021327921659</v>
      </c>
      <c r="Q204">
        <f t="shared" si="80"/>
        <v>8.2579970517143234E-2</v>
      </c>
      <c r="R204">
        <f t="shared" si="81"/>
        <v>170.88064451720308</v>
      </c>
      <c r="S204">
        <f t="shared" si="82"/>
        <v>-146.4050985257806</v>
      </c>
      <c r="T204">
        <f t="shared" si="83"/>
        <v>9.7000000000000028</v>
      </c>
      <c r="U204">
        <f t="shared" si="84"/>
        <v>-1416.5976449296802</v>
      </c>
      <c r="V204">
        <f t="shared" si="85"/>
        <v>1616.9383301785663</v>
      </c>
      <c r="W204">
        <f t="shared" si="89"/>
        <v>200.34068524888607</v>
      </c>
      <c r="AA204">
        <f t="shared" si="71"/>
        <v>29.845130209103157</v>
      </c>
      <c r="AB204">
        <f t="shared" ca="1" si="70"/>
        <v>2.1870123078457206</v>
      </c>
      <c r="AC204">
        <f t="shared" ca="1" si="72"/>
        <v>19.05562837927393</v>
      </c>
    </row>
    <row r="205" spans="3:29" x14ac:dyDescent="0.3">
      <c r="C205">
        <f t="shared" si="86"/>
        <v>9.7500000000000036</v>
      </c>
      <c r="D205">
        <f t="shared" si="90"/>
        <v>237.92321755620429</v>
      </c>
      <c r="E205">
        <f t="shared" si="91"/>
        <v>3</v>
      </c>
      <c r="F205">
        <f t="shared" si="92"/>
        <v>48.309282752528709</v>
      </c>
      <c r="G205">
        <f t="shared" si="73"/>
        <v>48.433152708304426</v>
      </c>
      <c r="H205">
        <f t="shared" si="74"/>
        <v>2.4216576354152215</v>
      </c>
      <c r="I205">
        <f t="shared" si="75"/>
        <v>0.24773991155142971</v>
      </c>
      <c r="J205">
        <f t="shared" si="76"/>
        <v>170.35844087927393</v>
      </c>
      <c r="K205">
        <f t="shared" si="77"/>
        <v>-146.11580019215464</v>
      </c>
      <c r="L205">
        <f t="shared" si="87"/>
        <v>78.502584472859141</v>
      </c>
      <c r="M205">
        <f t="shared" si="88"/>
        <v>16.103094250842904</v>
      </c>
      <c r="N205">
        <f t="shared" si="93"/>
        <v>1.6515994103428646</v>
      </c>
      <c r="O205">
        <f t="shared" si="78"/>
        <v>16.144384236101477</v>
      </c>
      <c r="P205">
        <f t="shared" si="79"/>
        <v>0.80721921180507383</v>
      </c>
      <c r="Q205">
        <f t="shared" si="80"/>
        <v>8.2579970517143234E-2</v>
      </c>
      <c r="R205">
        <f t="shared" si="81"/>
        <v>170.47011067609083</v>
      </c>
      <c r="S205">
        <f t="shared" si="82"/>
        <v>-149.11372111447378</v>
      </c>
      <c r="T205">
        <f t="shared" si="83"/>
        <v>9.7500000000000036</v>
      </c>
      <c r="U205">
        <f t="shared" si="84"/>
        <v>-1433.3959998850371</v>
      </c>
      <c r="V205">
        <f t="shared" si="85"/>
        <v>1633.6507600446375</v>
      </c>
      <c r="W205">
        <f t="shared" si="89"/>
        <v>200.25476015960044</v>
      </c>
      <c r="AA205">
        <f t="shared" si="71"/>
        <v>30.002209841782648</v>
      </c>
      <c r="AB205">
        <f t="shared" ca="1" si="70"/>
        <v>2.6563157029664115</v>
      </c>
      <c r="AC205">
        <f t="shared" ca="1" si="72"/>
        <v>19.092563357488576</v>
      </c>
    </row>
    <row r="206" spans="3:29" x14ac:dyDescent="0.3">
      <c r="C206">
        <f t="shared" si="86"/>
        <v>9.8000000000000043</v>
      </c>
      <c r="D206">
        <f t="shared" si="90"/>
        <v>240.35726218719708</v>
      </c>
      <c r="E206">
        <f t="shared" si="91"/>
        <v>3</v>
      </c>
      <c r="F206">
        <f t="shared" si="92"/>
        <v>48.557022664080137</v>
      </c>
      <c r="G206">
        <f t="shared" si="73"/>
        <v>48.680892619855854</v>
      </c>
      <c r="H206">
        <f t="shared" si="74"/>
        <v>2.4340446309927928</v>
      </c>
      <c r="I206">
        <f t="shared" si="75"/>
        <v>0.24773991155142971</v>
      </c>
      <c r="J206">
        <f t="shared" si="76"/>
        <v>172.07957034355965</v>
      </c>
      <c r="K206">
        <f t="shared" si="77"/>
        <v>-147.83692965644036</v>
      </c>
      <c r="L206">
        <f t="shared" si="87"/>
        <v>79.309803684664217</v>
      </c>
      <c r="M206">
        <f t="shared" si="88"/>
        <v>16.185674221360049</v>
      </c>
      <c r="N206">
        <f t="shared" si="93"/>
        <v>1.6515994103428646</v>
      </c>
      <c r="O206">
        <f t="shared" si="78"/>
        <v>16.226964206618621</v>
      </c>
      <c r="P206">
        <f t="shared" si="79"/>
        <v>0.81134821033093107</v>
      </c>
      <c r="Q206">
        <f t="shared" si="80"/>
        <v>8.2579970517143234E-2</v>
      </c>
      <c r="R206">
        <f t="shared" si="81"/>
        <v>169.99119188349698</v>
      </c>
      <c r="S206">
        <f t="shared" si="82"/>
        <v>-149.99068809404341</v>
      </c>
      <c r="T206">
        <f t="shared" si="83"/>
        <v>9.8000000000000043</v>
      </c>
      <c r="U206">
        <f t="shared" si="84"/>
        <v>-1450.2802799296801</v>
      </c>
      <c r="V206">
        <f t="shared" si="85"/>
        <v>1650.4491149999947</v>
      </c>
      <c r="W206">
        <f t="shared" si="89"/>
        <v>200.16883507031457</v>
      </c>
      <c r="AA206">
        <f t="shared" si="71"/>
        <v>30.159289474462138</v>
      </c>
      <c r="AB206">
        <f t="shared" ref="AB206:AB269" ca="1" si="94">_r*COS(AA206)+x_sm</f>
        <v>3.1140632909705501</v>
      </c>
      <c r="AC206">
        <f t="shared" ca="1" si="72"/>
        <v>19.202458830388583</v>
      </c>
    </row>
    <row r="207" spans="3:29" x14ac:dyDescent="0.3">
      <c r="C207">
        <f t="shared" si="86"/>
        <v>9.850000000000005</v>
      </c>
      <c r="D207">
        <f t="shared" si="90"/>
        <v>242.80369381376744</v>
      </c>
      <c r="E207">
        <f t="shared" si="91"/>
        <v>3</v>
      </c>
      <c r="F207">
        <f t="shared" si="92"/>
        <v>48.804762575631564</v>
      </c>
      <c r="G207">
        <f t="shared" si="73"/>
        <v>48.928632531407281</v>
      </c>
      <c r="H207">
        <f t="shared" si="74"/>
        <v>2.4464316265703641</v>
      </c>
      <c r="I207">
        <f t="shared" si="75"/>
        <v>0.24773991155142971</v>
      </c>
      <c r="J207">
        <f t="shared" si="76"/>
        <v>173.80945873641679</v>
      </c>
      <c r="K207">
        <f t="shared" si="77"/>
        <v>-149.5668180492975</v>
      </c>
      <c r="L207">
        <f t="shared" si="87"/>
        <v>80.121151894995151</v>
      </c>
      <c r="M207">
        <f t="shared" si="88"/>
        <v>16.268254191877194</v>
      </c>
      <c r="N207">
        <f t="shared" si="93"/>
        <v>1.6515994103428646</v>
      </c>
      <c r="O207">
        <f t="shared" si="78"/>
        <v>16.309544177135766</v>
      </c>
      <c r="P207">
        <f t="shared" si="79"/>
        <v>0.81547720885678832</v>
      </c>
      <c r="Q207">
        <f t="shared" si="80"/>
        <v>8.2579970517143234E-2</v>
      </c>
      <c r="R207">
        <f t="shared" si="81"/>
        <v>170.80962534787923</v>
      </c>
      <c r="S207">
        <f t="shared" si="82"/>
        <v>-149.53520094925213</v>
      </c>
      <c r="T207">
        <f t="shared" si="83"/>
        <v>9.850000000000005</v>
      </c>
      <c r="U207">
        <f t="shared" si="84"/>
        <v>-1467.2504850636085</v>
      </c>
      <c r="V207">
        <f t="shared" si="85"/>
        <v>1667.3333950446374</v>
      </c>
      <c r="W207">
        <f t="shared" si="89"/>
        <v>200.08290998102893</v>
      </c>
      <c r="AA207">
        <f t="shared" si="71"/>
        <v>30.316369107141629</v>
      </c>
      <c r="AB207">
        <f t="shared" ca="1" si="94"/>
        <v>3.5489838070643285</v>
      </c>
      <c r="AC207">
        <f t="shared" ca="1" si="72"/>
        <v>19.382608806708994</v>
      </c>
    </row>
    <row r="208" spans="3:29" x14ac:dyDescent="0.3">
      <c r="C208">
        <f t="shared" si="86"/>
        <v>9.9000000000000057</v>
      </c>
      <c r="D208">
        <f t="shared" si="90"/>
        <v>245.26251243591537</v>
      </c>
      <c r="E208">
        <f t="shared" si="91"/>
        <v>3</v>
      </c>
      <c r="F208">
        <f t="shared" si="92"/>
        <v>49.052502487182991</v>
      </c>
      <c r="G208">
        <f t="shared" si="73"/>
        <v>49.176372442958709</v>
      </c>
      <c r="H208">
        <f t="shared" si="74"/>
        <v>2.4588186221479358</v>
      </c>
      <c r="I208">
        <f t="shared" si="75"/>
        <v>0.24773991155142971</v>
      </c>
      <c r="J208">
        <f t="shared" si="76"/>
        <v>175.54810605784533</v>
      </c>
      <c r="K208">
        <f t="shared" si="77"/>
        <v>-151.30546537072604</v>
      </c>
      <c r="L208">
        <f t="shared" si="87"/>
        <v>80.936629103851942</v>
      </c>
      <c r="M208">
        <f t="shared" si="88"/>
        <v>16.350834162394339</v>
      </c>
      <c r="N208">
        <f t="shared" si="93"/>
        <v>1.6515994103428646</v>
      </c>
      <c r="O208">
        <f t="shared" si="78"/>
        <v>16.392124147652911</v>
      </c>
      <c r="P208">
        <f t="shared" si="79"/>
        <v>0.81960620738264556</v>
      </c>
      <c r="Q208">
        <f t="shared" si="80"/>
        <v>8.2579970517143234E-2</v>
      </c>
      <c r="R208">
        <f t="shared" si="81"/>
        <v>173.51467607747989</v>
      </c>
      <c r="S208">
        <f t="shared" si="82"/>
        <v>-149.09975403082885</v>
      </c>
      <c r="T208">
        <f t="shared" si="83"/>
        <v>9.9000000000000057</v>
      </c>
      <c r="U208">
        <f t="shared" si="84"/>
        <v>-1484.3066152868225</v>
      </c>
      <c r="V208">
        <f t="shared" si="85"/>
        <v>1684.3036001785658</v>
      </c>
      <c r="W208">
        <f t="shared" si="89"/>
        <v>199.9969848917433</v>
      </c>
      <c r="AA208">
        <f t="shared" ref="AA208:AA271" si="95">AA207+PI()/20</f>
        <v>30.473448739821119</v>
      </c>
      <c r="AB208">
        <f t="shared" ca="1" si="94"/>
        <v>3.950368064723079</v>
      </c>
      <c r="AC208">
        <f t="shared" ca="1" si="72"/>
        <v>19.628577396149307</v>
      </c>
    </row>
    <row r="209" spans="3:29" x14ac:dyDescent="0.3">
      <c r="C209">
        <f t="shared" si="86"/>
        <v>9.9500000000000064</v>
      </c>
      <c r="D209">
        <f t="shared" si="90"/>
        <v>247.73371805364087</v>
      </c>
      <c r="E209">
        <f t="shared" si="91"/>
        <v>3</v>
      </c>
      <c r="F209">
        <f t="shared" si="92"/>
        <v>49.300242398734419</v>
      </c>
      <c r="G209">
        <f t="shared" si="73"/>
        <v>49.424112354510136</v>
      </c>
      <c r="H209">
        <f t="shared" si="74"/>
        <v>2.4712056177255071</v>
      </c>
      <c r="I209">
        <f t="shared" si="75"/>
        <v>0.24773991155142971</v>
      </c>
      <c r="J209">
        <f t="shared" si="76"/>
        <v>177.29551230784534</v>
      </c>
      <c r="K209">
        <f t="shared" si="77"/>
        <v>-153.05287162072605</v>
      </c>
      <c r="L209">
        <f t="shared" si="87"/>
        <v>81.75623531123459</v>
      </c>
      <c r="M209">
        <f t="shared" si="88"/>
        <v>16.433414132911484</v>
      </c>
      <c r="N209">
        <f t="shared" si="93"/>
        <v>1.6515994103428646</v>
      </c>
      <c r="O209">
        <f t="shared" si="78"/>
        <v>16.474704118170056</v>
      </c>
      <c r="P209">
        <f t="shared" si="79"/>
        <v>0.8237352059085028</v>
      </c>
      <c r="Q209">
        <f t="shared" si="80"/>
        <v>8.2579970517143234E-2</v>
      </c>
      <c r="R209">
        <f t="shared" si="81"/>
        <v>177.5197818447316</v>
      </c>
      <c r="S209">
        <f t="shared" si="82"/>
        <v>-150.0612661696639</v>
      </c>
      <c r="T209">
        <f t="shared" si="83"/>
        <v>9.9500000000000064</v>
      </c>
      <c r="U209">
        <f t="shared" si="84"/>
        <v>-1501.4486705993227</v>
      </c>
      <c r="V209">
        <f t="shared" si="85"/>
        <v>1701.3597304017801</v>
      </c>
      <c r="W209">
        <f t="shared" si="89"/>
        <v>199.91105980245743</v>
      </c>
      <c r="AA209">
        <f t="shared" si="95"/>
        <v>30.63052837250061</v>
      </c>
      <c r="AB209">
        <f t="shared" ca="1" si="94"/>
        <v>4.3083326514052658</v>
      </c>
      <c r="AC209">
        <f t="shared" ca="1" si="72"/>
        <v>19.934308035714555</v>
      </c>
    </row>
    <row r="210" spans="3:29" x14ac:dyDescent="0.3">
      <c r="C210">
        <f t="shared" si="86"/>
        <v>10.000000000000007</v>
      </c>
      <c r="D210">
        <f t="shared" si="90"/>
        <v>250.21731066694394</v>
      </c>
      <c r="E210">
        <f t="shared" si="91"/>
        <v>3</v>
      </c>
      <c r="F210">
        <f t="shared" si="92"/>
        <v>49.547982310285846</v>
      </c>
      <c r="G210">
        <f t="shared" si="73"/>
        <v>49.671852266061563</v>
      </c>
      <c r="H210">
        <f t="shared" si="74"/>
        <v>2.4835926133030783</v>
      </c>
      <c r="I210">
        <f t="shared" si="75"/>
        <v>0.24773991155142971</v>
      </c>
      <c r="J210">
        <f t="shared" si="76"/>
        <v>179.05167748641676</v>
      </c>
      <c r="K210">
        <f t="shared" si="77"/>
        <v>-154.80903679929747</v>
      </c>
      <c r="L210">
        <f t="shared" si="87"/>
        <v>82.579970517143096</v>
      </c>
      <c r="M210">
        <f t="shared" si="88"/>
        <v>16.515994103428628</v>
      </c>
      <c r="N210">
        <f t="shared" si="93"/>
        <v>1.6515994103428646</v>
      </c>
      <c r="O210">
        <f t="shared" si="78"/>
        <v>16.557284088687201</v>
      </c>
      <c r="P210">
        <f t="shared" si="79"/>
        <v>0.82786420443436004</v>
      </c>
      <c r="Q210">
        <f t="shared" si="80"/>
        <v>8.2579970517143234E-2</v>
      </c>
      <c r="R210">
        <f t="shared" si="81"/>
        <v>181.39897327149922</v>
      </c>
      <c r="S210">
        <f t="shared" si="82"/>
        <v>-152.94082843368776</v>
      </c>
      <c r="T210">
        <f t="shared" si="83"/>
        <v>10.000000000000007</v>
      </c>
      <c r="U210">
        <f t="shared" si="84"/>
        <v>-1518.6766510011082</v>
      </c>
      <c r="V210">
        <f t="shared" si="85"/>
        <v>1718.5017857142802</v>
      </c>
      <c r="W210">
        <f t="shared" si="89"/>
        <v>199.82513471317202</v>
      </c>
      <c r="AA210">
        <f t="shared" si="95"/>
        <v>30.7876080051801</v>
      </c>
      <c r="AB210">
        <f t="shared" ca="1" si="94"/>
        <v>4.6140632909704227</v>
      </c>
      <c r="AC210">
        <f t="shared" ca="1" si="72"/>
        <v>20.292272622396819</v>
      </c>
    </row>
    <row r="211" spans="3:29" x14ac:dyDescent="0.3">
      <c r="C211">
        <f t="shared" si="86"/>
        <v>10.050000000000008</v>
      </c>
      <c r="D211">
        <f t="shared" si="90"/>
        <v>252.71329027582459</v>
      </c>
      <c r="E211">
        <f t="shared" si="91"/>
        <v>3</v>
      </c>
      <c r="F211">
        <f t="shared" si="92"/>
        <v>49.795722221837273</v>
      </c>
      <c r="G211">
        <f t="shared" si="73"/>
        <v>49.919592177612991</v>
      </c>
      <c r="H211">
        <f t="shared" si="74"/>
        <v>2.4959796088806496</v>
      </c>
      <c r="I211">
        <f t="shared" si="75"/>
        <v>0.24773991155142971</v>
      </c>
      <c r="J211">
        <f t="shared" si="76"/>
        <v>180.8166015935596</v>
      </c>
      <c r="K211">
        <f t="shared" si="77"/>
        <v>-156.57396090644033</v>
      </c>
      <c r="L211">
        <f t="shared" si="87"/>
        <v>83.407834721577458</v>
      </c>
      <c r="M211">
        <f t="shared" si="88"/>
        <v>16.598574073945773</v>
      </c>
      <c r="N211">
        <f t="shared" si="93"/>
        <v>1.6515994103428646</v>
      </c>
      <c r="O211">
        <f t="shared" si="78"/>
        <v>16.639864059204346</v>
      </c>
      <c r="P211">
        <f t="shared" si="79"/>
        <v>0.83199320296021728</v>
      </c>
      <c r="Q211">
        <f t="shared" si="80"/>
        <v>8.2579970517143234E-2</v>
      </c>
      <c r="R211">
        <f t="shared" si="81"/>
        <v>183.780344097632</v>
      </c>
      <c r="S211">
        <f t="shared" si="82"/>
        <v>-157.03896668011913</v>
      </c>
      <c r="T211">
        <f t="shared" si="83"/>
        <v>10.050000000000008</v>
      </c>
      <c r="U211">
        <f t="shared" si="84"/>
        <v>-1535.9905564921798</v>
      </c>
      <c r="V211">
        <f t="shared" si="85"/>
        <v>1735.7297661160658</v>
      </c>
      <c r="W211">
        <f t="shared" si="89"/>
        <v>199.73920962388593</v>
      </c>
      <c r="AA211">
        <f t="shared" si="95"/>
        <v>30.944687637859591</v>
      </c>
      <c r="AB211">
        <f t="shared" ca="1" si="94"/>
        <v>4.8600318804106335</v>
      </c>
      <c r="AC211">
        <f t="shared" ca="1" si="72"/>
        <v>20.693656880055631</v>
      </c>
    </row>
    <row r="212" spans="3:29" x14ac:dyDescent="0.3">
      <c r="C212">
        <f t="shared" si="86"/>
        <v>10.100000000000009</v>
      </c>
      <c r="D212">
        <f t="shared" si="90"/>
        <v>255.22165688028281</v>
      </c>
      <c r="E212">
        <f t="shared" si="91"/>
        <v>3</v>
      </c>
      <c r="F212">
        <f t="shared" si="92"/>
        <v>50.043462133388701</v>
      </c>
      <c r="G212">
        <f t="shared" si="73"/>
        <v>50.167332089164418</v>
      </c>
      <c r="H212">
        <f t="shared" si="74"/>
        <v>2.5083666044582209</v>
      </c>
      <c r="I212">
        <f t="shared" si="75"/>
        <v>0.24773991155142971</v>
      </c>
      <c r="J212">
        <f t="shared" si="76"/>
        <v>182.5902846292739</v>
      </c>
      <c r="K212">
        <f t="shared" si="77"/>
        <v>-158.3476439421546</v>
      </c>
      <c r="L212">
        <f t="shared" si="87"/>
        <v>84.239827924537678</v>
      </c>
      <c r="M212">
        <f t="shared" si="88"/>
        <v>16.681154044462918</v>
      </c>
      <c r="N212">
        <f t="shared" si="93"/>
        <v>1.6515994103428646</v>
      </c>
      <c r="O212">
        <f t="shared" si="78"/>
        <v>16.72244402972149</v>
      </c>
      <c r="P212">
        <f t="shared" si="79"/>
        <v>0.83612220148607452</v>
      </c>
      <c r="Q212">
        <f t="shared" si="80"/>
        <v>8.2579970517143234E-2</v>
      </c>
      <c r="R212">
        <f t="shared" si="81"/>
        <v>184.24231224703183</v>
      </c>
      <c r="S212">
        <f t="shared" si="82"/>
        <v>-160.85180143523786</v>
      </c>
      <c r="T212">
        <f t="shared" si="83"/>
        <v>10.100000000000009</v>
      </c>
      <c r="U212">
        <f t="shared" si="84"/>
        <v>-1553.3903870725367</v>
      </c>
      <c r="V212">
        <f t="shared" si="85"/>
        <v>1753.0436716071372</v>
      </c>
      <c r="W212">
        <f t="shared" si="89"/>
        <v>199.65328453460052</v>
      </c>
      <c r="AA212">
        <f t="shared" si="95"/>
        <v>31.101767270539082</v>
      </c>
      <c r="AB212">
        <f t="shared" ca="1" si="94"/>
        <v>5.0401818567309364</v>
      </c>
      <c r="AC212">
        <f t="shared" ca="1" si="72"/>
        <v>21.128577396149453</v>
      </c>
    </row>
    <row r="213" spans="3:29" x14ac:dyDescent="0.3">
      <c r="C213">
        <f t="shared" si="86"/>
        <v>10.150000000000009</v>
      </c>
      <c r="D213">
        <f t="shared" si="90"/>
        <v>257.7424104803186</v>
      </c>
      <c r="E213">
        <f t="shared" si="91"/>
        <v>3</v>
      </c>
      <c r="F213">
        <f t="shared" si="92"/>
        <v>50.291202044940128</v>
      </c>
      <c r="G213">
        <f t="shared" si="73"/>
        <v>50.415072000715845</v>
      </c>
      <c r="H213">
        <f t="shared" si="74"/>
        <v>2.5207536000357926</v>
      </c>
      <c r="I213">
        <f t="shared" si="75"/>
        <v>0.24773991155142971</v>
      </c>
      <c r="J213">
        <f t="shared" si="76"/>
        <v>184.37272659355961</v>
      </c>
      <c r="K213">
        <f t="shared" si="77"/>
        <v>-160.13008590644031</v>
      </c>
      <c r="L213">
        <f t="shared" si="87"/>
        <v>85.075950126023756</v>
      </c>
      <c r="M213">
        <f t="shared" si="88"/>
        <v>16.763734014980063</v>
      </c>
      <c r="N213">
        <f t="shared" si="93"/>
        <v>1.6515994103428646</v>
      </c>
      <c r="O213">
        <f t="shared" si="78"/>
        <v>16.805024000238635</v>
      </c>
      <c r="P213">
        <f t="shared" si="79"/>
        <v>0.84025120001193176</v>
      </c>
      <c r="Q213">
        <f t="shared" si="80"/>
        <v>8.2579970517143234E-2</v>
      </c>
      <c r="R213">
        <f t="shared" si="81"/>
        <v>183.62194750035832</v>
      </c>
      <c r="S213">
        <f t="shared" si="82"/>
        <v>-163.034622143641</v>
      </c>
      <c r="T213">
        <f t="shared" si="83"/>
        <v>10.150000000000009</v>
      </c>
      <c r="U213">
        <f t="shared" si="84"/>
        <v>-1570.8761427421796</v>
      </c>
      <c r="V213">
        <f t="shared" si="85"/>
        <v>1770.4435021874942</v>
      </c>
      <c r="W213">
        <f t="shared" si="89"/>
        <v>199.56735944531465</v>
      </c>
      <c r="AA213">
        <f t="shared" si="95"/>
        <v>31.258846903218572</v>
      </c>
      <c r="AB213">
        <f t="shared" ca="1" si="94"/>
        <v>5.1500773296308306</v>
      </c>
      <c r="AC213">
        <f t="shared" ca="1" si="72"/>
        <v>21.58632498415362</v>
      </c>
    </row>
    <row r="214" spans="3:29" x14ac:dyDescent="0.3">
      <c r="C214">
        <f t="shared" si="86"/>
        <v>10.20000000000001</v>
      </c>
      <c r="D214">
        <f t="shared" si="90"/>
        <v>260.27555107593196</v>
      </c>
      <c r="E214">
        <f t="shared" si="91"/>
        <v>3</v>
      </c>
      <c r="F214">
        <f t="shared" si="92"/>
        <v>50.538941956491556</v>
      </c>
      <c r="G214">
        <f t="shared" si="73"/>
        <v>50.662811912267273</v>
      </c>
      <c r="H214">
        <f t="shared" si="74"/>
        <v>2.5331405956133639</v>
      </c>
      <c r="I214">
        <f t="shared" si="75"/>
        <v>0.24773991155142971</v>
      </c>
      <c r="J214">
        <f t="shared" si="76"/>
        <v>186.16392748641672</v>
      </c>
      <c r="K214">
        <f t="shared" si="77"/>
        <v>-161.92128679929743</v>
      </c>
      <c r="L214">
        <f t="shared" si="87"/>
        <v>85.91620132603569</v>
      </c>
      <c r="M214">
        <f t="shared" si="88"/>
        <v>16.846313985497208</v>
      </c>
      <c r="N214">
        <f t="shared" si="93"/>
        <v>1.6515994103428646</v>
      </c>
      <c r="O214">
        <f t="shared" si="78"/>
        <v>16.88760397075578</v>
      </c>
      <c r="P214">
        <f t="shared" si="79"/>
        <v>0.84438019853778901</v>
      </c>
      <c r="Q214">
        <f t="shared" si="80"/>
        <v>8.2579970517143234E-2</v>
      </c>
      <c r="R214">
        <f t="shared" si="81"/>
        <v>183.499620952187</v>
      </c>
      <c r="S214">
        <f t="shared" si="82"/>
        <v>-163.30022504724792</v>
      </c>
      <c r="T214">
        <f t="shared" si="83"/>
        <v>10.20000000000001</v>
      </c>
      <c r="U214">
        <f t="shared" si="84"/>
        <v>-1588.4478235011079</v>
      </c>
      <c r="V214">
        <f t="shared" si="85"/>
        <v>1787.9292578571371</v>
      </c>
      <c r="W214">
        <f t="shared" si="89"/>
        <v>199.48143435602924</v>
      </c>
      <c r="AA214">
        <f t="shared" si="95"/>
        <v>31.415926535898063</v>
      </c>
      <c r="AB214">
        <f t="shared" ca="1" si="94"/>
        <v>5.1870123078453565</v>
      </c>
      <c r="AC214">
        <f t="shared" ca="1" si="72"/>
        <v>22.055628379274321</v>
      </c>
    </row>
    <row r="215" spans="3:29" x14ac:dyDescent="0.3">
      <c r="C215">
        <f t="shared" si="86"/>
        <v>10.250000000000011</v>
      </c>
      <c r="D215">
        <f t="shared" si="90"/>
        <v>262.82107866712289</v>
      </c>
      <c r="E215">
        <f t="shared" si="91"/>
        <v>3</v>
      </c>
      <c r="F215">
        <f t="shared" si="92"/>
        <v>50.786681868042983</v>
      </c>
      <c r="G215">
        <f t="shared" si="73"/>
        <v>50.9105518238187</v>
      </c>
      <c r="H215">
        <f t="shared" si="74"/>
        <v>2.5455275911909352</v>
      </c>
      <c r="I215">
        <f t="shared" si="75"/>
        <v>0.24773991155142971</v>
      </c>
      <c r="J215">
        <f t="shared" si="76"/>
        <v>187.96388730784531</v>
      </c>
      <c r="K215">
        <f t="shared" si="77"/>
        <v>-163.72124662072602</v>
      </c>
      <c r="L215">
        <f t="shared" si="87"/>
        <v>86.760581524573482</v>
      </c>
      <c r="M215">
        <f t="shared" si="88"/>
        <v>16.928893956014353</v>
      </c>
      <c r="N215">
        <f t="shared" si="93"/>
        <v>1.6515994103428646</v>
      </c>
      <c r="O215">
        <f t="shared" si="78"/>
        <v>16.970183941272925</v>
      </c>
      <c r="P215">
        <f t="shared" si="79"/>
        <v>0.84850919706364625</v>
      </c>
      <c r="Q215">
        <f t="shared" si="80"/>
        <v>8.2579970517143234E-2</v>
      </c>
      <c r="R215">
        <f t="shared" si="81"/>
        <v>185.16343039224139</v>
      </c>
      <c r="S215">
        <f t="shared" si="82"/>
        <v>-162.64540227146065</v>
      </c>
      <c r="T215">
        <f t="shared" si="83"/>
        <v>10.250000000000011</v>
      </c>
      <c r="U215">
        <f t="shared" si="84"/>
        <v>-1606.1054293493223</v>
      </c>
      <c r="V215">
        <f t="shared" si="85"/>
        <v>1805.5009386160657</v>
      </c>
      <c r="W215">
        <f t="shared" si="89"/>
        <v>199.39550926674337</v>
      </c>
      <c r="AA215">
        <f t="shared" si="95"/>
        <v>31.573006168577553</v>
      </c>
      <c r="AB215">
        <f t="shared" ca="1" si="94"/>
        <v>5.1500773296307081</v>
      </c>
      <c r="AC215">
        <f t="shared" ca="1" si="72"/>
        <v>22.524931774395011</v>
      </c>
    </row>
    <row r="216" spans="3:29" x14ac:dyDescent="0.3">
      <c r="C216">
        <f t="shared" si="86"/>
        <v>10.300000000000011</v>
      </c>
      <c r="D216">
        <f t="shared" si="90"/>
        <v>265.37899325389139</v>
      </c>
      <c r="E216">
        <f t="shared" si="91"/>
        <v>3</v>
      </c>
      <c r="F216">
        <f t="shared" si="92"/>
        <v>51.03442177959441</v>
      </c>
      <c r="G216">
        <f t="shared" si="73"/>
        <v>51.158291735370128</v>
      </c>
      <c r="H216">
        <f t="shared" si="74"/>
        <v>2.5579145867685065</v>
      </c>
      <c r="I216">
        <f t="shared" si="75"/>
        <v>0.24773991155142971</v>
      </c>
      <c r="J216">
        <f t="shared" si="76"/>
        <v>189.77260605784531</v>
      </c>
      <c r="K216">
        <f t="shared" si="77"/>
        <v>-165.52996537072602</v>
      </c>
      <c r="L216">
        <f t="shared" si="87"/>
        <v>87.609090721637131</v>
      </c>
      <c r="M216">
        <f t="shared" si="88"/>
        <v>17.011473926531497</v>
      </c>
      <c r="N216">
        <f t="shared" si="93"/>
        <v>1.6515994103428646</v>
      </c>
      <c r="O216">
        <f t="shared" si="78"/>
        <v>17.05276391179007</v>
      </c>
      <c r="P216">
        <f t="shared" si="79"/>
        <v>0.85263819558950349</v>
      </c>
      <c r="Q216">
        <f t="shared" si="80"/>
        <v>8.2579970517143234E-2</v>
      </c>
      <c r="R216">
        <f t="shared" si="81"/>
        <v>188.72841855751906</v>
      </c>
      <c r="S216">
        <f t="shared" si="82"/>
        <v>-162.71755137841222</v>
      </c>
      <c r="T216">
        <f t="shared" si="83"/>
        <v>10.300000000000011</v>
      </c>
      <c r="U216">
        <f t="shared" si="84"/>
        <v>-1623.8489602868224</v>
      </c>
      <c r="V216">
        <f t="shared" si="85"/>
        <v>1823.1585444642799</v>
      </c>
      <c r="W216">
        <f t="shared" si="89"/>
        <v>199.30958417745751</v>
      </c>
      <c r="AA216">
        <f t="shared" si="95"/>
        <v>31.730085801257044</v>
      </c>
      <c r="AB216">
        <f t="shared" ca="1" si="94"/>
        <v>5.0401818567306949</v>
      </c>
      <c r="AC216">
        <f t="shared" ca="1" si="72"/>
        <v>22.98267936239915</v>
      </c>
    </row>
    <row r="217" spans="3:29" x14ac:dyDescent="0.3">
      <c r="C217">
        <f t="shared" si="86"/>
        <v>10.350000000000012</v>
      </c>
      <c r="D217">
        <f t="shared" si="90"/>
        <v>267.94929483623747</v>
      </c>
      <c r="E217">
        <f t="shared" si="91"/>
        <v>3</v>
      </c>
      <c r="F217">
        <f t="shared" si="92"/>
        <v>51.282161691145838</v>
      </c>
      <c r="G217">
        <f t="shared" si="73"/>
        <v>51.406031646921555</v>
      </c>
      <c r="H217">
        <f t="shared" si="74"/>
        <v>2.5703015823460778</v>
      </c>
      <c r="I217">
        <f t="shared" si="75"/>
        <v>0.24773991155142971</v>
      </c>
      <c r="J217">
        <f t="shared" si="76"/>
        <v>191.59008373641672</v>
      </c>
      <c r="K217">
        <f t="shared" si="77"/>
        <v>-167.34744304929742</v>
      </c>
      <c r="L217">
        <f t="shared" si="87"/>
        <v>88.461728917226637</v>
      </c>
      <c r="M217">
        <f t="shared" si="88"/>
        <v>17.094053897048642</v>
      </c>
      <c r="N217">
        <f t="shared" si="93"/>
        <v>1.6515994103428646</v>
      </c>
      <c r="O217">
        <f t="shared" si="78"/>
        <v>17.135343882307215</v>
      </c>
      <c r="P217">
        <f t="shared" si="79"/>
        <v>0.85676719411536073</v>
      </c>
      <c r="Q217">
        <f t="shared" si="80"/>
        <v>8.2579970517143234E-2</v>
      </c>
      <c r="R217">
        <f t="shared" si="81"/>
        <v>193.02081062690891</v>
      </c>
      <c r="S217">
        <f t="shared" si="82"/>
        <v>-164.7105849634645</v>
      </c>
      <c r="T217">
        <f t="shared" si="83"/>
        <v>10.350000000000012</v>
      </c>
      <c r="U217">
        <f t="shared" si="84"/>
        <v>-1641.6784163136078</v>
      </c>
      <c r="V217">
        <f t="shared" si="85"/>
        <v>1840.9020754017799</v>
      </c>
      <c r="W217">
        <f t="shared" si="89"/>
        <v>199.2236590881721</v>
      </c>
      <c r="AA217">
        <f t="shared" si="95"/>
        <v>31.887165433936534</v>
      </c>
      <c r="AB217">
        <f t="shared" ca="1" si="94"/>
        <v>4.8600318804102791</v>
      </c>
      <c r="AC217">
        <f t="shared" ca="1" si="72"/>
        <v>23.417599878492926</v>
      </c>
    </row>
    <row r="218" spans="3:29" x14ac:dyDescent="0.3">
      <c r="C218">
        <f t="shared" si="86"/>
        <v>10.400000000000013</v>
      </c>
      <c r="D218">
        <f t="shared" si="90"/>
        <v>270.53198341416112</v>
      </c>
      <c r="E218">
        <f t="shared" si="91"/>
        <v>3</v>
      </c>
      <c r="F218">
        <f t="shared" si="92"/>
        <v>51.529901602697265</v>
      </c>
      <c r="G218">
        <f t="shared" si="73"/>
        <v>51.653771558472982</v>
      </c>
      <c r="H218">
        <f t="shared" si="74"/>
        <v>2.5826885779236495</v>
      </c>
      <c r="I218">
        <f t="shared" si="75"/>
        <v>0.24773991155142971</v>
      </c>
      <c r="J218">
        <f t="shared" si="76"/>
        <v>193.41632034355956</v>
      </c>
      <c r="K218">
        <f t="shared" si="77"/>
        <v>-169.17367965644027</v>
      </c>
      <c r="L218">
        <f t="shared" si="87"/>
        <v>89.318496111342</v>
      </c>
      <c r="M218">
        <f t="shared" si="88"/>
        <v>17.176633867565787</v>
      </c>
      <c r="N218">
        <f t="shared" si="93"/>
        <v>1.6515994103428646</v>
      </c>
      <c r="O218">
        <f t="shared" si="78"/>
        <v>17.217923852824359</v>
      </c>
      <c r="P218">
        <f t="shared" si="79"/>
        <v>0.86089619264121797</v>
      </c>
      <c r="Q218">
        <f t="shared" si="80"/>
        <v>8.2579970517143234E-2</v>
      </c>
      <c r="R218">
        <f t="shared" si="81"/>
        <v>196.34603169674676</v>
      </c>
      <c r="S218">
        <f t="shared" si="82"/>
        <v>-168.5280858313412</v>
      </c>
      <c r="T218">
        <f t="shared" si="83"/>
        <v>10.400000000000013</v>
      </c>
      <c r="U218">
        <f t="shared" si="84"/>
        <v>-1659.5937974296792</v>
      </c>
      <c r="V218">
        <f t="shared" si="85"/>
        <v>1858.7315314285656</v>
      </c>
      <c r="W218">
        <f t="shared" si="89"/>
        <v>199.13773399888646</v>
      </c>
      <c r="AA218">
        <f t="shared" si="95"/>
        <v>32.044245066616021</v>
      </c>
      <c r="AB218">
        <f t="shared" ca="1" si="94"/>
        <v>4.6140632909699688</v>
      </c>
      <c r="AC218">
        <f t="shared" ca="1" si="72"/>
        <v>23.818984136151666</v>
      </c>
    </row>
    <row r="219" spans="3:29" x14ac:dyDescent="0.3">
      <c r="C219">
        <f t="shared" si="86"/>
        <v>10.450000000000014</v>
      </c>
      <c r="D219">
        <f t="shared" si="90"/>
        <v>273.12705898766234</v>
      </c>
      <c r="E219">
        <f t="shared" si="91"/>
        <v>3</v>
      </c>
      <c r="F219">
        <f t="shared" si="92"/>
        <v>51.777641514248693</v>
      </c>
      <c r="G219">
        <f t="shared" si="73"/>
        <v>51.90151147002441</v>
      </c>
      <c r="H219">
        <f t="shared" si="74"/>
        <v>2.5950755735012208</v>
      </c>
      <c r="I219">
        <f t="shared" si="75"/>
        <v>0.24773991155142971</v>
      </c>
      <c r="J219">
        <f t="shared" si="76"/>
        <v>195.25131587927385</v>
      </c>
      <c r="K219">
        <f t="shared" si="77"/>
        <v>-171.00867519215456</v>
      </c>
      <c r="L219">
        <f t="shared" si="87"/>
        <v>90.179392303983221</v>
      </c>
      <c r="M219">
        <f t="shared" si="88"/>
        <v>17.259213838082932</v>
      </c>
      <c r="N219">
        <f t="shared" si="93"/>
        <v>1.6515994103428646</v>
      </c>
      <c r="O219">
        <f t="shared" si="78"/>
        <v>17.300503823341504</v>
      </c>
      <c r="P219">
        <f t="shared" si="79"/>
        <v>0.86502519116707521</v>
      </c>
      <c r="Q219">
        <f t="shared" si="80"/>
        <v>8.2579970517143234E-2</v>
      </c>
      <c r="R219">
        <f t="shared" si="81"/>
        <v>197.65041455644413</v>
      </c>
      <c r="S219">
        <f t="shared" si="82"/>
        <v>-172.80987632950701</v>
      </c>
      <c r="T219">
        <f t="shared" si="83"/>
        <v>10.450000000000014</v>
      </c>
      <c r="U219">
        <f t="shared" si="84"/>
        <v>-1677.5951036350364</v>
      </c>
      <c r="V219">
        <f t="shared" si="85"/>
        <v>1876.646912544637</v>
      </c>
      <c r="W219">
        <f t="shared" si="89"/>
        <v>199.0518089096006</v>
      </c>
      <c r="AA219">
        <f t="shared" si="95"/>
        <v>32.201324699295512</v>
      </c>
      <c r="AB219">
        <f t="shared" ca="1" si="94"/>
        <v>4.3083326514047213</v>
      </c>
      <c r="AC219">
        <f t="shared" ca="1" si="72"/>
        <v>24.176948722833849</v>
      </c>
    </row>
    <row r="220" spans="3:29" x14ac:dyDescent="0.3">
      <c r="C220">
        <f t="shared" si="86"/>
        <v>10.500000000000014</v>
      </c>
      <c r="D220">
        <f t="shared" si="90"/>
        <v>275.73452155674113</v>
      </c>
      <c r="E220">
        <f t="shared" si="91"/>
        <v>3</v>
      </c>
      <c r="F220">
        <f t="shared" si="92"/>
        <v>52.02538142580012</v>
      </c>
      <c r="G220">
        <f t="shared" si="73"/>
        <v>52.149251381575837</v>
      </c>
      <c r="H220">
        <f t="shared" si="74"/>
        <v>2.607462569078792</v>
      </c>
      <c r="I220">
        <f t="shared" si="75"/>
        <v>0.24773991155142971</v>
      </c>
      <c r="J220">
        <f t="shared" si="76"/>
        <v>197.09507034355957</v>
      </c>
      <c r="K220">
        <f t="shared" si="77"/>
        <v>-172.85242965644028</v>
      </c>
      <c r="L220">
        <f t="shared" si="87"/>
        <v>91.044417495150299</v>
      </c>
      <c r="M220">
        <f t="shared" si="88"/>
        <v>17.341793808600077</v>
      </c>
      <c r="N220">
        <f t="shared" si="93"/>
        <v>1.6515994103428646</v>
      </c>
      <c r="O220">
        <f t="shared" si="78"/>
        <v>17.383083793858649</v>
      </c>
      <c r="P220">
        <f t="shared" si="79"/>
        <v>0.86915418969293246</v>
      </c>
      <c r="Q220">
        <f t="shared" si="80"/>
        <v>8.2579970517143234E-2</v>
      </c>
      <c r="R220">
        <f t="shared" si="81"/>
        <v>197.28026090326222</v>
      </c>
      <c r="S220">
        <f t="shared" si="82"/>
        <v>-175.84670827684238</v>
      </c>
      <c r="T220">
        <f t="shared" si="83"/>
        <v>10.500000000000014</v>
      </c>
      <c r="U220">
        <f t="shared" si="84"/>
        <v>-1695.6823349296792</v>
      </c>
      <c r="V220">
        <f t="shared" si="85"/>
        <v>1894.6482187499942</v>
      </c>
      <c r="W220">
        <f t="shared" si="89"/>
        <v>198.96588382031496</v>
      </c>
      <c r="AA220">
        <f t="shared" si="95"/>
        <v>32.358404331975002</v>
      </c>
      <c r="AB220">
        <f t="shared" ca="1" si="94"/>
        <v>3.9503680647224555</v>
      </c>
      <c r="AC220">
        <f t="shared" ca="1" si="72"/>
        <v>24.482679362399004</v>
      </c>
    </row>
    <row r="221" spans="3:29" x14ac:dyDescent="0.3">
      <c r="C221">
        <f t="shared" si="86"/>
        <v>10.550000000000015</v>
      </c>
      <c r="D221">
        <f t="shared" si="90"/>
        <v>278.35437112139749</v>
      </c>
      <c r="E221">
        <f t="shared" si="91"/>
        <v>3</v>
      </c>
      <c r="F221">
        <f t="shared" si="92"/>
        <v>52.273121337351547</v>
      </c>
      <c r="G221">
        <f t="shared" si="73"/>
        <v>52.396991293127265</v>
      </c>
      <c r="H221">
        <f t="shared" si="74"/>
        <v>2.6198495646563633</v>
      </c>
      <c r="I221">
        <f t="shared" si="75"/>
        <v>0.24773991155142971</v>
      </c>
      <c r="J221">
        <f t="shared" si="76"/>
        <v>198.9475837364167</v>
      </c>
      <c r="K221">
        <f t="shared" si="77"/>
        <v>-174.70494304929741</v>
      </c>
      <c r="L221">
        <f t="shared" si="87"/>
        <v>91.913571684843234</v>
      </c>
      <c r="M221">
        <f t="shared" si="88"/>
        <v>17.424373779117222</v>
      </c>
      <c r="N221">
        <f t="shared" si="93"/>
        <v>1.6515994103428646</v>
      </c>
      <c r="O221">
        <f t="shared" si="78"/>
        <v>17.465663764375794</v>
      </c>
      <c r="P221">
        <f t="shared" si="79"/>
        <v>0.8732831882187897</v>
      </c>
      <c r="Q221">
        <f t="shared" si="80"/>
        <v>8.2579970517143234E-2</v>
      </c>
      <c r="R221">
        <f t="shared" si="81"/>
        <v>196.78013931009451</v>
      </c>
      <c r="S221">
        <f t="shared" si="82"/>
        <v>-176.77911388575347</v>
      </c>
      <c r="T221">
        <f t="shared" si="83"/>
        <v>10.550000000000015</v>
      </c>
      <c r="U221">
        <f t="shared" si="84"/>
        <v>-1713.8554913136077</v>
      </c>
      <c r="V221">
        <f t="shared" si="85"/>
        <v>1912.735450044637</v>
      </c>
      <c r="W221">
        <f t="shared" si="89"/>
        <v>198.87995873102932</v>
      </c>
      <c r="AA221">
        <f t="shared" si="95"/>
        <v>32.515483964654493</v>
      </c>
      <c r="AB221">
        <f t="shared" ca="1" si="94"/>
        <v>3.5489838070636415</v>
      </c>
      <c r="AC221">
        <f t="shared" ca="1" si="72"/>
        <v>24.728647951839214</v>
      </c>
    </row>
    <row r="222" spans="3:29" x14ac:dyDescent="0.3">
      <c r="C222">
        <f t="shared" si="86"/>
        <v>10.600000000000016</v>
      </c>
      <c r="D222">
        <f t="shared" si="90"/>
        <v>280.98660768163143</v>
      </c>
      <c r="E222">
        <f t="shared" si="91"/>
        <v>3</v>
      </c>
      <c r="F222">
        <f t="shared" si="92"/>
        <v>52.520861248902975</v>
      </c>
      <c r="G222">
        <f t="shared" si="73"/>
        <v>52.644731204678692</v>
      </c>
      <c r="H222">
        <f t="shared" si="74"/>
        <v>2.6322365602339346</v>
      </c>
      <c r="I222">
        <f t="shared" si="75"/>
        <v>0.24773991155142971</v>
      </c>
      <c r="J222">
        <f t="shared" si="76"/>
        <v>200.80885605784528</v>
      </c>
      <c r="K222">
        <f t="shared" si="77"/>
        <v>-176.56621537072598</v>
      </c>
      <c r="L222">
        <f t="shared" si="87"/>
        <v>92.786854873062026</v>
      </c>
      <c r="M222">
        <f t="shared" si="88"/>
        <v>17.506953749634366</v>
      </c>
      <c r="N222">
        <f t="shared" si="93"/>
        <v>1.6515994103428646</v>
      </c>
      <c r="O222">
        <f t="shared" si="78"/>
        <v>17.548243734892939</v>
      </c>
      <c r="P222">
        <f t="shared" si="79"/>
        <v>0.87741218674464694</v>
      </c>
      <c r="Q222">
        <f t="shared" si="80"/>
        <v>8.2579970517143234E-2</v>
      </c>
      <c r="R222">
        <f t="shared" si="81"/>
        <v>197.82694549937625</v>
      </c>
      <c r="S222">
        <f t="shared" si="82"/>
        <v>-176.23726336618597</v>
      </c>
      <c r="T222">
        <f t="shared" si="83"/>
        <v>10.600000000000016</v>
      </c>
      <c r="U222">
        <f t="shared" si="84"/>
        <v>-1732.114572786822</v>
      </c>
      <c r="V222">
        <f t="shared" si="85"/>
        <v>1930.9086064285652</v>
      </c>
      <c r="W222">
        <f t="shared" si="89"/>
        <v>198.79403364174323</v>
      </c>
      <c r="AA222">
        <f t="shared" si="95"/>
        <v>32.672563597333983</v>
      </c>
      <c r="AB222">
        <f t="shared" ca="1" si="94"/>
        <v>3.1140632909698169</v>
      </c>
      <c r="AC222">
        <f t="shared" ca="1" si="72"/>
        <v>24.908797928159515</v>
      </c>
    </row>
    <row r="223" spans="3:29" x14ac:dyDescent="0.3">
      <c r="C223">
        <f t="shared" si="86"/>
        <v>10.650000000000016</v>
      </c>
      <c r="D223">
        <f t="shared" si="90"/>
        <v>283.63123123744293</v>
      </c>
      <c r="E223">
        <f t="shared" si="91"/>
        <v>3</v>
      </c>
      <c r="F223">
        <f t="shared" si="92"/>
        <v>52.768601160454402</v>
      </c>
      <c r="G223">
        <f t="shared" si="73"/>
        <v>52.892471116230119</v>
      </c>
      <c r="H223">
        <f t="shared" si="74"/>
        <v>2.6446235558115063</v>
      </c>
      <c r="I223">
        <f t="shared" si="75"/>
        <v>0.24773991155142971</v>
      </c>
      <c r="J223">
        <f t="shared" si="76"/>
        <v>202.67888730784526</v>
      </c>
      <c r="K223">
        <f t="shared" si="77"/>
        <v>-178.43624662072597</v>
      </c>
      <c r="L223">
        <f t="shared" si="87"/>
        <v>93.664267059806676</v>
      </c>
      <c r="M223">
        <f t="shared" si="88"/>
        <v>17.589533720151511</v>
      </c>
      <c r="N223">
        <f t="shared" si="93"/>
        <v>1.6515994103428646</v>
      </c>
      <c r="O223">
        <f t="shared" si="78"/>
        <v>17.630823705410084</v>
      </c>
      <c r="P223">
        <f t="shared" si="79"/>
        <v>0.88154118527050418</v>
      </c>
      <c r="Q223">
        <f t="shared" si="80"/>
        <v>8.2579970517143234E-2</v>
      </c>
      <c r="R223">
        <f t="shared" si="81"/>
        <v>201.02601131251654</v>
      </c>
      <c r="S223">
        <f t="shared" si="82"/>
        <v>-175.93264902045829</v>
      </c>
      <c r="T223">
        <f t="shared" si="83"/>
        <v>10.650000000000016</v>
      </c>
      <c r="U223">
        <f t="shared" si="84"/>
        <v>-1750.4595793493218</v>
      </c>
      <c r="V223">
        <f t="shared" si="85"/>
        <v>1949.1676879017796</v>
      </c>
      <c r="W223">
        <f t="shared" si="89"/>
        <v>198.70810855245782</v>
      </c>
      <c r="AA223">
        <f t="shared" si="95"/>
        <v>32.829643230013474</v>
      </c>
      <c r="AB223">
        <f t="shared" ca="1" si="94"/>
        <v>2.6563157029656503</v>
      </c>
      <c r="AC223">
        <f t="shared" ca="1" si="72"/>
        <v>25.018693401059405</v>
      </c>
    </row>
    <row r="224" spans="3:29" x14ac:dyDescent="0.3">
      <c r="C224">
        <f t="shared" si="86"/>
        <v>10.700000000000017</v>
      </c>
      <c r="D224">
        <f t="shared" si="90"/>
        <v>286.28824178883201</v>
      </c>
      <c r="E224">
        <f t="shared" si="91"/>
        <v>3</v>
      </c>
      <c r="F224">
        <f t="shared" si="92"/>
        <v>53.016341072005829</v>
      </c>
      <c r="G224">
        <f t="shared" si="73"/>
        <v>53.140211027781547</v>
      </c>
      <c r="H224">
        <f t="shared" si="74"/>
        <v>2.6570105513890776</v>
      </c>
      <c r="I224">
        <f t="shared" si="75"/>
        <v>0.24773991155142971</v>
      </c>
      <c r="J224">
        <f t="shared" si="76"/>
        <v>204.55767748641668</v>
      </c>
      <c r="K224">
        <f t="shared" si="77"/>
        <v>-180.31503679929739</v>
      </c>
      <c r="L224">
        <f t="shared" si="87"/>
        <v>94.545808245077183</v>
      </c>
      <c r="M224">
        <f t="shared" si="88"/>
        <v>17.672113690668656</v>
      </c>
      <c r="N224">
        <f t="shared" si="93"/>
        <v>1.6515994103428646</v>
      </c>
      <c r="O224">
        <f t="shared" si="78"/>
        <v>17.713403675927228</v>
      </c>
      <c r="P224">
        <f t="shared" si="79"/>
        <v>0.88567018379636142</v>
      </c>
      <c r="Q224">
        <f t="shared" si="80"/>
        <v>8.2579970517143234E-2</v>
      </c>
      <c r="R224">
        <f t="shared" si="81"/>
        <v>205.43858644343072</v>
      </c>
      <c r="S224">
        <f t="shared" si="82"/>
        <v>-177.44728516963133</v>
      </c>
      <c r="T224">
        <f t="shared" si="83"/>
        <v>10.700000000000017</v>
      </c>
      <c r="U224">
        <f t="shared" si="84"/>
        <v>-1768.8905110011074</v>
      </c>
      <c r="V224">
        <f t="shared" si="85"/>
        <v>1967.5126944642793</v>
      </c>
      <c r="W224">
        <f t="shared" si="89"/>
        <v>198.62218346317195</v>
      </c>
      <c r="AA224">
        <f t="shared" si="95"/>
        <v>32.986722862692964</v>
      </c>
      <c r="AB224">
        <f t="shared" ca="1" si="94"/>
        <v>2.1870123078449502</v>
      </c>
      <c r="AC224">
        <f t="shared" ca="1" si="72"/>
        <v>25.05562837927393</v>
      </c>
    </row>
    <row r="225" spans="3:29" x14ac:dyDescent="0.3">
      <c r="C225">
        <f t="shared" si="86"/>
        <v>10.750000000000018</v>
      </c>
      <c r="D225">
        <f t="shared" si="90"/>
        <v>288.95763933579866</v>
      </c>
      <c r="E225">
        <f t="shared" si="91"/>
        <v>3</v>
      </c>
      <c r="F225">
        <f t="shared" si="92"/>
        <v>53.264080983557257</v>
      </c>
      <c r="G225">
        <f t="shared" si="73"/>
        <v>53.387950939332974</v>
      </c>
      <c r="H225">
        <f t="shared" si="74"/>
        <v>2.6693975469666489</v>
      </c>
      <c r="I225">
        <f t="shared" si="75"/>
        <v>0.24773991155142971</v>
      </c>
      <c r="J225">
        <f t="shared" si="76"/>
        <v>206.44522659355954</v>
      </c>
      <c r="K225">
        <f t="shared" si="77"/>
        <v>-182.20258590644025</v>
      </c>
      <c r="L225">
        <f t="shared" si="87"/>
        <v>95.431478428873547</v>
      </c>
      <c r="M225">
        <f t="shared" si="88"/>
        <v>17.754693661185801</v>
      </c>
      <c r="N225">
        <f t="shared" si="93"/>
        <v>1.6515994103428646</v>
      </c>
      <c r="O225">
        <f t="shared" si="78"/>
        <v>17.795983646444373</v>
      </c>
      <c r="P225">
        <f t="shared" si="79"/>
        <v>0.88979918232221866</v>
      </c>
      <c r="Q225">
        <f t="shared" si="80"/>
        <v>8.2579970517143234E-2</v>
      </c>
      <c r="R225">
        <f t="shared" si="81"/>
        <v>209.22325256490373</v>
      </c>
      <c r="S225">
        <f t="shared" si="82"/>
        <v>-181.0700790841486</v>
      </c>
      <c r="T225">
        <f t="shared" si="83"/>
        <v>10.750000000000018</v>
      </c>
      <c r="U225">
        <f t="shared" si="84"/>
        <v>-1787.4073677421788</v>
      </c>
      <c r="V225">
        <f t="shared" si="85"/>
        <v>1985.9436261160652</v>
      </c>
      <c r="W225">
        <f t="shared" si="89"/>
        <v>198.53625837388631</v>
      </c>
      <c r="AA225">
        <f t="shared" si="95"/>
        <v>33.143802495372455</v>
      </c>
      <c r="AB225">
        <f t="shared" ca="1" si="94"/>
        <v>1.7177089127242597</v>
      </c>
      <c r="AC225">
        <f t="shared" ca="1" si="72"/>
        <v>25.018693401059281</v>
      </c>
    </row>
    <row r="226" spans="3:29" x14ac:dyDescent="0.3">
      <c r="C226">
        <f t="shared" si="86"/>
        <v>10.800000000000018</v>
      </c>
      <c r="D226">
        <f t="shared" si="90"/>
        <v>291.63942387834288</v>
      </c>
      <c r="E226">
        <f t="shared" si="91"/>
        <v>3</v>
      </c>
      <c r="F226">
        <f t="shared" si="92"/>
        <v>53.511820895108684</v>
      </c>
      <c r="G226">
        <f t="shared" si="73"/>
        <v>53.635690850884401</v>
      </c>
      <c r="H226">
        <f t="shared" si="74"/>
        <v>2.6817845425442202</v>
      </c>
      <c r="I226">
        <f t="shared" si="75"/>
        <v>0.24773991155142971</v>
      </c>
      <c r="J226">
        <f t="shared" si="76"/>
        <v>208.34153462927384</v>
      </c>
      <c r="K226">
        <f t="shared" si="77"/>
        <v>-184.09889394215455</v>
      </c>
      <c r="L226">
        <f t="shared" si="87"/>
        <v>96.321277611195768</v>
      </c>
      <c r="M226">
        <f t="shared" si="88"/>
        <v>17.837273631702946</v>
      </c>
      <c r="N226">
        <f t="shared" si="93"/>
        <v>1.6515994103428646</v>
      </c>
      <c r="O226">
        <f t="shared" si="78"/>
        <v>17.878563616961518</v>
      </c>
      <c r="P226">
        <f t="shared" si="79"/>
        <v>0.8939281808480759</v>
      </c>
      <c r="Q226">
        <f t="shared" si="80"/>
        <v>8.2579970517143234E-2</v>
      </c>
      <c r="R226">
        <f t="shared" si="81"/>
        <v>210.97038695295882</v>
      </c>
      <c r="S226">
        <f t="shared" si="82"/>
        <v>-185.54427813338398</v>
      </c>
      <c r="T226">
        <f t="shared" si="83"/>
        <v>10.800000000000018</v>
      </c>
      <c r="U226">
        <f t="shared" si="84"/>
        <v>-1806.0101495725362</v>
      </c>
      <c r="V226">
        <f t="shared" si="85"/>
        <v>2004.4604828571364</v>
      </c>
      <c r="W226">
        <f t="shared" si="89"/>
        <v>198.45033328460022</v>
      </c>
      <c r="AA226">
        <f t="shared" si="95"/>
        <v>33.300882128051946</v>
      </c>
      <c r="AB226">
        <f t="shared" ca="1" si="94"/>
        <v>1.2599613247201227</v>
      </c>
      <c r="AC226">
        <f t="shared" ca="1" si="72"/>
        <v>24.908797928159263</v>
      </c>
    </row>
    <row r="227" spans="3:29" x14ac:dyDescent="0.3">
      <c r="C227">
        <f t="shared" si="86"/>
        <v>10.850000000000019</v>
      </c>
      <c r="D227">
        <f t="shared" si="90"/>
        <v>294.33359541646468</v>
      </c>
      <c r="E227">
        <f t="shared" si="91"/>
        <v>3</v>
      </c>
      <c r="F227">
        <f t="shared" si="92"/>
        <v>53.759560806660112</v>
      </c>
      <c r="G227">
        <f t="shared" si="73"/>
        <v>53.883430762435829</v>
      </c>
      <c r="H227">
        <f t="shared" si="74"/>
        <v>2.6941715381217914</v>
      </c>
      <c r="I227">
        <f t="shared" si="75"/>
        <v>0.24773991155142971</v>
      </c>
      <c r="J227">
        <f t="shared" si="76"/>
        <v>210.24660159355955</v>
      </c>
      <c r="K227">
        <f t="shared" si="77"/>
        <v>-186.00396090644026</v>
      </c>
      <c r="L227">
        <f t="shared" si="87"/>
        <v>97.215205792043847</v>
      </c>
      <c r="M227">
        <f t="shared" si="88"/>
        <v>17.91985360222009</v>
      </c>
      <c r="N227">
        <f t="shared" si="93"/>
        <v>1.6515994103428646</v>
      </c>
      <c r="O227">
        <f t="shared" si="78"/>
        <v>17.961143587478663</v>
      </c>
      <c r="P227">
        <f t="shared" si="79"/>
        <v>0.89805717937393315</v>
      </c>
      <c r="Q227">
        <f t="shared" si="80"/>
        <v>8.2579970517143234E-2</v>
      </c>
      <c r="R227">
        <f t="shared" si="81"/>
        <v>210.76646342559502</v>
      </c>
      <c r="S227">
        <f t="shared" si="82"/>
        <v>-188.95857487032669</v>
      </c>
      <c r="T227">
        <f t="shared" si="83"/>
        <v>10.850000000000019</v>
      </c>
      <c r="U227">
        <f t="shared" si="84"/>
        <v>-1824.6988564921789</v>
      </c>
      <c r="V227">
        <f t="shared" si="85"/>
        <v>2023.0632646874938</v>
      </c>
      <c r="W227">
        <f t="shared" si="89"/>
        <v>198.36440819531481</v>
      </c>
      <c r="AA227">
        <f t="shared" si="95"/>
        <v>33.457961760731436</v>
      </c>
      <c r="AB227">
        <f t="shared" ca="1" si="94"/>
        <v>0.82504080862634677</v>
      </c>
      <c r="AC227">
        <f t="shared" ca="1" si="72"/>
        <v>24.728647951838845</v>
      </c>
    </row>
    <row r="228" spans="3:29" x14ac:dyDescent="0.3">
      <c r="C228">
        <f t="shared" si="86"/>
        <v>10.90000000000002</v>
      </c>
      <c r="D228">
        <f t="shared" si="90"/>
        <v>297.04015395016404</v>
      </c>
      <c r="E228">
        <f t="shared" si="91"/>
        <v>3</v>
      </c>
      <c r="F228">
        <f t="shared" si="92"/>
        <v>54.007300718211539</v>
      </c>
      <c r="G228">
        <f t="shared" si="73"/>
        <v>54.131170673987256</v>
      </c>
      <c r="H228">
        <f t="shared" si="74"/>
        <v>2.7065585336993632</v>
      </c>
      <c r="I228">
        <f t="shared" si="75"/>
        <v>0.24773991155142971</v>
      </c>
      <c r="J228">
        <f t="shared" si="76"/>
        <v>212.16042748641669</v>
      </c>
      <c r="K228">
        <f t="shared" si="77"/>
        <v>-187.91778679929737</v>
      </c>
      <c r="L228">
        <f t="shared" si="87"/>
        <v>98.113262971417782</v>
      </c>
      <c r="M228">
        <f t="shared" si="88"/>
        <v>18.002433572737235</v>
      </c>
      <c r="N228">
        <f t="shared" si="93"/>
        <v>1.6515994103428646</v>
      </c>
      <c r="O228">
        <f t="shared" si="78"/>
        <v>18.043723557995808</v>
      </c>
      <c r="P228">
        <f t="shared" si="79"/>
        <v>0.90218617789979039</v>
      </c>
      <c r="Q228">
        <f t="shared" si="80"/>
        <v>8.2579970517143234E-2</v>
      </c>
      <c r="R228">
        <f t="shared" si="81"/>
        <v>210.17351329039184</v>
      </c>
      <c r="S228">
        <f t="shared" si="82"/>
        <v>-190.16549051145225</v>
      </c>
      <c r="T228">
        <f t="shared" si="83"/>
        <v>10.90000000000002</v>
      </c>
      <c r="U228">
        <f t="shared" si="84"/>
        <v>-1843.4734885011073</v>
      </c>
      <c r="V228">
        <f t="shared" si="85"/>
        <v>2041.7519716071365</v>
      </c>
      <c r="W228">
        <f t="shared" si="89"/>
        <v>198.27848310602917</v>
      </c>
      <c r="AA228">
        <f t="shared" si="95"/>
        <v>33.615041393410927</v>
      </c>
      <c r="AB228">
        <f t="shared" ca="1" si="94"/>
        <v>0.4236565509675998</v>
      </c>
      <c r="AC228">
        <f t="shared" ca="1" si="72"/>
        <v>24.482679362398528</v>
      </c>
    </row>
    <row r="229" spans="3:29" x14ac:dyDescent="0.3">
      <c r="C229">
        <f t="shared" si="86"/>
        <v>10.950000000000021</v>
      </c>
      <c r="D229">
        <f t="shared" si="90"/>
        <v>299.75909947944098</v>
      </c>
      <c r="E229">
        <f t="shared" si="91"/>
        <v>3</v>
      </c>
      <c r="F229">
        <f t="shared" si="92"/>
        <v>54.255040629762966</v>
      </c>
      <c r="G229">
        <f t="shared" si="73"/>
        <v>54.378910585538684</v>
      </c>
      <c r="H229">
        <f t="shared" si="74"/>
        <v>2.7189455292769344</v>
      </c>
      <c r="I229">
        <f t="shared" si="75"/>
        <v>0.24773991155142971</v>
      </c>
      <c r="J229">
        <f t="shared" si="76"/>
        <v>214.08301230784525</v>
      </c>
      <c r="K229">
        <f t="shared" si="77"/>
        <v>-189.84037162072596</v>
      </c>
      <c r="L229">
        <f t="shared" si="87"/>
        <v>99.015449149317575</v>
      </c>
      <c r="M229">
        <f t="shared" si="88"/>
        <v>18.08501354325438</v>
      </c>
      <c r="N229">
        <f t="shared" si="93"/>
        <v>1.6515994103428646</v>
      </c>
      <c r="O229">
        <f t="shared" si="78"/>
        <v>18.126303528512953</v>
      </c>
      <c r="P229">
        <f t="shared" si="79"/>
        <v>0.90631517642564763</v>
      </c>
      <c r="Q229">
        <f t="shared" si="80"/>
        <v>8.2579970517143234E-2</v>
      </c>
      <c r="R229">
        <f t="shared" si="81"/>
        <v>211.08759505129402</v>
      </c>
      <c r="S229">
        <f t="shared" si="82"/>
        <v>-189.67461439115493</v>
      </c>
      <c r="T229">
        <f t="shared" si="83"/>
        <v>10.950000000000021</v>
      </c>
      <c r="U229">
        <f t="shared" si="84"/>
        <v>-1862.3340455993218</v>
      </c>
      <c r="V229">
        <f t="shared" si="85"/>
        <v>2060.5266036160647</v>
      </c>
      <c r="W229">
        <f t="shared" si="89"/>
        <v>198.19255801674285</v>
      </c>
      <c r="AA229">
        <f t="shared" si="95"/>
        <v>33.772121026090417</v>
      </c>
      <c r="AB229">
        <f t="shared" ca="1" si="94"/>
        <v>6.5691964285417015E-2</v>
      </c>
      <c r="AC229">
        <f t="shared" ca="1" si="72"/>
        <v>24.176948722833277</v>
      </c>
    </row>
    <row r="230" spans="3:29" x14ac:dyDescent="0.3">
      <c r="C230">
        <f t="shared" si="86"/>
        <v>11.000000000000021</v>
      </c>
      <c r="D230">
        <f t="shared" si="90"/>
        <v>302.49043200429549</v>
      </c>
      <c r="E230">
        <f t="shared" si="91"/>
        <v>3</v>
      </c>
      <c r="F230">
        <f t="shared" si="92"/>
        <v>54.502780541314394</v>
      </c>
      <c r="G230">
        <f t="shared" si="73"/>
        <v>54.626650497090111</v>
      </c>
      <c r="H230">
        <f t="shared" si="74"/>
        <v>2.7313325248545057</v>
      </c>
      <c r="I230">
        <f t="shared" si="75"/>
        <v>0.24773991155142971</v>
      </c>
      <c r="J230">
        <f t="shared" si="76"/>
        <v>216.01435605784525</v>
      </c>
      <c r="K230">
        <f t="shared" si="77"/>
        <v>-191.77171537072596</v>
      </c>
      <c r="L230">
        <f t="shared" si="87"/>
        <v>99.921764325743226</v>
      </c>
      <c r="M230">
        <f t="shared" si="88"/>
        <v>18.167593513771525</v>
      </c>
      <c r="N230">
        <f t="shared" si="93"/>
        <v>1.6515994103428646</v>
      </c>
      <c r="O230">
        <f t="shared" si="78"/>
        <v>18.208883499030097</v>
      </c>
      <c r="P230">
        <f t="shared" si="79"/>
        <v>0.91044417495150487</v>
      </c>
      <c r="Q230">
        <f t="shared" si="80"/>
        <v>8.2579970517143234E-2</v>
      </c>
      <c r="R230">
        <f t="shared" si="81"/>
        <v>214.29771993308222</v>
      </c>
      <c r="S230">
        <f t="shared" si="82"/>
        <v>-189.31139823361565</v>
      </c>
      <c r="T230">
        <f t="shared" si="83"/>
        <v>11.000000000000021</v>
      </c>
      <c r="U230">
        <f t="shared" si="84"/>
        <v>-1881.2805277868217</v>
      </c>
      <c r="V230">
        <f t="shared" si="85"/>
        <v>2079.3871607142792</v>
      </c>
      <c r="W230">
        <f t="shared" si="89"/>
        <v>198.10663292745744</v>
      </c>
      <c r="AA230">
        <f t="shared" si="95"/>
        <v>33.929200658769908</v>
      </c>
      <c r="AB230">
        <f t="shared" ca="1" si="94"/>
        <v>-0.2400386752797341</v>
      </c>
      <c r="AC230">
        <f t="shared" ca="1" si="72"/>
        <v>23.818984136151009</v>
      </c>
    </row>
    <row r="231" spans="3:29" x14ac:dyDescent="0.3">
      <c r="C231">
        <f t="shared" si="86"/>
        <v>11.050000000000022</v>
      </c>
      <c r="D231">
        <f t="shared" si="90"/>
        <v>305.23415152472757</v>
      </c>
      <c r="E231">
        <f t="shared" si="91"/>
        <v>3</v>
      </c>
      <c r="F231">
        <f t="shared" si="92"/>
        <v>54.750520452865821</v>
      </c>
      <c r="G231">
        <f t="shared" si="73"/>
        <v>54.874390408641538</v>
      </c>
      <c r="H231">
        <f t="shared" si="74"/>
        <v>2.743719520432077</v>
      </c>
      <c r="I231">
        <f t="shared" si="75"/>
        <v>0.24773991155142971</v>
      </c>
      <c r="J231">
        <f t="shared" si="76"/>
        <v>217.95445873641668</v>
      </c>
      <c r="K231">
        <f t="shared" si="77"/>
        <v>-193.71181804929736</v>
      </c>
      <c r="L231">
        <f t="shared" si="87"/>
        <v>100.83220850069473</v>
      </c>
      <c r="M231">
        <f t="shared" si="88"/>
        <v>18.25017348428867</v>
      </c>
      <c r="N231">
        <f t="shared" si="93"/>
        <v>1.6515994103428646</v>
      </c>
      <c r="O231">
        <f t="shared" si="78"/>
        <v>18.291463469547242</v>
      </c>
      <c r="P231">
        <f t="shared" si="79"/>
        <v>0.91457317347736211</v>
      </c>
      <c r="Q231">
        <f t="shared" si="80"/>
        <v>8.2579970517143234E-2</v>
      </c>
      <c r="R231">
        <f t="shared" si="81"/>
        <v>218.84458279868412</v>
      </c>
      <c r="S231">
        <f t="shared" si="82"/>
        <v>-190.84691331200284</v>
      </c>
      <c r="T231">
        <f t="shared" si="83"/>
        <v>11.050000000000022</v>
      </c>
      <c r="U231">
        <f t="shared" si="84"/>
        <v>-1900.3129350636073</v>
      </c>
      <c r="V231">
        <f t="shared" si="85"/>
        <v>2098.3336429017791</v>
      </c>
      <c r="W231">
        <f t="shared" si="89"/>
        <v>198.0207078381718</v>
      </c>
      <c r="AA231">
        <f t="shared" si="95"/>
        <v>34.086280291449398</v>
      </c>
      <c r="AB231">
        <f t="shared" ca="1" si="94"/>
        <v>-0.48600726471994005</v>
      </c>
      <c r="AC231">
        <f t="shared" ca="1" si="72"/>
        <v>23.41759987849219</v>
      </c>
    </row>
    <row r="232" spans="3:29" x14ac:dyDescent="0.3">
      <c r="C232">
        <f t="shared" si="86"/>
        <v>11.100000000000023</v>
      </c>
      <c r="D232">
        <f t="shared" si="90"/>
        <v>307.99025804073722</v>
      </c>
      <c r="E232">
        <f t="shared" si="91"/>
        <v>3</v>
      </c>
      <c r="F232">
        <f t="shared" si="92"/>
        <v>54.998260364417249</v>
      </c>
      <c r="G232">
        <f t="shared" si="73"/>
        <v>55.122130320192966</v>
      </c>
      <c r="H232">
        <f t="shared" si="74"/>
        <v>2.7561065160096483</v>
      </c>
      <c r="I232">
        <f t="shared" si="75"/>
        <v>0.24773991155142971</v>
      </c>
      <c r="J232">
        <f t="shared" si="76"/>
        <v>219.90332034355953</v>
      </c>
      <c r="K232">
        <f t="shared" si="77"/>
        <v>-195.66067965644024</v>
      </c>
      <c r="L232">
        <f t="shared" si="87"/>
        <v>101.7467816741721</v>
      </c>
      <c r="M232">
        <f t="shared" si="88"/>
        <v>18.332753454805815</v>
      </c>
      <c r="N232">
        <f t="shared" si="93"/>
        <v>1.6515994103428646</v>
      </c>
      <c r="O232">
        <f t="shared" si="78"/>
        <v>18.374043440064387</v>
      </c>
      <c r="P232">
        <f t="shared" si="79"/>
        <v>0.91870217200321935</v>
      </c>
      <c r="Q232">
        <f t="shared" si="80"/>
        <v>8.2579970517143234E-2</v>
      </c>
      <c r="R232">
        <f t="shared" si="81"/>
        <v>222.7162811158548</v>
      </c>
      <c r="S232">
        <f t="shared" si="82"/>
        <v>-194.61796603634696</v>
      </c>
      <c r="T232">
        <f t="shared" si="83"/>
        <v>11.100000000000023</v>
      </c>
      <c r="U232">
        <f t="shared" si="84"/>
        <v>-1919.4312674296789</v>
      </c>
      <c r="V232">
        <f t="shared" si="85"/>
        <v>2117.3660501785648</v>
      </c>
      <c r="W232">
        <f t="shared" si="89"/>
        <v>197.93478274888594</v>
      </c>
      <c r="AA232">
        <f t="shared" si="95"/>
        <v>34.243359924128889</v>
      </c>
      <c r="AB232">
        <f t="shared" ca="1" si="94"/>
        <v>-0.66615724104023633</v>
      </c>
      <c r="AC232">
        <f t="shared" ca="1" si="72"/>
        <v>22.982679362398365</v>
      </c>
    </row>
    <row r="233" spans="3:29" x14ac:dyDescent="0.3">
      <c r="C233">
        <f t="shared" si="86"/>
        <v>11.150000000000023</v>
      </c>
      <c r="D233">
        <f t="shared" si="90"/>
        <v>310.75875155232444</v>
      </c>
      <c r="E233">
        <f t="shared" si="91"/>
        <v>3</v>
      </c>
      <c r="F233">
        <f t="shared" si="92"/>
        <v>55.246000275968676</v>
      </c>
      <c r="G233">
        <f t="shared" si="73"/>
        <v>55.369870231744393</v>
      </c>
      <c r="H233">
        <f t="shared" si="74"/>
        <v>2.76849351158722</v>
      </c>
      <c r="I233">
        <f t="shared" si="75"/>
        <v>0.24773991155142971</v>
      </c>
      <c r="J233">
        <f t="shared" si="76"/>
        <v>221.86094087927381</v>
      </c>
      <c r="K233">
        <f t="shared" si="77"/>
        <v>-197.61830019215452</v>
      </c>
      <c r="L233">
        <f t="shared" si="87"/>
        <v>102.66548384617532</v>
      </c>
      <c r="M233">
        <f t="shared" si="88"/>
        <v>18.415333425322959</v>
      </c>
      <c r="N233">
        <f t="shared" si="93"/>
        <v>1.6515994103428646</v>
      </c>
      <c r="O233">
        <f t="shared" si="78"/>
        <v>18.456623410581532</v>
      </c>
      <c r="P233">
        <f t="shared" si="79"/>
        <v>0.92283117052907659</v>
      </c>
      <c r="Q233">
        <f t="shared" si="80"/>
        <v>8.2579970517143234E-2</v>
      </c>
      <c r="R233">
        <f t="shared" si="81"/>
        <v>224.39675642601429</v>
      </c>
      <c r="S233">
        <f t="shared" si="82"/>
        <v>-199.22130970956522</v>
      </c>
      <c r="T233">
        <f t="shared" si="83"/>
        <v>11.150000000000023</v>
      </c>
      <c r="U233">
        <f t="shared" si="84"/>
        <v>-1938.6355248850359</v>
      </c>
      <c r="V233">
        <f t="shared" si="85"/>
        <v>2136.484382544636</v>
      </c>
      <c r="W233">
        <f t="shared" si="89"/>
        <v>197.84885765960007</v>
      </c>
      <c r="AA233">
        <f t="shared" si="95"/>
        <v>34.400439556808379</v>
      </c>
      <c r="AB233">
        <f t="shared" ca="1" si="94"/>
        <v>-0.77605271394012387</v>
      </c>
      <c r="AC233">
        <f t="shared" ca="1" si="72"/>
        <v>22.524931774394197</v>
      </c>
    </row>
    <row r="234" spans="3:29" x14ac:dyDescent="0.3">
      <c r="C234">
        <f t="shared" si="86"/>
        <v>11.200000000000024</v>
      </c>
      <c r="D234">
        <f t="shared" si="90"/>
        <v>313.53963205948924</v>
      </c>
      <c r="E234">
        <f t="shared" si="91"/>
        <v>3</v>
      </c>
      <c r="F234">
        <f t="shared" si="92"/>
        <v>55.493740187520103</v>
      </c>
      <c r="G234">
        <f t="shared" si="73"/>
        <v>55.617610143295821</v>
      </c>
      <c r="H234">
        <f t="shared" si="74"/>
        <v>2.7808805071647913</v>
      </c>
      <c r="I234">
        <f t="shared" si="75"/>
        <v>0.24773991155142971</v>
      </c>
      <c r="J234">
        <f t="shared" si="76"/>
        <v>223.82732034355953</v>
      </c>
      <c r="K234">
        <f t="shared" si="77"/>
        <v>-199.58467965644022</v>
      </c>
      <c r="L234">
        <f t="shared" si="87"/>
        <v>103.5883150167044</v>
      </c>
      <c r="M234">
        <f t="shared" si="88"/>
        <v>18.497913395840104</v>
      </c>
      <c r="N234">
        <f t="shared" si="93"/>
        <v>1.6515994103428646</v>
      </c>
      <c r="O234">
        <f t="shared" si="78"/>
        <v>18.539203381098677</v>
      </c>
      <c r="P234">
        <f t="shared" si="79"/>
        <v>0.92696016905493384</v>
      </c>
      <c r="Q234">
        <f t="shared" si="80"/>
        <v>8.2579970517143234E-2</v>
      </c>
      <c r="R234">
        <f t="shared" si="81"/>
        <v>224.07974917830146</v>
      </c>
      <c r="S234">
        <f t="shared" si="82"/>
        <v>-202.5740407392455</v>
      </c>
      <c r="T234">
        <f t="shared" si="83"/>
        <v>11.200000000000024</v>
      </c>
      <c r="U234">
        <f t="shared" si="84"/>
        <v>-1957.9257074296786</v>
      </c>
      <c r="V234">
        <f t="shared" si="85"/>
        <v>2155.6886399999935</v>
      </c>
      <c r="W234">
        <f t="shared" si="89"/>
        <v>197.76293257031489</v>
      </c>
      <c r="AA234">
        <f t="shared" si="95"/>
        <v>34.55751918948787</v>
      </c>
      <c r="AB234">
        <f t="shared" ca="1" si="94"/>
        <v>-0.8129876921546435</v>
      </c>
      <c r="AC234">
        <f t="shared" ca="1" si="72"/>
        <v>22.055628379273497</v>
      </c>
    </row>
    <row r="235" spans="3:29" x14ac:dyDescent="0.3">
      <c r="C235">
        <f t="shared" si="86"/>
        <v>11.250000000000025</v>
      </c>
      <c r="D235">
        <f t="shared" si="90"/>
        <v>316.3328995622316</v>
      </c>
      <c r="E235">
        <f t="shared" si="91"/>
        <v>3</v>
      </c>
      <c r="F235">
        <f t="shared" si="92"/>
        <v>55.741480099071531</v>
      </c>
      <c r="G235">
        <f t="shared" si="73"/>
        <v>55.865350054847248</v>
      </c>
      <c r="H235">
        <f t="shared" si="74"/>
        <v>2.7932675027423626</v>
      </c>
      <c r="I235">
        <f t="shared" si="75"/>
        <v>0.24773991155142971</v>
      </c>
      <c r="J235">
        <f t="shared" si="76"/>
        <v>225.80245873641667</v>
      </c>
      <c r="K235">
        <f t="shared" si="77"/>
        <v>-201.55981804929738</v>
      </c>
      <c r="L235">
        <f t="shared" si="87"/>
        <v>104.51527518575934</v>
      </c>
      <c r="M235">
        <f t="shared" si="88"/>
        <v>18.580493366357249</v>
      </c>
      <c r="N235">
        <f t="shared" si="93"/>
        <v>1.6515994103428646</v>
      </c>
      <c r="O235">
        <f t="shared" si="78"/>
        <v>18.621783351615822</v>
      </c>
      <c r="P235">
        <f t="shared" si="79"/>
        <v>0.93108916758079108</v>
      </c>
      <c r="Q235">
        <f t="shared" si="80"/>
        <v>8.2579970517143234E-2</v>
      </c>
      <c r="R235">
        <f t="shared" si="81"/>
        <v>223.56309590691694</v>
      </c>
      <c r="S235">
        <f t="shared" si="82"/>
        <v>-203.55612817496799</v>
      </c>
      <c r="T235">
        <f t="shared" si="83"/>
        <v>11.250000000000025</v>
      </c>
      <c r="U235">
        <f t="shared" si="84"/>
        <v>-1977.3018150636074</v>
      </c>
      <c r="V235">
        <f t="shared" si="85"/>
        <v>2174.9788225446359</v>
      </c>
      <c r="W235">
        <f t="shared" si="89"/>
        <v>197.67700748102857</v>
      </c>
      <c r="AA235">
        <f t="shared" si="95"/>
        <v>34.71459882216736</v>
      </c>
      <c r="AB235">
        <f t="shared" ca="1" si="94"/>
        <v>-0.77605271393998843</v>
      </c>
      <c r="AC235">
        <f t="shared" ca="1" si="72"/>
        <v>21.586324984152807</v>
      </c>
    </row>
    <row r="236" spans="3:29" x14ac:dyDescent="0.3">
      <c r="C236">
        <f t="shared" si="86"/>
        <v>11.300000000000026</v>
      </c>
      <c r="D236">
        <f t="shared" si="90"/>
        <v>319.13855406055154</v>
      </c>
      <c r="E236">
        <f t="shared" si="91"/>
        <v>3</v>
      </c>
      <c r="F236">
        <f t="shared" si="92"/>
        <v>55.989220010622958</v>
      </c>
      <c r="G236">
        <f t="shared" si="73"/>
        <v>56.113089966398675</v>
      </c>
      <c r="H236">
        <f t="shared" si="74"/>
        <v>2.8056544983199339</v>
      </c>
      <c r="I236">
        <f t="shared" si="75"/>
        <v>0.24773991155142971</v>
      </c>
      <c r="J236">
        <f t="shared" si="76"/>
        <v>227.78635605784524</v>
      </c>
      <c r="K236">
        <f t="shared" si="77"/>
        <v>-203.54371537072595</v>
      </c>
      <c r="L236">
        <f t="shared" si="87"/>
        <v>105.44636435334013</v>
      </c>
      <c r="M236">
        <f t="shared" si="88"/>
        <v>18.663073336874394</v>
      </c>
      <c r="N236">
        <f t="shared" si="93"/>
        <v>1.6515994103428646</v>
      </c>
      <c r="O236">
        <f t="shared" si="78"/>
        <v>18.704363322132966</v>
      </c>
      <c r="P236">
        <f t="shared" si="79"/>
        <v>0.93521816610664832</v>
      </c>
      <c r="Q236">
        <f t="shared" si="80"/>
        <v>8.2579970517143234E-2</v>
      </c>
      <c r="R236">
        <f t="shared" si="81"/>
        <v>224.84796390198505</v>
      </c>
      <c r="S236">
        <f t="shared" si="82"/>
        <v>-202.93885874442566</v>
      </c>
      <c r="T236">
        <f t="shared" si="83"/>
        <v>11.300000000000026</v>
      </c>
      <c r="U236">
        <f t="shared" si="84"/>
        <v>-1996.7638477868215</v>
      </c>
      <c r="V236">
        <f t="shared" si="85"/>
        <v>2194.3549301785647</v>
      </c>
      <c r="W236">
        <f t="shared" si="89"/>
        <v>197.59108239174316</v>
      </c>
      <c r="AA236">
        <f t="shared" si="95"/>
        <v>34.871678454846851</v>
      </c>
      <c r="AB236">
        <f t="shared" ca="1" si="94"/>
        <v>-0.66615724103996898</v>
      </c>
      <c r="AC236">
        <f t="shared" ca="1" si="72"/>
        <v>21.128577396148671</v>
      </c>
    </row>
    <row r="237" spans="3:29" x14ac:dyDescent="0.3">
      <c r="C237">
        <f t="shared" si="86"/>
        <v>11.350000000000026</v>
      </c>
      <c r="D237">
        <f t="shared" si="90"/>
        <v>321.95659555444905</v>
      </c>
      <c r="E237">
        <f t="shared" si="91"/>
        <v>3</v>
      </c>
      <c r="F237">
        <f t="shared" si="92"/>
        <v>56.236959922174385</v>
      </c>
      <c r="G237">
        <f t="shared" si="73"/>
        <v>56.360829877950103</v>
      </c>
      <c r="H237">
        <f t="shared" si="74"/>
        <v>2.8180414938975051</v>
      </c>
      <c r="I237">
        <f t="shared" si="75"/>
        <v>0.24773991155142971</v>
      </c>
      <c r="J237">
        <f t="shared" si="76"/>
        <v>229.77901230784522</v>
      </c>
      <c r="K237">
        <f t="shared" si="77"/>
        <v>-205.53637162072593</v>
      </c>
      <c r="L237">
        <f t="shared" si="87"/>
        <v>106.38158251944678</v>
      </c>
      <c r="M237">
        <f t="shared" si="88"/>
        <v>18.745653307391539</v>
      </c>
      <c r="N237">
        <f t="shared" si="93"/>
        <v>1.6515994103428646</v>
      </c>
      <c r="O237">
        <f t="shared" si="78"/>
        <v>18.786943292650111</v>
      </c>
      <c r="P237">
        <f t="shared" si="79"/>
        <v>0.93934716463250556</v>
      </c>
      <c r="Q237">
        <f t="shared" si="80"/>
        <v>8.2579970517143234E-2</v>
      </c>
      <c r="R237">
        <f t="shared" si="81"/>
        <v>228.52140216978046</v>
      </c>
      <c r="S237">
        <f t="shared" si="82"/>
        <v>-202.81269455825381</v>
      </c>
      <c r="T237">
        <f t="shared" si="83"/>
        <v>11.350000000000026</v>
      </c>
      <c r="U237">
        <f t="shared" si="84"/>
        <v>-2016.3118055993216</v>
      </c>
      <c r="V237">
        <f t="shared" si="85"/>
        <v>2213.8169629017789</v>
      </c>
      <c r="W237">
        <f t="shared" si="89"/>
        <v>197.50515730245729</v>
      </c>
      <c r="AA237">
        <f t="shared" si="95"/>
        <v>35.028758087526342</v>
      </c>
      <c r="AB237">
        <f t="shared" ca="1" si="94"/>
        <v>-0.48600726471954703</v>
      </c>
      <c r="AC237">
        <f t="shared" ca="1" si="72"/>
        <v>20.693656880054895</v>
      </c>
    </row>
    <row r="238" spans="3:29" x14ac:dyDescent="0.3">
      <c r="C238">
        <f t="shared" si="86"/>
        <v>11.400000000000027</v>
      </c>
      <c r="D238">
        <f t="shared" si="90"/>
        <v>324.78702404392413</v>
      </c>
      <c r="E238">
        <f t="shared" si="91"/>
        <v>3</v>
      </c>
      <c r="F238">
        <f t="shared" si="92"/>
        <v>56.484699833725813</v>
      </c>
      <c r="G238">
        <f t="shared" si="73"/>
        <v>56.60856978950153</v>
      </c>
      <c r="H238">
        <f t="shared" si="74"/>
        <v>2.8304284894750769</v>
      </c>
      <c r="I238">
        <f t="shared" si="75"/>
        <v>0.24773991155142971</v>
      </c>
      <c r="J238">
        <f t="shared" si="76"/>
        <v>231.78042748641667</v>
      </c>
      <c r="K238">
        <f t="shared" si="77"/>
        <v>-207.53778679929735</v>
      </c>
      <c r="L238">
        <f t="shared" si="87"/>
        <v>107.32092968407929</v>
      </c>
      <c r="M238">
        <f t="shared" si="88"/>
        <v>18.828233277908684</v>
      </c>
      <c r="N238">
        <f t="shared" si="93"/>
        <v>1.6515994103428646</v>
      </c>
      <c r="O238">
        <f t="shared" si="78"/>
        <v>18.869523263167256</v>
      </c>
      <c r="P238">
        <f t="shared" si="79"/>
        <v>0.9434761631583628</v>
      </c>
      <c r="Q238">
        <f t="shared" si="80"/>
        <v>8.2579970517143234E-2</v>
      </c>
      <c r="R238">
        <f t="shared" si="81"/>
        <v>233.23651952620088</v>
      </c>
      <c r="S238">
        <f t="shared" si="82"/>
        <v>-204.91485028239933</v>
      </c>
      <c r="T238">
        <f t="shared" si="83"/>
        <v>11.400000000000027</v>
      </c>
      <c r="U238">
        <f t="shared" si="84"/>
        <v>-2035.945688501107</v>
      </c>
      <c r="V238">
        <f t="shared" si="85"/>
        <v>2233.3649207142789</v>
      </c>
      <c r="W238">
        <f t="shared" si="89"/>
        <v>197.41923221317188</v>
      </c>
      <c r="AA238">
        <f t="shared" si="95"/>
        <v>35.185837720205832</v>
      </c>
      <c r="AB238">
        <f t="shared" ca="1" si="94"/>
        <v>-0.24003867527922518</v>
      </c>
      <c r="AC238">
        <f t="shared" ca="1" si="72"/>
        <v>20.292272622396151</v>
      </c>
    </row>
    <row r="239" spans="3:29" x14ac:dyDescent="0.3">
      <c r="C239">
        <f t="shared" si="86"/>
        <v>11.450000000000028</v>
      </c>
      <c r="D239">
        <f t="shared" si="90"/>
        <v>327.62983952897679</v>
      </c>
      <c r="E239">
        <f t="shared" si="91"/>
        <v>3</v>
      </c>
      <c r="F239">
        <f t="shared" si="92"/>
        <v>56.73243974527724</v>
      </c>
      <c r="G239">
        <f t="shared" si="73"/>
        <v>56.856309701052957</v>
      </c>
      <c r="H239">
        <f t="shared" si="74"/>
        <v>2.8428154850526481</v>
      </c>
      <c r="I239">
        <f t="shared" si="75"/>
        <v>0.24773991155142971</v>
      </c>
      <c r="J239">
        <f t="shared" si="76"/>
        <v>233.79060159355953</v>
      </c>
      <c r="K239">
        <f t="shared" si="77"/>
        <v>-209.54796090644021</v>
      </c>
      <c r="L239">
        <f t="shared" si="87"/>
        <v>108.26440584723765</v>
      </c>
      <c r="M239">
        <f t="shared" si="88"/>
        <v>18.910813248425828</v>
      </c>
      <c r="N239">
        <f t="shared" si="93"/>
        <v>1.6515994103428646</v>
      </c>
      <c r="O239">
        <f t="shared" si="78"/>
        <v>18.952103233684401</v>
      </c>
      <c r="P239">
        <f t="shared" si="79"/>
        <v>0.94760516168422004</v>
      </c>
      <c r="Q239">
        <f t="shared" si="80"/>
        <v>8.2579970517143234E-2</v>
      </c>
      <c r="R239">
        <f t="shared" si="81"/>
        <v>236.76883287999721</v>
      </c>
      <c r="S239">
        <f t="shared" si="82"/>
        <v>-209.18721389746608</v>
      </c>
      <c r="T239">
        <f t="shared" si="83"/>
        <v>11.450000000000028</v>
      </c>
      <c r="U239">
        <f t="shared" si="84"/>
        <v>-2055.6654964921786</v>
      </c>
      <c r="V239">
        <f t="shared" si="85"/>
        <v>2252.9988036160648</v>
      </c>
      <c r="W239">
        <f t="shared" si="89"/>
        <v>197.33330712388624</v>
      </c>
      <c r="AA239">
        <f t="shared" si="95"/>
        <v>35.342917352885323</v>
      </c>
      <c r="AB239">
        <f t="shared" ca="1" si="94"/>
        <v>6.5691964286029414E-2</v>
      </c>
      <c r="AC239">
        <f t="shared" ca="1" si="72"/>
        <v>19.934308035713972</v>
      </c>
    </row>
    <row r="240" spans="3:29" x14ac:dyDescent="0.3">
      <c r="C240">
        <f t="shared" si="86"/>
        <v>11.500000000000028</v>
      </c>
      <c r="D240">
        <f t="shared" si="90"/>
        <v>330.48504200960701</v>
      </c>
      <c r="E240">
        <f t="shared" si="91"/>
        <v>3</v>
      </c>
      <c r="F240">
        <f t="shared" si="92"/>
        <v>56.980179656828668</v>
      </c>
      <c r="G240">
        <f t="shared" si="73"/>
        <v>57.104049612604385</v>
      </c>
      <c r="H240">
        <f t="shared" si="74"/>
        <v>2.8552024806302194</v>
      </c>
      <c r="I240">
        <f t="shared" si="75"/>
        <v>0.24773991155142971</v>
      </c>
      <c r="J240">
        <f t="shared" si="76"/>
        <v>235.8095346292738</v>
      </c>
      <c r="K240">
        <f t="shared" si="77"/>
        <v>-211.56689394215451</v>
      </c>
      <c r="L240">
        <f t="shared" si="87"/>
        <v>109.21201100892188</v>
      </c>
      <c r="M240">
        <f t="shared" si="88"/>
        <v>18.993393218942973</v>
      </c>
      <c r="N240">
        <f t="shared" si="93"/>
        <v>1.6515994103428646</v>
      </c>
      <c r="O240">
        <f t="shared" si="78"/>
        <v>19.034683204201546</v>
      </c>
      <c r="P240">
        <f t="shared" si="79"/>
        <v>0.95173416021007728</v>
      </c>
      <c r="Q240">
        <f t="shared" si="80"/>
        <v>8.2579970517143234E-2</v>
      </c>
      <c r="R240">
        <f t="shared" si="81"/>
        <v>237.8406518576617</v>
      </c>
      <c r="S240">
        <f t="shared" si="82"/>
        <v>-213.77473515124223</v>
      </c>
      <c r="T240">
        <f t="shared" si="83"/>
        <v>11.500000000000028</v>
      </c>
      <c r="U240">
        <f t="shared" si="84"/>
        <v>-2075.4712295725358</v>
      </c>
      <c r="V240">
        <f t="shared" si="85"/>
        <v>2272.7186116071357</v>
      </c>
      <c r="W240">
        <f t="shared" si="89"/>
        <v>197.24738203459992</v>
      </c>
      <c r="AA240">
        <f t="shared" si="95"/>
        <v>35.499996985564813</v>
      </c>
      <c r="AB240">
        <f t="shared" ca="1" si="94"/>
        <v>0.42365655096830013</v>
      </c>
      <c r="AC240">
        <f t="shared" ref="AC240:AC303" ca="1" si="96">_r*SIN(AA240)+y_sm</f>
        <v>19.628577396148824</v>
      </c>
    </row>
    <row r="241" spans="3:29" x14ac:dyDescent="0.3">
      <c r="C241">
        <f t="shared" si="86"/>
        <v>11.550000000000029</v>
      </c>
      <c r="D241">
        <f t="shared" si="90"/>
        <v>333.35263148581481</v>
      </c>
      <c r="E241">
        <f t="shared" si="91"/>
        <v>3</v>
      </c>
      <c r="F241">
        <f t="shared" si="92"/>
        <v>57.227919568380095</v>
      </c>
      <c r="G241">
        <f t="shared" si="73"/>
        <v>57.351789524155812</v>
      </c>
      <c r="H241">
        <f t="shared" si="74"/>
        <v>2.8675894762077907</v>
      </c>
      <c r="I241">
        <f t="shared" si="75"/>
        <v>0.24773991155142971</v>
      </c>
      <c r="J241">
        <f t="shared" si="76"/>
        <v>237.83722659355951</v>
      </c>
      <c r="K241">
        <f t="shared" si="77"/>
        <v>-213.59458590644022</v>
      </c>
      <c r="L241">
        <f t="shared" si="87"/>
        <v>110.16374516913196</v>
      </c>
      <c r="M241">
        <f t="shared" si="88"/>
        <v>19.075973189460118</v>
      </c>
      <c r="N241">
        <f t="shared" si="93"/>
        <v>1.6515994103428646</v>
      </c>
      <c r="O241">
        <f t="shared" si="78"/>
        <v>19.117263174718691</v>
      </c>
      <c r="P241">
        <f t="shared" si="79"/>
        <v>0.95586315873593453</v>
      </c>
      <c r="Q241">
        <f t="shared" si="80"/>
        <v>8.2579970517143234E-2</v>
      </c>
      <c r="R241">
        <f t="shared" si="81"/>
        <v>237.21770959419288</v>
      </c>
      <c r="S241">
        <f t="shared" si="82"/>
        <v>-216.52992212014655</v>
      </c>
      <c r="T241">
        <f t="shared" si="83"/>
        <v>11.550000000000029</v>
      </c>
      <c r="U241">
        <f t="shared" si="84"/>
        <v>-2095.3628877421788</v>
      </c>
      <c r="V241">
        <f t="shared" si="85"/>
        <v>2292.5243446874929</v>
      </c>
      <c r="W241">
        <f t="shared" si="89"/>
        <v>197.16145694531406</v>
      </c>
      <c r="AA241">
        <f t="shared" si="95"/>
        <v>35.657076618244304</v>
      </c>
      <c r="AB241">
        <f t="shared" ca="1" si="94"/>
        <v>0.82504080862711837</v>
      </c>
      <c r="AC241">
        <f t="shared" ca="1" si="96"/>
        <v>19.382608806708621</v>
      </c>
    </row>
    <row r="242" spans="3:29" x14ac:dyDescent="0.3">
      <c r="C242">
        <f t="shared" si="86"/>
        <v>11.60000000000003</v>
      </c>
      <c r="D242">
        <f t="shared" si="90"/>
        <v>336.23260795760018</v>
      </c>
      <c r="E242">
        <f t="shared" si="91"/>
        <v>3</v>
      </c>
      <c r="F242">
        <f t="shared" si="92"/>
        <v>57.475659479931522</v>
      </c>
      <c r="G242">
        <f t="shared" si="73"/>
        <v>57.59952943570724</v>
      </c>
      <c r="H242">
        <f t="shared" si="74"/>
        <v>2.879976471785362</v>
      </c>
      <c r="I242">
        <f t="shared" si="75"/>
        <v>0.24773991155142971</v>
      </c>
      <c r="J242">
        <f t="shared" si="76"/>
        <v>239.87367748641665</v>
      </c>
      <c r="K242">
        <f t="shared" si="77"/>
        <v>-215.63103679929736</v>
      </c>
      <c r="L242">
        <f t="shared" si="87"/>
        <v>111.11960832786789</v>
      </c>
      <c r="M242">
        <f t="shared" si="88"/>
        <v>19.158553159977263</v>
      </c>
      <c r="N242">
        <f t="shared" si="93"/>
        <v>1.6515994103428646</v>
      </c>
      <c r="O242">
        <f t="shared" si="78"/>
        <v>19.199843145235835</v>
      </c>
      <c r="P242">
        <f t="shared" si="79"/>
        <v>0.95999215726179177</v>
      </c>
      <c r="Q242">
        <f t="shared" si="80"/>
        <v>8.2579970517143234E-2</v>
      </c>
      <c r="R242">
        <f t="shared" si="81"/>
        <v>237.11865783591466</v>
      </c>
      <c r="S242">
        <f t="shared" si="82"/>
        <v>-216.81841488792284</v>
      </c>
      <c r="T242">
        <f t="shared" si="83"/>
        <v>11.60000000000003</v>
      </c>
      <c r="U242">
        <f t="shared" si="84"/>
        <v>-2115.3404710011073</v>
      </c>
      <c r="V242">
        <f t="shared" si="85"/>
        <v>2312.4160028571359</v>
      </c>
      <c r="W242">
        <f t="shared" si="89"/>
        <v>197.07553185602865</v>
      </c>
      <c r="AA242">
        <f t="shared" si="95"/>
        <v>35.814156250923794</v>
      </c>
      <c r="AB242">
        <f t="shared" ca="1" si="94"/>
        <v>1.2599613247209462</v>
      </c>
      <c r="AC242">
        <f t="shared" ca="1" si="96"/>
        <v>19.202458830388331</v>
      </c>
    </row>
    <row r="243" spans="3:29" x14ac:dyDescent="0.3">
      <c r="C243">
        <f t="shared" si="86"/>
        <v>11.650000000000031</v>
      </c>
      <c r="D243">
        <f t="shared" si="90"/>
        <v>339.12497142496312</v>
      </c>
      <c r="E243">
        <f t="shared" si="91"/>
        <v>3</v>
      </c>
      <c r="F243">
        <f t="shared" si="92"/>
        <v>57.72339939148295</v>
      </c>
      <c r="G243">
        <f t="shared" si="73"/>
        <v>57.847269347258667</v>
      </c>
      <c r="H243">
        <f t="shared" si="74"/>
        <v>2.8923634673629337</v>
      </c>
      <c r="I243">
        <f t="shared" si="75"/>
        <v>0.24773991155142971</v>
      </c>
      <c r="J243">
        <f t="shared" si="76"/>
        <v>241.91888730784524</v>
      </c>
      <c r="K243">
        <f t="shared" si="77"/>
        <v>-217.67624662072592</v>
      </c>
      <c r="L243">
        <f t="shared" si="87"/>
        <v>112.07960048512969</v>
      </c>
      <c r="M243">
        <f t="shared" si="88"/>
        <v>19.241133130494408</v>
      </c>
      <c r="N243">
        <f t="shared" si="93"/>
        <v>1.6515994103428646</v>
      </c>
      <c r="O243">
        <f t="shared" si="78"/>
        <v>19.28242311575298</v>
      </c>
      <c r="P243">
        <f t="shared" si="79"/>
        <v>0.96412115578764901</v>
      </c>
      <c r="Q243">
        <f t="shared" si="80"/>
        <v>8.2579970517143234E-2</v>
      </c>
      <c r="R243">
        <f t="shared" si="81"/>
        <v>239.36612599835019</v>
      </c>
      <c r="S243">
        <f t="shared" si="82"/>
        <v>-216.10036283797254</v>
      </c>
      <c r="T243">
        <f t="shared" si="83"/>
        <v>11.650000000000031</v>
      </c>
      <c r="U243">
        <f t="shared" si="84"/>
        <v>-2135.4039793493212</v>
      </c>
      <c r="V243">
        <f t="shared" si="85"/>
        <v>2332.3935861160644</v>
      </c>
      <c r="W243">
        <f t="shared" si="89"/>
        <v>196.98960676674324</v>
      </c>
      <c r="AA243">
        <f t="shared" si="95"/>
        <v>35.971235883603285</v>
      </c>
      <c r="AB243">
        <f t="shared" ca="1" si="94"/>
        <v>1.7177089127251151</v>
      </c>
      <c r="AC243">
        <f t="shared" ca="1" si="96"/>
        <v>19.092563357488444</v>
      </c>
    </row>
    <row r="244" spans="3:29" x14ac:dyDescent="0.3">
      <c r="C244">
        <f t="shared" si="86"/>
        <v>11.700000000000031</v>
      </c>
      <c r="D244">
        <f t="shared" si="90"/>
        <v>342.02972188790363</v>
      </c>
      <c r="E244">
        <f t="shared" si="91"/>
        <v>3</v>
      </c>
      <c r="F244">
        <f t="shared" si="92"/>
        <v>57.971139303034377</v>
      </c>
      <c r="G244">
        <f t="shared" si="73"/>
        <v>58.095009258810094</v>
      </c>
      <c r="H244">
        <f t="shared" si="74"/>
        <v>2.904750462940505</v>
      </c>
      <c r="I244">
        <f t="shared" si="75"/>
        <v>0.24773991155142971</v>
      </c>
      <c r="J244">
        <f t="shared" si="76"/>
        <v>243.97285605784523</v>
      </c>
      <c r="K244">
        <f t="shared" si="77"/>
        <v>-219.73021537072592</v>
      </c>
      <c r="L244">
        <f t="shared" si="87"/>
        <v>113.04372164091734</v>
      </c>
      <c r="M244">
        <f t="shared" si="88"/>
        <v>19.323713101011553</v>
      </c>
      <c r="N244">
        <f t="shared" si="93"/>
        <v>1.6515994103428646</v>
      </c>
      <c r="O244">
        <f t="shared" si="78"/>
        <v>19.365003086270125</v>
      </c>
      <c r="P244">
        <f t="shared" si="79"/>
        <v>0.96825015431350625</v>
      </c>
      <c r="Q244">
        <f t="shared" si="80"/>
        <v>8.2579970517143234E-2</v>
      </c>
      <c r="R244">
        <f t="shared" si="81"/>
        <v>243.81209143702017</v>
      </c>
      <c r="S244">
        <f t="shared" si="82"/>
        <v>-216.73452601154813</v>
      </c>
      <c r="T244">
        <f t="shared" si="83"/>
        <v>11.700000000000031</v>
      </c>
      <c r="U244">
        <f t="shared" si="84"/>
        <v>-2155.5534127868214</v>
      </c>
      <c r="V244">
        <f t="shared" si="85"/>
        <v>2352.4570944642783</v>
      </c>
      <c r="W244">
        <f t="shared" si="89"/>
        <v>196.90368167745692</v>
      </c>
      <c r="AA244">
        <f t="shared" si="95"/>
        <v>36.128315516282775</v>
      </c>
      <c r="AB244">
        <f t="shared" ca="1" si="94"/>
        <v>2.1870123078458157</v>
      </c>
      <c r="AC244">
        <f t="shared" ca="1" si="96"/>
        <v>19.05562837927393</v>
      </c>
    </row>
    <row r="245" spans="3:29" x14ac:dyDescent="0.3">
      <c r="C245">
        <f t="shared" si="86"/>
        <v>11.750000000000032</v>
      </c>
      <c r="D245">
        <f t="shared" si="90"/>
        <v>344.94685934642172</v>
      </c>
      <c r="E245">
        <f t="shared" si="91"/>
        <v>3</v>
      </c>
      <c r="F245">
        <f t="shared" si="92"/>
        <v>58.218879214585805</v>
      </c>
      <c r="G245">
        <f t="shared" si="73"/>
        <v>58.342749170361522</v>
      </c>
      <c r="H245">
        <f t="shared" si="74"/>
        <v>2.9171374585180763</v>
      </c>
      <c r="I245">
        <f t="shared" si="75"/>
        <v>0.24773991155142971</v>
      </c>
      <c r="J245">
        <f t="shared" si="76"/>
        <v>246.03558373641667</v>
      </c>
      <c r="K245">
        <f t="shared" si="77"/>
        <v>-221.79294304929735</v>
      </c>
      <c r="L245">
        <f t="shared" si="87"/>
        <v>114.01197179523085</v>
      </c>
      <c r="M245">
        <f t="shared" si="88"/>
        <v>19.406293071528697</v>
      </c>
      <c r="N245">
        <f t="shared" si="93"/>
        <v>1.6515994103428646</v>
      </c>
      <c r="O245">
        <f t="shared" si="78"/>
        <v>19.44758305678727</v>
      </c>
      <c r="P245">
        <f t="shared" si="79"/>
        <v>0.97237915283936349</v>
      </c>
      <c r="Q245">
        <f t="shared" si="80"/>
        <v>8.2579970517143234E-2</v>
      </c>
      <c r="R245">
        <f t="shared" si="81"/>
        <v>248.41260593507036</v>
      </c>
      <c r="S245">
        <f t="shared" si="82"/>
        <v>-219.96270659815025</v>
      </c>
      <c r="T245">
        <f t="shared" si="83"/>
        <v>11.750000000000032</v>
      </c>
      <c r="U245">
        <f t="shared" si="84"/>
        <v>-2175.788771313607</v>
      </c>
      <c r="V245">
        <f t="shared" si="85"/>
        <v>2372.6065279017785</v>
      </c>
      <c r="W245">
        <f t="shared" si="89"/>
        <v>196.81775658817151</v>
      </c>
      <c r="AA245">
        <f t="shared" si="95"/>
        <v>36.285395148962266</v>
      </c>
      <c r="AB245">
        <f t="shared" ca="1" si="94"/>
        <v>2.6563157029665057</v>
      </c>
      <c r="AC245">
        <f t="shared" ca="1" si="96"/>
        <v>19.09256335748859</v>
      </c>
    </row>
    <row r="246" spans="3:29" x14ac:dyDescent="0.3">
      <c r="C246">
        <f t="shared" si="86"/>
        <v>11.800000000000033</v>
      </c>
      <c r="D246">
        <f t="shared" si="90"/>
        <v>347.87638380051737</v>
      </c>
      <c r="E246">
        <f t="shared" si="91"/>
        <v>3</v>
      </c>
      <c r="F246">
        <f t="shared" si="92"/>
        <v>58.466619126137232</v>
      </c>
      <c r="G246">
        <f t="shared" si="73"/>
        <v>58.590489081912949</v>
      </c>
      <c r="H246">
        <f t="shared" si="74"/>
        <v>2.9295244540956475</v>
      </c>
      <c r="I246">
        <f t="shared" si="75"/>
        <v>0.24773991155142971</v>
      </c>
      <c r="J246">
        <f t="shared" si="76"/>
        <v>248.10707034355951</v>
      </c>
      <c r="K246">
        <f t="shared" si="77"/>
        <v>-223.86442965644022</v>
      </c>
      <c r="L246">
        <f t="shared" si="87"/>
        <v>114.98435094807022</v>
      </c>
      <c r="M246">
        <f t="shared" si="88"/>
        <v>19.488873042045842</v>
      </c>
      <c r="N246">
        <f t="shared" si="93"/>
        <v>1.6515994103428646</v>
      </c>
      <c r="O246">
        <f t="shared" si="78"/>
        <v>19.530163027304415</v>
      </c>
      <c r="P246">
        <f t="shared" si="79"/>
        <v>0.97650815136522073</v>
      </c>
      <c r="Q246">
        <f t="shared" si="80"/>
        <v>8.2579970517143234E-2</v>
      </c>
      <c r="R246">
        <f t="shared" si="81"/>
        <v>250.95832427660866</v>
      </c>
      <c r="S246">
        <f t="shared" si="82"/>
        <v>-224.79735570349419</v>
      </c>
      <c r="T246">
        <f t="shared" si="83"/>
        <v>11.800000000000033</v>
      </c>
      <c r="U246">
        <f t="shared" si="84"/>
        <v>-2196.1100549296789</v>
      </c>
      <c r="V246">
        <f t="shared" si="85"/>
        <v>2392.8418864285641</v>
      </c>
      <c r="W246">
        <f t="shared" si="89"/>
        <v>196.73183149888519</v>
      </c>
      <c r="AA246">
        <f t="shared" si="95"/>
        <v>36.442474781641756</v>
      </c>
      <c r="AB246">
        <f t="shared" ca="1" si="94"/>
        <v>3.1140632909706407</v>
      </c>
      <c r="AC246">
        <f t="shared" ca="1" si="96"/>
        <v>19.202458830388615</v>
      </c>
    </row>
    <row r="247" spans="3:29" x14ac:dyDescent="0.3">
      <c r="C247">
        <f t="shared" si="86"/>
        <v>11.850000000000033</v>
      </c>
      <c r="D247">
        <f t="shared" si="90"/>
        <v>350.8182952501906</v>
      </c>
      <c r="E247">
        <f t="shared" si="91"/>
        <v>3</v>
      </c>
      <c r="F247">
        <f t="shared" si="92"/>
        <v>58.714359037688659</v>
      </c>
      <c r="G247">
        <f t="shared" si="73"/>
        <v>58.838228993464377</v>
      </c>
      <c r="H247">
        <f t="shared" si="74"/>
        <v>2.9419114496732188</v>
      </c>
      <c r="I247">
        <f t="shared" si="75"/>
        <v>0.24773991155142971</v>
      </c>
      <c r="J247">
        <f t="shared" si="76"/>
        <v>250.1873158792738</v>
      </c>
      <c r="K247">
        <f t="shared" si="77"/>
        <v>-225.94467519215451</v>
      </c>
      <c r="L247">
        <f t="shared" si="87"/>
        <v>115.96085909943544</v>
      </c>
      <c r="M247">
        <f t="shared" si="88"/>
        <v>19.571453012562987</v>
      </c>
      <c r="N247">
        <f t="shared" si="93"/>
        <v>1.6515994103428646</v>
      </c>
      <c r="O247">
        <f t="shared" si="78"/>
        <v>19.612742997821559</v>
      </c>
      <c r="P247">
        <f t="shared" si="79"/>
        <v>0.98063714989107797</v>
      </c>
      <c r="Q247">
        <f t="shared" si="80"/>
        <v>8.2579970517143234E-2</v>
      </c>
      <c r="R247">
        <f t="shared" si="81"/>
        <v>251.01081412912751</v>
      </c>
      <c r="S247">
        <f t="shared" si="82"/>
        <v>-228.8294369903777</v>
      </c>
      <c r="T247">
        <f t="shared" si="83"/>
        <v>11.850000000000033</v>
      </c>
      <c r="U247">
        <f t="shared" si="84"/>
        <v>-2216.5172636350358</v>
      </c>
      <c r="V247">
        <f t="shared" si="85"/>
        <v>2413.1631700446355</v>
      </c>
      <c r="W247">
        <f t="shared" si="89"/>
        <v>196.64590640959977</v>
      </c>
      <c r="AA247">
        <f t="shared" si="95"/>
        <v>36.599554414321247</v>
      </c>
      <c r="AB247">
        <f t="shared" ca="1" si="94"/>
        <v>3.5489838070644133</v>
      </c>
      <c r="AC247">
        <f t="shared" ca="1" si="96"/>
        <v>19.382608806709037</v>
      </c>
    </row>
    <row r="248" spans="3:29" x14ac:dyDescent="0.3">
      <c r="C248">
        <f t="shared" si="86"/>
        <v>11.900000000000034</v>
      </c>
      <c r="D248">
        <f t="shared" si="90"/>
        <v>353.7725936954414</v>
      </c>
      <c r="E248">
        <f t="shared" si="91"/>
        <v>3</v>
      </c>
      <c r="F248">
        <f t="shared" si="92"/>
        <v>58.962098949240087</v>
      </c>
      <c r="G248">
        <f t="shared" si="73"/>
        <v>59.085968905015804</v>
      </c>
      <c r="H248">
        <f t="shared" si="74"/>
        <v>2.9542984452507906</v>
      </c>
      <c r="I248">
        <f t="shared" si="75"/>
        <v>0.24773991155142971</v>
      </c>
      <c r="J248">
        <f t="shared" si="76"/>
        <v>252.27632034355952</v>
      </c>
      <c r="K248">
        <f t="shared" si="77"/>
        <v>-228.0336796564402</v>
      </c>
      <c r="L248">
        <f t="shared" si="87"/>
        <v>116.94149624932652</v>
      </c>
      <c r="M248">
        <f t="shared" si="88"/>
        <v>19.654032983080132</v>
      </c>
      <c r="N248">
        <f t="shared" si="93"/>
        <v>1.6515994103428646</v>
      </c>
      <c r="O248">
        <f t="shared" si="78"/>
        <v>19.695322968338704</v>
      </c>
      <c r="P248">
        <f t="shared" si="79"/>
        <v>0.98476614841693522</v>
      </c>
      <c r="Q248">
        <f t="shared" si="80"/>
        <v>8.2579970517143234E-2</v>
      </c>
      <c r="R248">
        <f t="shared" si="81"/>
        <v>250.33778116440351</v>
      </c>
      <c r="S248">
        <f t="shared" si="82"/>
        <v>-230.32323547599935</v>
      </c>
      <c r="T248">
        <f t="shared" si="83"/>
        <v>11.900000000000034</v>
      </c>
      <c r="U248">
        <f t="shared" si="84"/>
        <v>-2237.0103974296785</v>
      </c>
      <c r="V248">
        <f t="shared" si="85"/>
        <v>2433.5703787499924</v>
      </c>
      <c r="W248">
        <f t="shared" si="89"/>
        <v>196.55998132031391</v>
      </c>
      <c r="AA248">
        <f t="shared" si="95"/>
        <v>36.756634047000738</v>
      </c>
      <c r="AB248">
        <f t="shared" ca="1" si="94"/>
        <v>3.9503680647231563</v>
      </c>
      <c r="AC248">
        <f t="shared" ca="1" si="96"/>
        <v>19.628577396149364</v>
      </c>
    </row>
    <row r="249" spans="3:29" x14ac:dyDescent="0.3">
      <c r="C249">
        <f t="shared" si="86"/>
        <v>11.950000000000035</v>
      </c>
      <c r="D249">
        <f t="shared" si="90"/>
        <v>356.73927913626977</v>
      </c>
      <c r="E249">
        <f t="shared" si="91"/>
        <v>3</v>
      </c>
      <c r="F249">
        <f t="shared" si="92"/>
        <v>59.209838860791514</v>
      </c>
      <c r="G249">
        <f t="shared" si="73"/>
        <v>59.333708816567231</v>
      </c>
      <c r="H249">
        <f t="shared" si="74"/>
        <v>2.9666854408283618</v>
      </c>
      <c r="I249">
        <f t="shared" si="75"/>
        <v>0.24773991155142971</v>
      </c>
      <c r="J249">
        <f t="shared" si="76"/>
        <v>254.37408373641665</v>
      </c>
      <c r="K249">
        <f t="shared" si="77"/>
        <v>-230.13144304929736</v>
      </c>
      <c r="L249">
        <f t="shared" si="87"/>
        <v>117.92626239774346</v>
      </c>
      <c r="M249">
        <f t="shared" si="88"/>
        <v>19.736612953597277</v>
      </c>
      <c r="N249">
        <f t="shared" si="93"/>
        <v>1.6515994103428646</v>
      </c>
      <c r="O249">
        <f t="shared" si="78"/>
        <v>19.777902938855849</v>
      </c>
      <c r="P249">
        <f t="shared" si="79"/>
        <v>0.98889514694279246</v>
      </c>
      <c r="Q249">
        <f t="shared" si="80"/>
        <v>8.2579970517143234E-2</v>
      </c>
      <c r="R249">
        <f t="shared" si="81"/>
        <v>251.39443231019027</v>
      </c>
      <c r="S249">
        <f t="shared" si="82"/>
        <v>-229.78262020287366</v>
      </c>
      <c r="T249">
        <f t="shared" si="83"/>
        <v>11.950000000000035</v>
      </c>
      <c r="U249">
        <f t="shared" si="84"/>
        <v>-2257.5894563136071</v>
      </c>
      <c r="V249">
        <f t="shared" si="85"/>
        <v>2454.0635125446352</v>
      </c>
      <c r="W249">
        <f t="shared" si="89"/>
        <v>196.47405623102804</v>
      </c>
      <c r="AA249">
        <f t="shared" si="95"/>
        <v>36.913713679680228</v>
      </c>
      <c r="AB249">
        <f t="shared" ca="1" si="94"/>
        <v>4.3083326514053333</v>
      </c>
      <c r="AC249">
        <f t="shared" ca="1" si="96"/>
        <v>19.934308035714622</v>
      </c>
    </row>
    <row r="250" spans="3:29" x14ac:dyDescent="0.3">
      <c r="C250">
        <f t="shared" si="86"/>
        <v>12.000000000000036</v>
      </c>
      <c r="D250">
        <f t="shared" si="90"/>
        <v>359.71835157267572</v>
      </c>
      <c r="E250">
        <f t="shared" si="91"/>
        <v>3</v>
      </c>
      <c r="F250">
        <f t="shared" si="92"/>
        <v>59.457578772342941</v>
      </c>
      <c r="G250">
        <f t="shared" si="73"/>
        <v>59.581448728118659</v>
      </c>
      <c r="H250">
        <f t="shared" si="74"/>
        <v>2.9790724364059331</v>
      </c>
      <c r="I250">
        <f t="shared" si="75"/>
        <v>0.24773991155142971</v>
      </c>
      <c r="J250">
        <f t="shared" si="76"/>
        <v>256.48060605784525</v>
      </c>
      <c r="K250">
        <f t="shared" si="77"/>
        <v>-232.23796537072593</v>
      </c>
      <c r="L250">
        <f t="shared" si="87"/>
        <v>118.91515754468625</v>
      </c>
      <c r="M250">
        <f t="shared" si="88"/>
        <v>19.819192924114422</v>
      </c>
      <c r="N250">
        <f t="shared" si="93"/>
        <v>1.6515994103428646</v>
      </c>
      <c r="O250">
        <f t="shared" si="78"/>
        <v>19.860482909372994</v>
      </c>
      <c r="P250">
        <f t="shared" si="79"/>
        <v>0.9930241454686497</v>
      </c>
      <c r="Q250">
        <f t="shared" si="80"/>
        <v>8.2579970517143234E-2</v>
      </c>
      <c r="R250">
        <f t="shared" si="81"/>
        <v>255.13436358836702</v>
      </c>
      <c r="S250">
        <f t="shared" si="82"/>
        <v>-229.55698957572645</v>
      </c>
      <c r="T250">
        <f t="shared" si="83"/>
        <v>12.000000000000036</v>
      </c>
      <c r="U250">
        <f t="shared" si="84"/>
        <v>-2278.2544402868216</v>
      </c>
      <c r="V250">
        <f t="shared" si="85"/>
        <v>2474.6425714285638</v>
      </c>
      <c r="W250">
        <f t="shared" si="89"/>
        <v>196.38813114174218</v>
      </c>
      <c r="AA250">
        <f t="shared" si="95"/>
        <v>37.070793312359719</v>
      </c>
      <c r="AB250">
        <f t="shared" ca="1" si="94"/>
        <v>4.6140632909704777</v>
      </c>
      <c r="AC250">
        <f t="shared" ca="1" si="96"/>
        <v>20.292272622396894</v>
      </c>
    </row>
    <row r="251" spans="3:29" x14ac:dyDescent="0.3">
      <c r="C251">
        <f t="shared" si="86"/>
        <v>12.050000000000036</v>
      </c>
      <c r="D251">
        <f t="shared" si="90"/>
        <v>362.70981100465923</v>
      </c>
      <c r="E251">
        <f t="shared" si="91"/>
        <v>3</v>
      </c>
      <c r="F251">
        <f t="shared" si="92"/>
        <v>59.705318683894369</v>
      </c>
      <c r="G251">
        <f t="shared" si="73"/>
        <v>59.829188639670086</v>
      </c>
      <c r="H251">
        <f t="shared" si="74"/>
        <v>2.9914594319835044</v>
      </c>
      <c r="I251">
        <f t="shared" si="75"/>
        <v>0.24773991155142971</v>
      </c>
      <c r="J251">
        <f t="shared" si="76"/>
        <v>258.59588730784526</v>
      </c>
      <c r="K251">
        <f t="shared" si="77"/>
        <v>-234.35324662072591</v>
      </c>
      <c r="L251">
        <f t="shared" si="87"/>
        <v>119.9081816901549</v>
      </c>
      <c r="M251">
        <f t="shared" si="88"/>
        <v>19.901772894631566</v>
      </c>
      <c r="N251">
        <f t="shared" si="93"/>
        <v>1.6515994103428646</v>
      </c>
      <c r="O251">
        <f t="shared" si="78"/>
        <v>19.943062879890139</v>
      </c>
      <c r="P251">
        <f t="shared" si="79"/>
        <v>0.99715314399450694</v>
      </c>
      <c r="Q251">
        <f t="shared" si="80"/>
        <v>8.2579970517143234E-2</v>
      </c>
      <c r="R251">
        <f t="shared" si="81"/>
        <v>260.10642849207574</v>
      </c>
      <c r="S251">
        <f t="shared" si="82"/>
        <v>-231.76128494455406</v>
      </c>
      <c r="T251">
        <f t="shared" si="83"/>
        <v>12.050000000000036</v>
      </c>
      <c r="U251">
        <f t="shared" si="84"/>
        <v>-2299.0053493493215</v>
      </c>
      <c r="V251">
        <f t="shared" si="85"/>
        <v>2495.3075554017782</v>
      </c>
      <c r="W251">
        <f t="shared" si="89"/>
        <v>196.30220605245677</v>
      </c>
      <c r="AA251">
        <f t="shared" si="95"/>
        <v>37.227872945039209</v>
      </c>
      <c r="AB251">
        <f t="shared" ca="1" si="94"/>
        <v>4.860031880410677</v>
      </c>
      <c r="AC251">
        <f t="shared" ca="1" si="96"/>
        <v>20.693656880055716</v>
      </c>
    </row>
    <row r="252" spans="3:29" x14ac:dyDescent="0.3">
      <c r="C252">
        <f t="shared" si="86"/>
        <v>12.100000000000037</v>
      </c>
      <c r="D252">
        <f t="shared" si="90"/>
        <v>365.71365743222032</v>
      </c>
      <c r="E252">
        <f t="shared" si="91"/>
        <v>3</v>
      </c>
      <c r="F252">
        <f t="shared" si="92"/>
        <v>59.953058595445796</v>
      </c>
      <c r="G252">
        <f t="shared" si="73"/>
        <v>60.076928551221513</v>
      </c>
      <c r="H252">
        <f t="shared" si="74"/>
        <v>3.0038464275610757</v>
      </c>
      <c r="I252">
        <f t="shared" si="75"/>
        <v>0.24773991155142971</v>
      </c>
      <c r="J252">
        <f t="shared" si="76"/>
        <v>260.71992748641668</v>
      </c>
      <c r="K252">
        <f t="shared" si="77"/>
        <v>-236.4772867992973</v>
      </c>
      <c r="L252">
        <f t="shared" si="87"/>
        <v>120.90533483414941</v>
      </c>
      <c r="M252">
        <f t="shared" si="88"/>
        <v>19.984352865148711</v>
      </c>
      <c r="N252">
        <f t="shared" si="93"/>
        <v>1.6515994103428646</v>
      </c>
      <c r="O252">
        <f t="shared" si="78"/>
        <v>20.025642850407284</v>
      </c>
      <c r="P252">
        <f t="shared" si="79"/>
        <v>1.0012821425203642</v>
      </c>
      <c r="Q252">
        <f t="shared" si="80"/>
        <v>8.2579970517143234E-2</v>
      </c>
      <c r="R252">
        <f t="shared" si="81"/>
        <v>263.71675648332143</v>
      </c>
      <c r="S252">
        <f t="shared" si="82"/>
        <v>-236.33938841891947</v>
      </c>
      <c r="T252">
        <f t="shared" si="83"/>
        <v>12.100000000000037</v>
      </c>
      <c r="U252">
        <f t="shared" si="84"/>
        <v>-2319.8421835011068</v>
      </c>
      <c r="V252">
        <f t="shared" si="85"/>
        <v>2516.0584644642781</v>
      </c>
      <c r="W252">
        <f t="shared" si="89"/>
        <v>196.21628096317136</v>
      </c>
      <c r="AA252">
        <f t="shared" si="95"/>
        <v>37.3849525777187</v>
      </c>
      <c r="AB252">
        <f t="shared" ca="1" si="94"/>
        <v>5.0401818567309657</v>
      </c>
      <c r="AC252">
        <f t="shared" ca="1" si="96"/>
        <v>21.128577396149545</v>
      </c>
    </row>
    <row r="253" spans="3:29" x14ac:dyDescent="0.3">
      <c r="C253">
        <f t="shared" si="86"/>
        <v>12.150000000000038</v>
      </c>
      <c r="D253">
        <f t="shared" si="90"/>
        <v>368.72989085535897</v>
      </c>
      <c r="E253">
        <f t="shared" si="91"/>
        <v>3</v>
      </c>
      <c r="F253">
        <f t="shared" si="92"/>
        <v>60.200798506997224</v>
      </c>
      <c r="G253">
        <f t="shared" si="73"/>
        <v>60.324668462772941</v>
      </c>
      <c r="H253">
        <f t="shared" si="74"/>
        <v>3.0162334231386474</v>
      </c>
      <c r="I253">
        <f t="shared" si="75"/>
        <v>0.24773991155142971</v>
      </c>
      <c r="J253">
        <f t="shared" si="76"/>
        <v>262.85272659355957</v>
      </c>
      <c r="K253">
        <f t="shared" si="77"/>
        <v>-238.61008590644019</v>
      </c>
      <c r="L253">
        <f t="shared" si="87"/>
        <v>121.90661697666978</v>
      </c>
      <c r="M253">
        <f t="shared" si="88"/>
        <v>20.066932835665856</v>
      </c>
      <c r="N253">
        <f t="shared" si="93"/>
        <v>1.6515994103428646</v>
      </c>
      <c r="O253">
        <f t="shared" si="78"/>
        <v>20.108222820924428</v>
      </c>
      <c r="P253">
        <f t="shared" si="79"/>
        <v>1.0054111410462214</v>
      </c>
      <c r="Q253">
        <f t="shared" si="80"/>
        <v>8.2579970517143234E-2</v>
      </c>
      <c r="R253">
        <f t="shared" si="81"/>
        <v>264.58481856373049</v>
      </c>
      <c r="S253">
        <f t="shared" si="82"/>
        <v>-241.05954654234952</v>
      </c>
      <c r="T253">
        <f t="shared" si="83"/>
        <v>12.150000000000038</v>
      </c>
      <c r="U253">
        <f t="shared" si="84"/>
        <v>-2340.7649427421784</v>
      </c>
      <c r="V253">
        <f t="shared" si="85"/>
        <v>2536.8952986160639</v>
      </c>
      <c r="W253">
        <f t="shared" si="89"/>
        <v>196.13035587388549</v>
      </c>
      <c r="AA253">
        <f t="shared" si="95"/>
        <v>37.54203221039819</v>
      </c>
      <c r="AB253">
        <f t="shared" ca="1" si="94"/>
        <v>5.1500773296308449</v>
      </c>
      <c r="AC253">
        <f t="shared" ca="1" si="96"/>
        <v>21.586324984153716</v>
      </c>
    </row>
    <row r="254" spans="3:29" x14ac:dyDescent="0.3">
      <c r="C254">
        <f t="shared" si="86"/>
        <v>12.200000000000038</v>
      </c>
      <c r="D254">
        <f t="shared" si="90"/>
        <v>371.7585112740752</v>
      </c>
      <c r="E254">
        <f t="shared" si="91"/>
        <v>3</v>
      </c>
      <c r="F254">
        <f t="shared" si="92"/>
        <v>60.448538418548651</v>
      </c>
      <c r="G254">
        <f t="shared" si="73"/>
        <v>60.572408374324368</v>
      </c>
      <c r="H254">
        <f t="shared" si="74"/>
        <v>3.0286204187162187</v>
      </c>
      <c r="I254">
        <f t="shared" si="75"/>
        <v>0.24773991155142971</v>
      </c>
      <c r="J254">
        <f t="shared" si="76"/>
        <v>264.99428462927381</v>
      </c>
      <c r="K254">
        <f t="shared" si="77"/>
        <v>-240.75164394215449</v>
      </c>
      <c r="L254">
        <f t="shared" si="87"/>
        <v>122.91202811771601</v>
      </c>
      <c r="M254">
        <f t="shared" si="88"/>
        <v>20.149512806183001</v>
      </c>
      <c r="N254">
        <f t="shared" si="93"/>
        <v>1.6515994103428646</v>
      </c>
      <c r="O254">
        <f t="shared" si="78"/>
        <v>20.190802791441573</v>
      </c>
      <c r="P254">
        <f t="shared" si="79"/>
        <v>1.0095401395720787</v>
      </c>
      <c r="Q254">
        <f t="shared" si="80"/>
        <v>8.2579970517143234E-2</v>
      </c>
      <c r="R254">
        <f t="shared" si="81"/>
        <v>263.85395627286266</v>
      </c>
      <c r="S254">
        <f t="shared" si="82"/>
        <v>-243.52646848427685</v>
      </c>
      <c r="T254">
        <f t="shared" si="83"/>
        <v>12.200000000000038</v>
      </c>
      <c r="U254">
        <f t="shared" si="84"/>
        <v>-2361.7736270725354</v>
      </c>
      <c r="V254">
        <f t="shared" si="85"/>
        <v>2557.818057857135</v>
      </c>
      <c r="W254">
        <f t="shared" si="89"/>
        <v>196.04443078459963</v>
      </c>
      <c r="AA254">
        <f t="shared" si="95"/>
        <v>37.699111843077681</v>
      </c>
      <c r="AB254">
        <f t="shared" ca="1" si="94"/>
        <v>5.1870123078453565</v>
      </c>
      <c r="AC254">
        <f t="shared" ca="1" si="96"/>
        <v>22.055628379274417</v>
      </c>
    </row>
    <row r="255" spans="3:29" x14ac:dyDescent="0.3">
      <c r="C255">
        <f t="shared" si="86"/>
        <v>12.250000000000039</v>
      </c>
      <c r="D255">
        <f t="shared" si="90"/>
        <v>374.79951868836901</v>
      </c>
      <c r="E255">
        <f t="shared" si="91"/>
        <v>3</v>
      </c>
      <c r="F255">
        <f t="shared" si="92"/>
        <v>60.696278330100078</v>
      </c>
      <c r="G255">
        <f t="shared" si="73"/>
        <v>60.820148285875796</v>
      </c>
      <c r="H255">
        <f t="shared" si="74"/>
        <v>3.04100741429379</v>
      </c>
      <c r="I255">
        <f t="shared" si="75"/>
        <v>0.24773991155142971</v>
      </c>
      <c r="J255">
        <f t="shared" si="76"/>
        <v>267.14460159355957</v>
      </c>
      <c r="K255">
        <f t="shared" si="77"/>
        <v>-242.90196090644019</v>
      </c>
      <c r="L255">
        <f t="shared" si="87"/>
        <v>123.92156825728809</v>
      </c>
      <c r="M255">
        <f t="shared" si="88"/>
        <v>20.232092776700146</v>
      </c>
      <c r="N255">
        <f t="shared" si="93"/>
        <v>1.6515994103428646</v>
      </c>
      <c r="O255">
        <f t="shared" si="78"/>
        <v>20.273382761958718</v>
      </c>
      <c r="P255">
        <f t="shared" si="79"/>
        <v>1.0136691380979359</v>
      </c>
      <c r="Q255">
        <f t="shared" si="80"/>
        <v>8.2579970517143234E-2</v>
      </c>
      <c r="R255">
        <f t="shared" si="81"/>
        <v>264.18853085795001</v>
      </c>
      <c r="S255">
        <f t="shared" si="82"/>
        <v>-243.41347415756155</v>
      </c>
      <c r="T255">
        <f t="shared" si="83"/>
        <v>12.250000000000039</v>
      </c>
      <c r="U255">
        <f t="shared" si="84"/>
        <v>-2382.8682364921783</v>
      </c>
      <c r="V255">
        <f t="shared" si="85"/>
        <v>2578.8267421874921</v>
      </c>
      <c r="W255">
        <f t="shared" si="89"/>
        <v>195.95850569531376</v>
      </c>
      <c r="AA255">
        <f t="shared" si="95"/>
        <v>37.856191475757171</v>
      </c>
      <c r="AB255">
        <f t="shared" ca="1" si="94"/>
        <v>5.150077329630693</v>
      </c>
      <c r="AC255">
        <f t="shared" ca="1" si="96"/>
        <v>22.524931774395107</v>
      </c>
    </row>
    <row r="256" spans="3:29" x14ac:dyDescent="0.3">
      <c r="C256">
        <f t="shared" si="86"/>
        <v>12.30000000000004</v>
      </c>
      <c r="D256">
        <f t="shared" si="90"/>
        <v>377.85291309824038</v>
      </c>
      <c r="E256">
        <f t="shared" si="91"/>
        <v>3</v>
      </c>
      <c r="F256">
        <f t="shared" si="92"/>
        <v>60.944018241651506</v>
      </c>
      <c r="G256">
        <f t="shared" si="73"/>
        <v>61.067888197427223</v>
      </c>
      <c r="H256">
        <f t="shared" si="74"/>
        <v>3.0533944098713612</v>
      </c>
      <c r="I256">
        <f t="shared" si="75"/>
        <v>0.24773991155142971</v>
      </c>
      <c r="J256">
        <f t="shared" si="76"/>
        <v>269.30367748641669</v>
      </c>
      <c r="K256">
        <f t="shared" si="77"/>
        <v>-245.06103679929731</v>
      </c>
      <c r="L256">
        <f t="shared" si="87"/>
        <v>124.93523739538603</v>
      </c>
      <c r="M256">
        <f t="shared" si="88"/>
        <v>20.314672747217291</v>
      </c>
      <c r="N256">
        <f t="shared" si="93"/>
        <v>1.6515994103428646</v>
      </c>
      <c r="O256">
        <f t="shared" si="78"/>
        <v>20.355962732475863</v>
      </c>
      <c r="P256">
        <f t="shared" si="79"/>
        <v>1.0177981366237931</v>
      </c>
      <c r="Q256">
        <f t="shared" si="80"/>
        <v>8.2579970517143234E-2</v>
      </c>
      <c r="R256">
        <f t="shared" si="81"/>
        <v>267.30649407443531</v>
      </c>
      <c r="S256">
        <f t="shared" si="82"/>
        <v>-242.8224527783353</v>
      </c>
      <c r="T256">
        <f t="shared" si="83"/>
        <v>12.30000000000004</v>
      </c>
      <c r="U256">
        <f t="shared" si="84"/>
        <v>-2404.0487710011066</v>
      </c>
      <c r="V256">
        <f t="shared" si="85"/>
        <v>2599.921351607135</v>
      </c>
      <c r="W256">
        <f t="shared" si="89"/>
        <v>195.87258060602835</v>
      </c>
      <c r="AA256">
        <f t="shared" si="95"/>
        <v>38.013271108436662</v>
      </c>
      <c r="AB256">
        <f t="shared" ca="1" si="94"/>
        <v>5.0401818567306655</v>
      </c>
      <c r="AC256">
        <f t="shared" ca="1" si="96"/>
        <v>22.982679362399239</v>
      </c>
    </row>
    <row r="257" spans="3:29" x14ac:dyDescent="0.3">
      <c r="C257">
        <f t="shared" si="86"/>
        <v>12.350000000000041</v>
      </c>
      <c r="D257">
        <f t="shared" si="90"/>
        <v>380.91869450368932</v>
      </c>
      <c r="E257">
        <f t="shared" si="91"/>
        <v>3</v>
      </c>
      <c r="F257">
        <f t="shared" si="92"/>
        <v>61.191758153202933</v>
      </c>
      <c r="G257">
        <f t="shared" si="73"/>
        <v>61.31562810897865</v>
      </c>
      <c r="H257">
        <f t="shared" si="74"/>
        <v>3.0657814054489325</v>
      </c>
      <c r="I257">
        <f t="shared" si="75"/>
        <v>0.24773991155142971</v>
      </c>
      <c r="J257">
        <f t="shared" si="76"/>
        <v>271.47151230784527</v>
      </c>
      <c r="K257">
        <f t="shared" si="77"/>
        <v>-247.2288716207259</v>
      </c>
      <c r="L257">
        <f t="shared" si="87"/>
        <v>125.95303553200982</v>
      </c>
      <c r="M257">
        <f t="shared" si="88"/>
        <v>20.397252717734435</v>
      </c>
      <c r="N257">
        <f t="shared" si="93"/>
        <v>1.6515994103428646</v>
      </c>
      <c r="O257">
        <f t="shared" si="78"/>
        <v>20.438542702993008</v>
      </c>
      <c r="P257">
        <f t="shared" si="79"/>
        <v>1.0219271351496504</v>
      </c>
      <c r="Q257">
        <f t="shared" si="80"/>
        <v>8.2579970517143234E-2</v>
      </c>
      <c r="R257">
        <f t="shared" si="81"/>
        <v>272.32744096208307</v>
      </c>
      <c r="S257">
        <f t="shared" si="82"/>
        <v>-244.35356535202084</v>
      </c>
      <c r="T257">
        <f t="shared" si="83"/>
        <v>12.350000000000041</v>
      </c>
      <c r="U257">
        <f t="shared" si="84"/>
        <v>-2425.3152305993212</v>
      </c>
      <c r="V257">
        <f t="shared" si="85"/>
        <v>2621.1018861160637</v>
      </c>
      <c r="W257">
        <f t="shared" si="89"/>
        <v>195.78665551674248</v>
      </c>
      <c r="AA257">
        <f t="shared" si="95"/>
        <v>38.170350741116152</v>
      </c>
      <c r="AB257">
        <f t="shared" ca="1" si="94"/>
        <v>4.8600318804102365</v>
      </c>
      <c r="AC257">
        <f t="shared" ca="1" si="96"/>
        <v>23.417599878493011</v>
      </c>
    </row>
    <row r="258" spans="3:29" x14ac:dyDescent="0.3">
      <c r="C258">
        <f t="shared" si="86"/>
        <v>12.400000000000041</v>
      </c>
      <c r="D258">
        <f t="shared" si="90"/>
        <v>383.99686290471584</v>
      </c>
      <c r="E258">
        <f t="shared" si="91"/>
        <v>3</v>
      </c>
      <c r="F258">
        <f t="shared" si="92"/>
        <v>61.43949806475436</v>
      </c>
      <c r="G258">
        <f t="shared" si="73"/>
        <v>61.563368020530078</v>
      </c>
      <c r="H258">
        <f t="shared" si="74"/>
        <v>3.0781684010265042</v>
      </c>
      <c r="I258">
        <f t="shared" si="75"/>
        <v>0.24773991155142971</v>
      </c>
      <c r="J258">
        <f t="shared" si="76"/>
        <v>273.64810605784527</v>
      </c>
      <c r="K258">
        <f t="shared" si="77"/>
        <v>-249.40546537072589</v>
      </c>
      <c r="L258">
        <f t="shared" si="87"/>
        <v>126.97496266715947</v>
      </c>
      <c r="M258">
        <f t="shared" si="88"/>
        <v>20.47983268825158</v>
      </c>
      <c r="N258">
        <f t="shared" si="93"/>
        <v>1.6515994103428646</v>
      </c>
      <c r="O258">
        <f t="shared" si="78"/>
        <v>20.521122673510153</v>
      </c>
      <c r="P258">
        <f t="shared" si="79"/>
        <v>1.0260561336755076</v>
      </c>
      <c r="Q258">
        <f t="shared" si="80"/>
        <v>8.2579970517143234E-2</v>
      </c>
      <c r="R258">
        <f t="shared" si="81"/>
        <v>276.54763060816265</v>
      </c>
      <c r="S258">
        <f t="shared" si="82"/>
        <v>-248.63555798531729</v>
      </c>
      <c r="T258">
        <f t="shared" si="83"/>
        <v>12.400000000000041</v>
      </c>
      <c r="U258">
        <f t="shared" si="84"/>
        <v>-2446.6676152868213</v>
      </c>
      <c r="V258">
        <f t="shared" si="85"/>
        <v>2642.3683457142779</v>
      </c>
      <c r="W258">
        <f t="shared" si="89"/>
        <v>195.70073042745662</v>
      </c>
      <c r="AA258">
        <f t="shared" si="95"/>
        <v>38.327430373795643</v>
      </c>
      <c r="AB258">
        <f t="shared" ca="1" si="94"/>
        <v>4.6140632909699075</v>
      </c>
      <c r="AC258">
        <f t="shared" ca="1" si="96"/>
        <v>23.818984136151752</v>
      </c>
    </row>
    <row r="259" spans="3:29" x14ac:dyDescent="0.3">
      <c r="C259">
        <f t="shared" si="86"/>
        <v>12.450000000000042</v>
      </c>
      <c r="D259">
        <f t="shared" si="90"/>
        <v>387.08741830131993</v>
      </c>
      <c r="E259">
        <f t="shared" si="91"/>
        <v>3</v>
      </c>
      <c r="F259">
        <f t="shared" si="92"/>
        <v>61.687237976305788</v>
      </c>
      <c r="G259">
        <f t="shared" si="73"/>
        <v>61.811107932081505</v>
      </c>
      <c r="H259">
        <f t="shared" si="74"/>
        <v>3.0905553966040755</v>
      </c>
      <c r="I259">
        <f t="shared" si="75"/>
        <v>0.24773991155142971</v>
      </c>
      <c r="J259">
        <f t="shared" si="76"/>
        <v>275.83345873641667</v>
      </c>
      <c r="K259">
        <f t="shared" si="77"/>
        <v>-251.59081804929735</v>
      </c>
      <c r="L259">
        <f t="shared" si="87"/>
        <v>128.00101880083497</v>
      </c>
      <c r="M259">
        <f t="shared" si="88"/>
        <v>20.562412658768725</v>
      </c>
      <c r="N259">
        <f t="shared" si="93"/>
        <v>1.6515994103428646</v>
      </c>
      <c r="O259">
        <f t="shared" si="78"/>
        <v>20.603702644027297</v>
      </c>
      <c r="P259">
        <f t="shared" si="79"/>
        <v>1.0301851322013649</v>
      </c>
      <c r="Q259">
        <f t="shared" si="80"/>
        <v>8.2579970517143234E-2</v>
      </c>
      <c r="R259">
        <f t="shared" si="81"/>
        <v>277.99445297715533</v>
      </c>
      <c r="S259">
        <f t="shared" si="82"/>
        <v>-253.67170821734905</v>
      </c>
      <c r="T259">
        <f t="shared" si="83"/>
        <v>12.450000000000042</v>
      </c>
      <c r="U259">
        <f t="shared" si="84"/>
        <v>-2468.1059250636072</v>
      </c>
      <c r="V259">
        <f t="shared" si="85"/>
        <v>2663.7207304017779</v>
      </c>
      <c r="W259">
        <f t="shared" si="89"/>
        <v>195.61480533817075</v>
      </c>
      <c r="AA259">
        <f t="shared" si="95"/>
        <v>38.484510006475134</v>
      </c>
      <c r="AB259">
        <f t="shared" ca="1" si="94"/>
        <v>4.3083326514046458</v>
      </c>
      <c r="AC259">
        <f t="shared" ca="1" si="96"/>
        <v>24.176948722833927</v>
      </c>
    </row>
    <row r="260" spans="3:29" x14ac:dyDescent="0.3">
      <c r="C260">
        <f t="shared" si="86"/>
        <v>12.500000000000043</v>
      </c>
      <c r="D260">
        <f t="shared" si="90"/>
        <v>390.19036069350159</v>
      </c>
      <c r="E260">
        <f t="shared" si="91"/>
        <v>3</v>
      </c>
      <c r="F260">
        <f t="shared" si="92"/>
        <v>61.934977887857215</v>
      </c>
      <c r="G260">
        <f t="shared" si="73"/>
        <v>62.058847843632932</v>
      </c>
      <c r="H260">
        <f t="shared" si="74"/>
        <v>3.1029423921816468</v>
      </c>
      <c r="I260">
        <f t="shared" si="75"/>
        <v>0.24773991155142971</v>
      </c>
      <c r="J260">
        <f t="shared" si="76"/>
        <v>278.02757034355955</v>
      </c>
      <c r="K260">
        <f t="shared" si="77"/>
        <v>-253.78492965644017</v>
      </c>
      <c r="L260">
        <f t="shared" si="87"/>
        <v>129.03120393303632</v>
      </c>
      <c r="M260">
        <f t="shared" si="88"/>
        <v>20.64499262928587</v>
      </c>
      <c r="N260">
        <f t="shared" si="93"/>
        <v>1.6515994103428646</v>
      </c>
      <c r="O260">
        <f t="shared" si="78"/>
        <v>20.686282614544442</v>
      </c>
      <c r="P260">
        <f t="shared" si="79"/>
        <v>1.0343141307272221</v>
      </c>
      <c r="Q260">
        <f t="shared" si="80"/>
        <v>8.2579970517143234E-2</v>
      </c>
      <c r="R260">
        <f t="shared" si="81"/>
        <v>277.35560456841046</v>
      </c>
      <c r="S260">
        <f t="shared" si="82"/>
        <v>-256.7087049550957</v>
      </c>
      <c r="T260">
        <f t="shared" si="83"/>
        <v>12.500000000000043</v>
      </c>
      <c r="U260">
        <f t="shared" si="84"/>
        <v>-2489.630159929678</v>
      </c>
      <c r="V260">
        <f t="shared" si="85"/>
        <v>2685.1590401785634</v>
      </c>
      <c r="W260">
        <f t="shared" si="89"/>
        <v>195.52888024888534</v>
      </c>
      <c r="AA260">
        <f t="shared" si="95"/>
        <v>38.641589639154624</v>
      </c>
      <c r="AB260">
        <f t="shared" ca="1" si="94"/>
        <v>3.9503680647223698</v>
      </c>
      <c r="AC260">
        <f t="shared" ca="1" si="96"/>
        <v>24.482679362399068</v>
      </c>
    </row>
    <row r="261" spans="3:29" x14ac:dyDescent="0.3">
      <c r="C261">
        <f t="shared" si="86"/>
        <v>12.550000000000043</v>
      </c>
      <c r="D261">
        <f t="shared" si="90"/>
        <v>393.30569008126082</v>
      </c>
      <c r="E261">
        <f t="shared" si="91"/>
        <v>3</v>
      </c>
      <c r="F261">
        <f t="shared" si="92"/>
        <v>62.182717799408643</v>
      </c>
      <c r="G261">
        <f t="shared" si="73"/>
        <v>62.30658775518436</v>
      </c>
      <c r="H261">
        <f t="shared" si="74"/>
        <v>3.1153293877592181</v>
      </c>
      <c r="I261">
        <f t="shared" si="75"/>
        <v>0.24773991155142971</v>
      </c>
      <c r="J261">
        <f t="shared" si="76"/>
        <v>280.23044087927383</v>
      </c>
      <c r="K261">
        <f t="shared" si="77"/>
        <v>-255.98780019215451</v>
      </c>
      <c r="L261">
        <f t="shared" si="87"/>
        <v>130.06551806376353</v>
      </c>
      <c r="M261">
        <f t="shared" si="88"/>
        <v>20.727572599803015</v>
      </c>
      <c r="N261">
        <f t="shared" si="93"/>
        <v>1.6515994103428646</v>
      </c>
      <c r="O261">
        <f t="shared" si="78"/>
        <v>20.768862585061587</v>
      </c>
      <c r="P261">
        <f t="shared" si="79"/>
        <v>1.0384431292530794</v>
      </c>
      <c r="Q261">
        <f t="shared" si="80"/>
        <v>8.2579970517143234E-2</v>
      </c>
      <c r="R261">
        <f t="shared" si="81"/>
        <v>277.37396875688091</v>
      </c>
      <c r="S261">
        <f t="shared" si="82"/>
        <v>-256.90462461045496</v>
      </c>
      <c r="T261">
        <f t="shared" si="83"/>
        <v>12.550000000000043</v>
      </c>
      <c r="U261">
        <f t="shared" si="84"/>
        <v>-2511.2403198850357</v>
      </c>
      <c r="V261">
        <f t="shared" si="85"/>
        <v>2706.6832750446347</v>
      </c>
      <c r="W261">
        <f t="shared" si="89"/>
        <v>195.44295515959902</v>
      </c>
      <c r="AA261">
        <f t="shared" si="95"/>
        <v>38.798669271834115</v>
      </c>
      <c r="AB261">
        <f t="shared" ca="1" si="94"/>
        <v>3.5489838070635473</v>
      </c>
      <c r="AC261">
        <f t="shared" ca="1" si="96"/>
        <v>24.728647951839264</v>
      </c>
    </row>
    <row r="262" spans="3:29" x14ac:dyDescent="0.3">
      <c r="C262">
        <f t="shared" si="86"/>
        <v>12.600000000000044</v>
      </c>
      <c r="D262">
        <f t="shared" si="90"/>
        <v>396.43340646459762</v>
      </c>
      <c r="E262">
        <f t="shared" si="91"/>
        <v>3</v>
      </c>
      <c r="F262">
        <f t="shared" si="92"/>
        <v>62.43045771096007</v>
      </c>
      <c r="G262">
        <f t="shared" si="73"/>
        <v>62.554327666735787</v>
      </c>
      <c r="H262">
        <f t="shared" si="74"/>
        <v>3.1277163833367894</v>
      </c>
      <c r="I262">
        <f t="shared" si="75"/>
        <v>0.24773991155142971</v>
      </c>
      <c r="J262">
        <f t="shared" si="76"/>
        <v>282.44207034355958</v>
      </c>
      <c r="K262">
        <f t="shared" si="77"/>
        <v>-258.1994296564402</v>
      </c>
      <c r="L262">
        <f t="shared" si="87"/>
        <v>131.1039611930166</v>
      </c>
      <c r="M262">
        <f t="shared" si="88"/>
        <v>20.81015257032016</v>
      </c>
      <c r="N262">
        <f t="shared" si="93"/>
        <v>1.6515994103428646</v>
      </c>
      <c r="O262">
        <f t="shared" si="78"/>
        <v>20.851442555578732</v>
      </c>
      <c r="P262">
        <f t="shared" si="79"/>
        <v>1.0425721277789366</v>
      </c>
      <c r="Q262">
        <f t="shared" si="80"/>
        <v>8.2579970517143234E-2</v>
      </c>
      <c r="R262">
        <f t="shared" si="81"/>
        <v>280.20228306838999</v>
      </c>
      <c r="S262">
        <f t="shared" si="82"/>
        <v>-256.20359575503744</v>
      </c>
      <c r="T262">
        <f t="shared" si="83"/>
        <v>12.600000000000044</v>
      </c>
      <c r="U262">
        <f t="shared" si="84"/>
        <v>-2532.9364049296787</v>
      </c>
      <c r="V262">
        <f t="shared" si="85"/>
        <v>2728.2934349999919</v>
      </c>
      <c r="W262">
        <f t="shared" si="89"/>
        <v>195.35703007031316</v>
      </c>
      <c r="AA262">
        <f t="shared" si="95"/>
        <v>38.955748904513605</v>
      </c>
      <c r="AB262">
        <f t="shared" ca="1" si="94"/>
        <v>3.1140632909697166</v>
      </c>
      <c r="AC262">
        <f t="shared" ca="1" si="96"/>
        <v>24.908797928159547</v>
      </c>
    </row>
    <row r="263" spans="3:29" x14ac:dyDescent="0.3">
      <c r="C263">
        <f t="shared" si="86"/>
        <v>12.650000000000045</v>
      </c>
      <c r="D263">
        <f t="shared" si="90"/>
        <v>399.573509843512</v>
      </c>
      <c r="E263">
        <f t="shared" si="91"/>
        <v>3</v>
      </c>
      <c r="F263">
        <f t="shared" si="92"/>
        <v>62.678197622511497</v>
      </c>
      <c r="G263">
        <f t="shared" si="73"/>
        <v>62.802067578287215</v>
      </c>
      <c r="H263">
        <f t="shared" si="74"/>
        <v>3.1401033789143611</v>
      </c>
      <c r="I263">
        <f t="shared" si="75"/>
        <v>0.24773991155142971</v>
      </c>
      <c r="J263">
        <f t="shared" si="76"/>
        <v>284.66245873641674</v>
      </c>
      <c r="K263">
        <f t="shared" si="77"/>
        <v>-260.41981804929736</v>
      </c>
      <c r="L263">
        <f t="shared" si="87"/>
        <v>132.14653332079553</v>
      </c>
      <c r="M263">
        <f t="shared" si="88"/>
        <v>20.892732540837304</v>
      </c>
      <c r="N263">
        <f t="shared" si="93"/>
        <v>1.6515994103428646</v>
      </c>
      <c r="O263">
        <f t="shared" si="78"/>
        <v>20.934022526095877</v>
      </c>
      <c r="P263">
        <f t="shared" si="79"/>
        <v>1.0467011263047938</v>
      </c>
      <c r="Q263">
        <f t="shared" si="80"/>
        <v>8.2579970517143234E-2</v>
      </c>
      <c r="R263">
        <f t="shared" si="81"/>
        <v>285.25741371694392</v>
      </c>
      <c r="S263">
        <f t="shared" si="82"/>
        <v>-257.47940505600104</v>
      </c>
      <c r="T263">
        <f t="shared" si="83"/>
        <v>12.650000000000045</v>
      </c>
      <c r="U263">
        <f t="shared" si="84"/>
        <v>-2554.7184150636072</v>
      </c>
      <c r="V263">
        <f t="shared" si="85"/>
        <v>2749.9895200446344</v>
      </c>
      <c r="W263">
        <f t="shared" si="89"/>
        <v>195.27110498102729</v>
      </c>
      <c r="AA263">
        <f t="shared" si="95"/>
        <v>39.112828537193096</v>
      </c>
      <c r="AB263">
        <f t="shared" ca="1" si="94"/>
        <v>2.6563157029655455</v>
      </c>
      <c r="AC263">
        <f t="shared" ca="1" si="96"/>
        <v>25.018693401059423</v>
      </c>
    </row>
    <row r="264" spans="3:29" x14ac:dyDescent="0.3">
      <c r="C264">
        <f t="shared" si="86"/>
        <v>12.700000000000045</v>
      </c>
      <c r="D264">
        <f t="shared" si="90"/>
        <v>402.72600021800395</v>
      </c>
      <c r="E264">
        <f t="shared" si="91"/>
        <v>3</v>
      </c>
      <c r="F264">
        <f t="shared" si="92"/>
        <v>62.925937534062925</v>
      </c>
      <c r="G264">
        <f t="shared" si="73"/>
        <v>63.049807489838642</v>
      </c>
      <c r="H264">
        <f t="shared" si="74"/>
        <v>3.1524903744919324</v>
      </c>
      <c r="I264">
        <f t="shared" si="75"/>
        <v>0.24773991155142971</v>
      </c>
      <c r="J264">
        <f t="shared" si="76"/>
        <v>286.89160605784531</v>
      </c>
      <c r="K264">
        <f t="shared" si="77"/>
        <v>-262.64896537072593</v>
      </c>
      <c r="L264">
        <f t="shared" si="87"/>
        <v>133.19323444710031</v>
      </c>
      <c r="M264">
        <f t="shared" si="88"/>
        <v>20.975312511354449</v>
      </c>
      <c r="N264">
        <f t="shared" si="93"/>
        <v>1.6515994103428646</v>
      </c>
      <c r="O264">
        <f t="shared" si="78"/>
        <v>21.016602496613022</v>
      </c>
      <c r="P264">
        <f t="shared" si="79"/>
        <v>1.0508301248306511</v>
      </c>
      <c r="Q264">
        <f t="shared" si="80"/>
        <v>8.2579970517143234E-2</v>
      </c>
      <c r="R264">
        <f t="shared" si="81"/>
        <v>289.73508148141457</v>
      </c>
      <c r="S264">
        <f t="shared" si="82"/>
        <v>-261.6925933115578</v>
      </c>
      <c r="T264">
        <f t="shared" si="83"/>
        <v>12.700000000000045</v>
      </c>
      <c r="U264">
        <f t="shared" si="84"/>
        <v>-2576.5863502868215</v>
      </c>
      <c r="V264">
        <f t="shared" si="85"/>
        <v>2771.7715301785629</v>
      </c>
      <c r="W264">
        <f t="shared" si="89"/>
        <v>195.18517989174143</v>
      </c>
      <c r="AA264">
        <f t="shared" si="95"/>
        <v>39.269908169872586</v>
      </c>
      <c r="AB264">
        <f t="shared" ca="1" si="94"/>
        <v>2.187012307844844</v>
      </c>
      <c r="AC264">
        <f t="shared" ca="1" si="96"/>
        <v>25.05562837927393</v>
      </c>
    </row>
    <row r="265" spans="3:29" x14ac:dyDescent="0.3">
      <c r="C265">
        <f t="shared" si="86"/>
        <v>12.750000000000046</v>
      </c>
      <c r="D265">
        <f t="shared" si="90"/>
        <v>405.89087758807347</v>
      </c>
      <c r="E265">
        <f t="shared" si="91"/>
        <v>3</v>
      </c>
      <c r="F265">
        <f t="shared" si="92"/>
        <v>63.173677445614352</v>
      </c>
      <c r="G265">
        <f t="shared" si="73"/>
        <v>63.297547401390069</v>
      </c>
      <c r="H265">
        <f t="shared" si="74"/>
        <v>3.1648773700695036</v>
      </c>
      <c r="I265">
        <f t="shared" si="75"/>
        <v>0.24773991155142971</v>
      </c>
      <c r="J265">
        <f t="shared" si="76"/>
        <v>289.12951230784529</v>
      </c>
      <c r="K265">
        <f t="shared" si="77"/>
        <v>-264.88687162072591</v>
      </c>
      <c r="L265">
        <f t="shared" si="87"/>
        <v>134.24406457193095</v>
      </c>
      <c r="M265">
        <f t="shared" si="88"/>
        <v>21.057892481871594</v>
      </c>
      <c r="N265">
        <f t="shared" si="93"/>
        <v>1.6515994103428646</v>
      </c>
      <c r="O265">
        <f t="shared" si="78"/>
        <v>21.099182467130166</v>
      </c>
      <c r="P265">
        <f t="shared" si="79"/>
        <v>1.0549591233565083</v>
      </c>
      <c r="Q265">
        <f t="shared" si="80"/>
        <v>8.2579970517143234E-2</v>
      </c>
      <c r="R265">
        <f t="shared" si="81"/>
        <v>291.3722694429465</v>
      </c>
      <c r="S265">
        <f t="shared" si="82"/>
        <v>-266.87936765157582</v>
      </c>
      <c r="T265">
        <f t="shared" si="83"/>
        <v>12.750000000000046</v>
      </c>
      <c r="U265">
        <f t="shared" si="84"/>
        <v>-2598.5402105993212</v>
      </c>
      <c r="V265">
        <f t="shared" si="85"/>
        <v>2793.6394654017777</v>
      </c>
      <c r="W265">
        <f t="shared" si="89"/>
        <v>195.09925480245647</v>
      </c>
      <c r="AA265">
        <f t="shared" si="95"/>
        <v>39.426987802552077</v>
      </c>
      <c r="AB265">
        <f t="shared" ca="1" si="94"/>
        <v>1.7177089127241554</v>
      </c>
      <c r="AC265">
        <f t="shared" ca="1" si="96"/>
        <v>25.018693401059263</v>
      </c>
    </row>
    <row r="266" spans="3:29" x14ac:dyDescent="0.3">
      <c r="C266">
        <f t="shared" si="86"/>
        <v>12.800000000000047</v>
      </c>
      <c r="D266">
        <f t="shared" si="90"/>
        <v>409.06814195372056</v>
      </c>
      <c r="E266">
        <f t="shared" si="91"/>
        <v>3</v>
      </c>
      <c r="F266">
        <f t="shared" si="92"/>
        <v>63.42141735716578</v>
      </c>
      <c r="G266">
        <f t="shared" ref="G266:G314" si="97">F266+asmk*dt/2</f>
        <v>63.545287312941497</v>
      </c>
      <c r="H266">
        <f t="shared" ref="H266:H314" si="98">G266*dt</f>
        <v>3.1772643656470749</v>
      </c>
      <c r="I266">
        <f t="shared" ref="I266:I314" si="99">asmk*dt</f>
        <v>0.24773991155142971</v>
      </c>
      <c r="J266">
        <f t="shared" ref="J266:J314" si="100">D266*COS(-alfa)-E266*SIN(-alfa)</f>
        <v>291.37617748641674</v>
      </c>
      <c r="K266">
        <f t="shared" ref="K266:K314" si="101">D266*SIN(-alfa)+E266*COS(-alfa)+h</f>
        <v>-267.13353679929736</v>
      </c>
      <c r="L266">
        <f t="shared" si="87"/>
        <v>135.29902369528745</v>
      </c>
      <c r="M266">
        <f t="shared" si="88"/>
        <v>21.140472452388739</v>
      </c>
      <c r="N266">
        <f t="shared" si="93"/>
        <v>1.6515994103428646</v>
      </c>
      <c r="O266">
        <f t="shared" ref="O266:O314" si="102">M266+N266*dt/2</f>
        <v>21.181762437647311</v>
      </c>
      <c r="P266">
        <f t="shared" ref="P266:P314" si="103">O266*dt</f>
        <v>1.0590881218823656</v>
      </c>
      <c r="Q266">
        <f t="shared" ref="Q266:Q314" si="104">N266*dt</f>
        <v>8.2579970517143234E-2</v>
      </c>
      <c r="R266">
        <f t="shared" ref="R266:R314" si="105">_r*COS(PI()/2-L266)+J266</f>
        <v>290.74921466817574</v>
      </c>
      <c r="S266">
        <f t="shared" ref="S266:S314" si="106">_r*SIN(PI()/2-L266)+K266</f>
        <v>-270.067291667132</v>
      </c>
      <c r="T266">
        <f t="shared" ref="T266:T314" si="107">C266</f>
        <v>12.800000000000047</v>
      </c>
      <c r="U266">
        <f t="shared" ref="U266:U314" si="108">m*g*K266</f>
        <v>-2620.5799960011072</v>
      </c>
      <c r="V266">
        <f t="shared" ref="V266:V314" si="109">m*F266^2/2+Ik*M266^2/2</f>
        <v>2815.5933257142769</v>
      </c>
      <c r="W266">
        <f t="shared" si="89"/>
        <v>195.0133297131697</v>
      </c>
      <c r="AA266">
        <f t="shared" si="95"/>
        <v>39.584067435231567</v>
      </c>
      <c r="AB266">
        <f t="shared" ca="1" si="94"/>
        <v>1.2599613247200219</v>
      </c>
      <c r="AC266">
        <f t="shared" ca="1" si="96"/>
        <v>24.908797928159231</v>
      </c>
    </row>
    <row r="267" spans="3:29" x14ac:dyDescent="0.3">
      <c r="C267">
        <f t="shared" ref="C267:C314" si="110">C266+dt</f>
        <v>12.850000000000048</v>
      </c>
      <c r="D267">
        <f t="shared" si="90"/>
        <v>412.25779331494522</v>
      </c>
      <c r="E267">
        <f t="shared" si="91"/>
        <v>3</v>
      </c>
      <c r="F267">
        <f t="shared" si="92"/>
        <v>63.669157268717207</v>
      </c>
      <c r="G267">
        <f t="shared" si="97"/>
        <v>63.793027224492924</v>
      </c>
      <c r="H267">
        <f t="shared" si="98"/>
        <v>3.1896513612246462</v>
      </c>
      <c r="I267">
        <f t="shared" si="99"/>
        <v>0.24773991155142971</v>
      </c>
      <c r="J267">
        <f t="shared" si="100"/>
        <v>293.63160159355959</v>
      </c>
      <c r="K267">
        <f t="shared" si="101"/>
        <v>-269.38896090644022</v>
      </c>
      <c r="L267">
        <f t="shared" ref="L267:L314" si="111">L266+P266</f>
        <v>136.3581118171698</v>
      </c>
      <c r="M267">
        <f t="shared" ref="M267:M314" si="112">M266+Q266</f>
        <v>21.223052422905884</v>
      </c>
      <c r="N267">
        <f t="shared" si="93"/>
        <v>1.6515994103428646</v>
      </c>
      <c r="O267">
        <f t="shared" si="102"/>
        <v>21.264342408164456</v>
      </c>
      <c r="P267">
        <f t="shared" si="103"/>
        <v>1.0632171204082228</v>
      </c>
      <c r="Q267">
        <f t="shared" si="104"/>
        <v>8.2579970517143234E-2</v>
      </c>
      <c r="R267">
        <f t="shared" si="105"/>
        <v>290.76663013008215</v>
      </c>
      <c r="S267">
        <f t="shared" si="106"/>
        <v>-270.27887017904055</v>
      </c>
      <c r="T267">
        <f t="shared" si="107"/>
        <v>12.850000000000048</v>
      </c>
      <c r="U267">
        <f t="shared" si="108"/>
        <v>-2642.7057064921787</v>
      </c>
      <c r="V267">
        <f t="shared" si="109"/>
        <v>2837.633111116063</v>
      </c>
      <c r="W267">
        <f t="shared" ref="W267:W314" si="113">U267+V267</f>
        <v>194.92740462388429</v>
      </c>
      <c r="AA267">
        <f t="shared" si="95"/>
        <v>39.741147067911058</v>
      </c>
      <c r="AB267">
        <f t="shared" ca="1" si="94"/>
        <v>0.82504080862625262</v>
      </c>
      <c r="AC267">
        <f t="shared" ca="1" si="96"/>
        <v>24.728647951838798</v>
      </c>
    </row>
    <row r="268" spans="3:29" x14ac:dyDescent="0.3">
      <c r="C268">
        <f t="shared" si="110"/>
        <v>12.900000000000048</v>
      </c>
      <c r="D268">
        <f t="shared" ref="D268:D314" si="114">D267+H268</f>
        <v>415.45983167174745</v>
      </c>
      <c r="E268">
        <f t="shared" ref="E268:E314" si="115">_r</f>
        <v>3</v>
      </c>
      <c r="F268">
        <f t="shared" ref="F268:F314" si="116">F267+I267</f>
        <v>63.916897180268634</v>
      </c>
      <c r="G268">
        <f t="shared" si="97"/>
        <v>64.040767136044352</v>
      </c>
      <c r="H268">
        <f t="shared" si="98"/>
        <v>3.2020383568022179</v>
      </c>
      <c r="I268">
        <f t="shared" si="99"/>
        <v>0.24773991155142971</v>
      </c>
      <c r="J268">
        <f t="shared" si="100"/>
        <v>295.89578462927386</v>
      </c>
      <c r="K268">
        <f t="shared" si="101"/>
        <v>-271.65314394215449</v>
      </c>
      <c r="L268">
        <f t="shared" si="111"/>
        <v>137.42132893757801</v>
      </c>
      <c r="M268">
        <f t="shared" si="112"/>
        <v>21.305632393423029</v>
      </c>
      <c r="N268">
        <f t="shared" ref="N268:N314" si="117">asmk/_r</f>
        <v>1.6515994103428646</v>
      </c>
      <c r="O268">
        <f t="shared" si="102"/>
        <v>21.346922378681601</v>
      </c>
      <c r="P268">
        <f t="shared" si="103"/>
        <v>1.06734611893408</v>
      </c>
      <c r="Q268">
        <f t="shared" si="104"/>
        <v>8.2579970517143234E-2</v>
      </c>
      <c r="R268">
        <f t="shared" si="105"/>
        <v>293.72551493663161</v>
      </c>
      <c r="S268">
        <f t="shared" si="106"/>
        <v>-269.58192945273083</v>
      </c>
      <c r="T268">
        <f t="shared" si="107"/>
        <v>12.900000000000048</v>
      </c>
      <c r="U268">
        <f t="shared" si="108"/>
        <v>-2664.9173420725356</v>
      </c>
      <c r="V268">
        <f t="shared" si="109"/>
        <v>2859.7588216071345</v>
      </c>
      <c r="W268">
        <f t="shared" si="113"/>
        <v>194.84147953459888</v>
      </c>
      <c r="AA268">
        <f t="shared" si="95"/>
        <v>39.898226700590548</v>
      </c>
      <c r="AB268">
        <f t="shared" ca="1" si="94"/>
        <v>0.42365655096751409</v>
      </c>
      <c r="AC268">
        <f t="shared" ca="1" si="96"/>
        <v>24.482679362398464</v>
      </c>
    </row>
    <row r="269" spans="3:29" x14ac:dyDescent="0.3">
      <c r="C269">
        <f t="shared" si="110"/>
        <v>12.950000000000049</v>
      </c>
      <c r="D269">
        <f t="shared" si="114"/>
        <v>418.67425702412726</v>
      </c>
      <c r="E269">
        <f t="shared" si="115"/>
        <v>3</v>
      </c>
      <c r="F269">
        <f t="shared" si="116"/>
        <v>64.164637091820069</v>
      </c>
      <c r="G269">
        <f t="shared" si="97"/>
        <v>64.288507047595786</v>
      </c>
      <c r="H269">
        <f t="shared" si="98"/>
        <v>3.2144253523797897</v>
      </c>
      <c r="I269">
        <f t="shared" si="99"/>
        <v>0.24773991155142971</v>
      </c>
      <c r="J269">
        <f t="shared" si="100"/>
        <v>298.1687265935596</v>
      </c>
      <c r="K269">
        <f t="shared" si="101"/>
        <v>-273.92608590644022</v>
      </c>
      <c r="L269">
        <f t="shared" si="111"/>
        <v>138.48867505651208</v>
      </c>
      <c r="M269">
        <f t="shared" si="112"/>
        <v>21.388212363940173</v>
      </c>
      <c r="N269">
        <f t="shared" si="117"/>
        <v>1.6515994103428646</v>
      </c>
      <c r="O269">
        <f t="shared" si="102"/>
        <v>21.429502349198746</v>
      </c>
      <c r="P269">
        <f t="shared" si="103"/>
        <v>1.0714751174599373</v>
      </c>
      <c r="Q269">
        <f t="shared" si="104"/>
        <v>8.2579970517143234E-2</v>
      </c>
      <c r="R269">
        <f t="shared" si="105"/>
        <v>298.93590372224344</v>
      </c>
      <c r="S269">
        <f t="shared" si="106"/>
        <v>-271.0258377699484</v>
      </c>
      <c r="T269">
        <f t="shared" si="107"/>
        <v>12.950000000000049</v>
      </c>
      <c r="U269">
        <f t="shared" si="108"/>
        <v>-2687.2149027421788</v>
      </c>
      <c r="V269">
        <f t="shared" si="109"/>
        <v>2881.9704571874918</v>
      </c>
      <c r="W269">
        <f t="shared" si="113"/>
        <v>194.75555444531301</v>
      </c>
      <c r="AA269">
        <f t="shared" si="95"/>
        <v>40.055306333270039</v>
      </c>
      <c r="AB269">
        <f t="shared" ca="1" si="94"/>
        <v>6.5691964285342408E-2</v>
      </c>
      <c r="AC269">
        <f t="shared" ca="1" si="96"/>
        <v>24.176948722833203</v>
      </c>
    </row>
    <row r="270" spans="3:29" x14ac:dyDescent="0.3">
      <c r="C270">
        <f t="shared" si="110"/>
        <v>13.00000000000005</v>
      </c>
      <c r="D270">
        <f t="shared" si="114"/>
        <v>421.90106937208463</v>
      </c>
      <c r="E270">
        <f t="shared" si="115"/>
        <v>3</v>
      </c>
      <c r="F270">
        <f t="shared" si="116"/>
        <v>64.412377003371503</v>
      </c>
      <c r="G270">
        <f t="shared" si="97"/>
        <v>64.536246959147221</v>
      </c>
      <c r="H270">
        <f t="shared" si="98"/>
        <v>3.2268123479573614</v>
      </c>
      <c r="I270">
        <f t="shared" si="99"/>
        <v>0.24773991155142971</v>
      </c>
      <c r="J270">
        <f t="shared" si="100"/>
        <v>300.45042748641674</v>
      </c>
      <c r="K270">
        <f t="shared" si="101"/>
        <v>-276.20778679929737</v>
      </c>
      <c r="L270">
        <f t="shared" si="111"/>
        <v>139.560150173972</v>
      </c>
      <c r="M270">
        <f t="shared" si="112"/>
        <v>21.470792334457318</v>
      </c>
      <c r="N270">
        <f t="shared" si="117"/>
        <v>1.6515994103428646</v>
      </c>
      <c r="O270">
        <f t="shared" si="102"/>
        <v>21.512082319715891</v>
      </c>
      <c r="P270">
        <f t="shared" si="103"/>
        <v>1.0756041159857945</v>
      </c>
      <c r="Q270">
        <f t="shared" si="104"/>
        <v>8.2579970517143234E-2</v>
      </c>
      <c r="R270">
        <f t="shared" si="105"/>
        <v>303.36392513621712</v>
      </c>
      <c r="S270">
        <f t="shared" si="106"/>
        <v>-275.49257253447348</v>
      </c>
      <c r="T270">
        <f t="shared" si="107"/>
        <v>13.00000000000005</v>
      </c>
      <c r="U270">
        <f t="shared" si="108"/>
        <v>-2709.5983885011074</v>
      </c>
      <c r="V270">
        <f t="shared" si="109"/>
        <v>2904.268017857135</v>
      </c>
      <c r="W270">
        <f t="shared" si="113"/>
        <v>194.6696293560276</v>
      </c>
      <c r="AA270">
        <f t="shared" si="95"/>
        <v>40.21238596594953</v>
      </c>
      <c r="AB270">
        <f t="shared" ref="AB270:AB314" ca="1" si="118">_r*COS(AA270)+x_sm</f>
        <v>-0.24003867527979628</v>
      </c>
      <c r="AC270">
        <f t="shared" ca="1" si="96"/>
        <v>23.818984136150924</v>
      </c>
    </row>
    <row r="271" spans="3:29" x14ac:dyDescent="0.3">
      <c r="C271">
        <f t="shared" si="110"/>
        <v>13.05000000000005</v>
      </c>
      <c r="D271">
        <f t="shared" si="114"/>
        <v>425.14026871561958</v>
      </c>
      <c r="E271">
        <f t="shared" si="115"/>
        <v>3</v>
      </c>
      <c r="F271">
        <f t="shared" si="116"/>
        <v>64.660116914922938</v>
      </c>
      <c r="G271">
        <f t="shared" si="97"/>
        <v>64.783986870698655</v>
      </c>
      <c r="H271">
        <f t="shared" si="98"/>
        <v>3.2391993435349331</v>
      </c>
      <c r="I271">
        <f t="shared" si="99"/>
        <v>0.24773991155142971</v>
      </c>
      <c r="J271">
        <f t="shared" si="100"/>
        <v>302.7408873078453</v>
      </c>
      <c r="K271">
        <f t="shared" si="101"/>
        <v>-278.49824662072592</v>
      </c>
      <c r="L271">
        <f t="shared" si="111"/>
        <v>140.63575428995779</v>
      </c>
      <c r="M271">
        <f t="shared" si="112"/>
        <v>21.553372304974463</v>
      </c>
      <c r="N271">
        <f t="shared" si="117"/>
        <v>1.6515994103428646</v>
      </c>
      <c r="O271">
        <f t="shared" si="102"/>
        <v>21.594662290233035</v>
      </c>
      <c r="P271">
        <f t="shared" si="103"/>
        <v>1.0797331145116518</v>
      </c>
      <c r="Q271">
        <f t="shared" si="104"/>
        <v>8.2579970517143234E-2</v>
      </c>
      <c r="R271">
        <f t="shared" si="105"/>
        <v>304.75468452810242</v>
      </c>
      <c r="S271">
        <f t="shared" si="106"/>
        <v>-280.72189694298544</v>
      </c>
      <c r="T271">
        <f t="shared" si="107"/>
        <v>13.05000000000005</v>
      </c>
      <c r="U271">
        <f t="shared" si="108"/>
        <v>-2732.0677993493214</v>
      </c>
      <c r="V271">
        <f t="shared" si="109"/>
        <v>2926.651503616064</v>
      </c>
      <c r="W271">
        <f t="shared" si="113"/>
        <v>194.58370426674264</v>
      </c>
      <c r="AA271">
        <f t="shared" si="95"/>
        <v>40.36946559862902</v>
      </c>
      <c r="AB271">
        <f t="shared" ca="1" si="118"/>
        <v>-0.48600726471998801</v>
      </c>
      <c r="AC271">
        <f t="shared" ca="1" si="96"/>
        <v>23.417599878492098</v>
      </c>
    </row>
    <row r="272" spans="3:29" x14ac:dyDescent="0.3">
      <c r="C272">
        <f t="shared" si="110"/>
        <v>13.100000000000051</v>
      </c>
      <c r="D272">
        <f t="shared" si="114"/>
        <v>428.3918550547321</v>
      </c>
      <c r="E272">
        <f t="shared" si="115"/>
        <v>3</v>
      </c>
      <c r="F272">
        <f t="shared" si="116"/>
        <v>64.907856826474372</v>
      </c>
      <c r="G272">
        <f t="shared" si="97"/>
        <v>65.03172678225009</v>
      </c>
      <c r="H272">
        <f t="shared" si="98"/>
        <v>3.2515863391125048</v>
      </c>
      <c r="I272">
        <f t="shared" si="99"/>
        <v>0.24773991155142971</v>
      </c>
      <c r="J272">
        <f t="shared" si="100"/>
        <v>305.04010605784532</v>
      </c>
      <c r="K272">
        <f t="shared" si="101"/>
        <v>-280.79746537072594</v>
      </c>
      <c r="L272">
        <f t="shared" si="111"/>
        <v>141.71548740446943</v>
      </c>
      <c r="M272">
        <f t="shared" si="112"/>
        <v>21.635952275491608</v>
      </c>
      <c r="N272">
        <f t="shared" si="117"/>
        <v>1.6515994103428646</v>
      </c>
      <c r="O272">
        <f t="shared" si="102"/>
        <v>21.67724226075018</v>
      </c>
      <c r="P272">
        <f t="shared" si="103"/>
        <v>1.083862113037509</v>
      </c>
      <c r="Q272">
        <f t="shared" si="104"/>
        <v>8.2579970517143234E-2</v>
      </c>
      <c r="R272">
        <f t="shared" si="105"/>
        <v>304.02885380760603</v>
      </c>
      <c r="S272">
        <f t="shared" si="106"/>
        <v>-283.62188900863617</v>
      </c>
      <c r="T272">
        <f t="shared" si="107"/>
        <v>13.100000000000051</v>
      </c>
      <c r="U272">
        <f t="shared" si="108"/>
        <v>-2754.6231352868217</v>
      </c>
      <c r="V272">
        <f t="shared" si="109"/>
        <v>2949.1209144642789</v>
      </c>
      <c r="W272">
        <f t="shared" si="113"/>
        <v>194.49777917745723</v>
      </c>
      <c r="AA272">
        <f t="shared" ref="AA272:AA314" si="119">AA271+PI()/20</f>
        <v>40.526545231308511</v>
      </c>
      <c r="AB272">
        <f t="shared" ca="1" si="118"/>
        <v>-0.66615724104026874</v>
      </c>
      <c r="AC272">
        <f t="shared" ca="1" si="96"/>
        <v>22.982679362398265</v>
      </c>
    </row>
    <row r="273" spans="3:29" x14ac:dyDescent="0.3">
      <c r="C273">
        <f t="shared" si="110"/>
        <v>13.150000000000052</v>
      </c>
      <c r="D273">
        <f t="shared" si="114"/>
        <v>431.6558283894222</v>
      </c>
      <c r="E273">
        <f t="shared" si="115"/>
        <v>3</v>
      </c>
      <c r="F273">
        <f t="shared" si="116"/>
        <v>65.155596738025807</v>
      </c>
      <c r="G273">
        <f t="shared" si="97"/>
        <v>65.279466693801524</v>
      </c>
      <c r="H273">
        <f t="shared" si="98"/>
        <v>3.2639733346900766</v>
      </c>
      <c r="I273">
        <f t="shared" si="99"/>
        <v>0.24773991155142971</v>
      </c>
      <c r="J273">
        <f t="shared" si="100"/>
        <v>307.34808373641675</v>
      </c>
      <c r="K273">
        <f t="shared" si="101"/>
        <v>-283.10544304929738</v>
      </c>
      <c r="L273">
        <f t="shared" si="111"/>
        <v>142.79934951750693</v>
      </c>
      <c r="M273">
        <f t="shared" si="112"/>
        <v>21.718532246008753</v>
      </c>
      <c r="N273">
        <f t="shared" si="117"/>
        <v>1.6515994103428646</v>
      </c>
      <c r="O273">
        <f t="shared" si="102"/>
        <v>21.759822231267325</v>
      </c>
      <c r="P273">
        <f t="shared" si="103"/>
        <v>1.0879911115633663</v>
      </c>
      <c r="Q273">
        <f t="shared" si="104"/>
        <v>8.2579970517143234E-2</v>
      </c>
      <c r="R273">
        <f t="shared" si="105"/>
        <v>304.37875471086903</v>
      </c>
      <c r="S273">
        <f t="shared" si="106"/>
        <v>-283.53332754076638</v>
      </c>
      <c r="T273">
        <f t="shared" si="107"/>
        <v>13.150000000000052</v>
      </c>
      <c r="U273">
        <f t="shared" si="108"/>
        <v>-2777.2643963136074</v>
      </c>
      <c r="V273">
        <f t="shared" si="109"/>
        <v>2971.6762504017793</v>
      </c>
      <c r="W273">
        <f t="shared" si="113"/>
        <v>194.41185408817182</v>
      </c>
      <c r="AA273">
        <f t="shared" si="119"/>
        <v>40.683624863988001</v>
      </c>
      <c r="AB273">
        <f t="shared" ca="1" si="118"/>
        <v>-0.7760527139401403</v>
      </c>
      <c r="AC273">
        <f t="shared" ca="1" si="96"/>
        <v>22.524931774394094</v>
      </c>
    </row>
    <row r="274" spans="3:29" x14ac:dyDescent="0.3">
      <c r="C274">
        <f t="shared" si="110"/>
        <v>13.200000000000053</v>
      </c>
      <c r="D274">
        <f t="shared" si="114"/>
        <v>434.93218871968986</v>
      </c>
      <c r="E274">
        <f t="shared" si="115"/>
        <v>3</v>
      </c>
      <c r="F274">
        <f t="shared" si="116"/>
        <v>65.403336649577241</v>
      </c>
      <c r="G274">
        <f t="shared" si="97"/>
        <v>65.527206605352958</v>
      </c>
      <c r="H274">
        <f t="shared" si="98"/>
        <v>3.2763603302676483</v>
      </c>
      <c r="I274">
        <f t="shared" si="99"/>
        <v>0.24773991155142971</v>
      </c>
      <c r="J274">
        <f t="shared" si="100"/>
        <v>309.6648203435596</v>
      </c>
      <c r="K274">
        <f t="shared" si="101"/>
        <v>-285.42217965644022</v>
      </c>
      <c r="L274">
        <f t="shared" si="111"/>
        <v>143.88734062907028</v>
      </c>
      <c r="M274">
        <f t="shared" si="112"/>
        <v>21.801112216525897</v>
      </c>
      <c r="N274">
        <f t="shared" si="117"/>
        <v>1.6515994103428646</v>
      </c>
      <c r="O274">
        <f t="shared" si="102"/>
        <v>21.84240220178447</v>
      </c>
      <c r="P274">
        <f t="shared" si="103"/>
        <v>1.0921201100892235</v>
      </c>
      <c r="Q274">
        <f t="shared" si="104"/>
        <v>8.2579970517143234E-2</v>
      </c>
      <c r="R274">
        <f t="shared" si="105"/>
        <v>307.90728751823031</v>
      </c>
      <c r="S274">
        <f t="shared" si="106"/>
        <v>-282.99090871968923</v>
      </c>
      <c r="T274">
        <f t="shared" si="107"/>
        <v>13.200000000000053</v>
      </c>
      <c r="U274">
        <f t="shared" si="108"/>
        <v>-2799.9915824296786</v>
      </c>
      <c r="V274">
        <f t="shared" si="109"/>
        <v>2994.3175114285655</v>
      </c>
      <c r="W274">
        <f t="shared" si="113"/>
        <v>194.32592899888687</v>
      </c>
      <c r="AA274">
        <f t="shared" si="119"/>
        <v>40.840704496667492</v>
      </c>
      <c r="AB274">
        <f t="shared" ca="1" si="118"/>
        <v>-0.8129876921546435</v>
      </c>
      <c r="AC274">
        <f t="shared" ca="1" si="96"/>
        <v>22.05562837927339</v>
      </c>
    </row>
    <row r="275" spans="3:29" x14ac:dyDescent="0.3">
      <c r="C275">
        <f t="shared" si="110"/>
        <v>13.250000000000053</v>
      </c>
      <c r="D275">
        <f t="shared" si="114"/>
        <v>438.2209360455351</v>
      </c>
      <c r="E275">
        <f t="shared" si="115"/>
        <v>3</v>
      </c>
      <c r="F275">
        <f t="shared" si="116"/>
        <v>65.651076561128676</v>
      </c>
      <c r="G275">
        <f t="shared" si="97"/>
        <v>65.774946516904393</v>
      </c>
      <c r="H275">
        <f t="shared" si="98"/>
        <v>3.28874732584522</v>
      </c>
      <c r="I275">
        <f t="shared" si="99"/>
        <v>0.24773991155142971</v>
      </c>
      <c r="J275">
        <f t="shared" si="100"/>
        <v>311.99031587927391</v>
      </c>
      <c r="K275">
        <f t="shared" si="101"/>
        <v>-287.74767519215453</v>
      </c>
      <c r="L275">
        <f t="shared" si="111"/>
        <v>144.97946073915949</v>
      </c>
      <c r="M275">
        <f t="shared" si="112"/>
        <v>21.883692187043042</v>
      </c>
      <c r="N275">
        <f t="shared" si="117"/>
        <v>1.6515994103428646</v>
      </c>
      <c r="O275">
        <f t="shared" si="102"/>
        <v>21.924982172301615</v>
      </c>
      <c r="P275">
        <f t="shared" si="103"/>
        <v>1.0962491086150807</v>
      </c>
      <c r="Q275">
        <f t="shared" si="104"/>
        <v>8.2579970517143234E-2</v>
      </c>
      <c r="R275">
        <f t="shared" si="105"/>
        <v>313.33879751847911</v>
      </c>
      <c r="S275">
        <f t="shared" si="106"/>
        <v>-285.0678249596366</v>
      </c>
      <c r="T275">
        <f t="shared" si="107"/>
        <v>13.250000000000053</v>
      </c>
      <c r="U275">
        <f t="shared" si="108"/>
        <v>-2822.8046936350361</v>
      </c>
      <c r="V275">
        <f t="shared" si="109"/>
        <v>3017.0446975446371</v>
      </c>
      <c r="W275">
        <f t="shared" si="113"/>
        <v>194.240003909601</v>
      </c>
      <c r="AA275">
        <f t="shared" si="119"/>
        <v>40.997784129346982</v>
      </c>
      <c r="AB275">
        <f t="shared" ca="1" si="118"/>
        <v>-0.77605271393997199</v>
      </c>
      <c r="AC275">
        <f t="shared" ca="1" si="96"/>
        <v>21.586324984152704</v>
      </c>
    </row>
    <row r="276" spans="3:29" x14ac:dyDescent="0.3">
      <c r="C276">
        <f t="shared" si="110"/>
        <v>13.300000000000054</v>
      </c>
      <c r="D276">
        <f t="shared" si="114"/>
        <v>441.52207036695791</v>
      </c>
      <c r="E276">
        <f t="shared" si="115"/>
        <v>3</v>
      </c>
      <c r="F276">
        <f t="shared" si="116"/>
        <v>65.89881647268011</v>
      </c>
      <c r="G276">
        <f t="shared" si="97"/>
        <v>66.022686428455827</v>
      </c>
      <c r="H276">
        <f t="shared" si="98"/>
        <v>3.3011343214227917</v>
      </c>
      <c r="I276">
        <f t="shared" si="99"/>
        <v>0.24773991155142971</v>
      </c>
      <c r="J276">
        <f t="shared" si="100"/>
        <v>314.32457034355963</v>
      </c>
      <c r="K276">
        <f t="shared" si="101"/>
        <v>-290.08192965644025</v>
      </c>
      <c r="L276">
        <f t="shared" si="111"/>
        <v>146.07570984777456</v>
      </c>
      <c r="M276">
        <f t="shared" si="112"/>
        <v>21.966272157560187</v>
      </c>
      <c r="N276">
        <f t="shared" si="117"/>
        <v>1.6515994103428646</v>
      </c>
      <c r="O276">
        <f t="shared" si="102"/>
        <v>22.00756214281876</v>
      </c>
      <c r="P276">
        <f t="shared" si="103"/>
        <v>1.100378107140938</v>
      </c>
      <c r="Q276">
        <f t="shared" si="104"/>
        <v>8.2579970517143234E-2</v>
      </c>
      <c r="R276">
        <f t="shared" si="105"/>
        <v>317.32446579688269</v>
      </c>
      <c r="S276">
        <f t="shared" si="106"/>
        <v>-290.05688431492598</v>
      </c>
      <c r="T276">
        <f t="shared" si="107"/>
        <v>13.300000000000054</v>
      </c>
      <c r="U276">
        <f t="shared" si="108"/>
        <v>-2845.703729929679</v>
      </c>
      <c r="V276">
        <f t="shared" si="109"/>
        <v>3039.8578087499945</v>
      </c>
      <c r="W276">
        <f t="shared" si="113"/>
        <v>194.15407882031559</v>
      </c>
      <c r="AA276">
        <f t="shared" si="119"/>
        <v>41.154863762026473</v>
      </c>
      <c r="AB276">
        <f t="shared" ca="1" si="118"/>
        <v>-0.66615724103993612</v>
      </c>
      <c r="AC276">
        <f t="shared" ca="1" si="96"/>
        <v>21.128577396148572</v>
      </c>
    </row>
    <row r="277" spans="3:29" x14ac:dyDescent="0.3">
      <c r="C277">
        <f t="shared" si="110"/>
        <v>13.350000000000055</v>
      </c>
      <c r="D277">
        <f t="shared" si="114"/>
        <v>444.83559168395828</v>
      </c>
      <c r="E277">
        <f t="shared" si="115"/>
        <v>3</v>
      </c>
      <c r="F277">
        <f t="shared" si="116"/>
        <v>66.146556384231545</v>
      </c>
      <c r="G277">
        <f t="shared" si="97"/>
        <v>66.270426340007262</v>
      </c>
      <c r="H277">
        <f t="shared" si="98"/>
        <v>3.3135213170003635</v>
      </c>
      <c r="I277">
        <f t="shared" si="99"/>
        <v>0.24773991155142971</v>
      </c>
      <c r="J277">
        <f t="shared" si="100"/>
        <v>316.66758373641676</v>
      </c>
      <c r="K277">
        <f t="shared" si="101"/>
        <v>-292.42494304929738</v>
      </c>
      <c r="L277">
        <f t="shared" si="111"/>
        <v>147.17608795491549</v>
      </c>
      <c r="M277">
        <f t="shared" si="112"/>
        <v>22.048852128077332</v>
      </c>
      <c r="N277">
        <f t="shared" si="117"/>
        <v>1.6515994103428646</v>
      </c>
      <c r="O277">
        <f t="shared" si="102"/>
        <v>22.090142113335904</v>
      </c>
      <c r="P277">
        <f t="shared" si="103"/>
        <v>1.1045071056667952</v>
      </c>
      <c r="Q277">
        <f t="shared" si="104"/>
        <v>8.2579970517143234E-2</v>
      </c>
      <c r="R277">
        <f t="shared" si="105"/>
        <v>318.04963858768173</v>
      </c>
      <c r="S277">
        <f t="shared" si="106"/>
        <v>-295.0876342420749</v>
      </c>
      <c r="T277">
        <f t="shared" si="107"/>
        <v>13.350000000000055</v>
      </c>
      <c r="U277">
        <f t="shared" si="108"/>
        <v>-2868.6886913136073</v>
      </c>
      <c r="V277">
        <f t="shared" si="109"/>
        <v>3062.7568450446379</v>
      </c>
      <c r="W277">
        <f t="shared" si="113"/>
        <v>194.06815373103063</v>
      </c>
      <c r="AA277">
        <f t="shared" si="119"/>
        <v>41.311943394705963</v>
      </c>
      <c r="AB277">
        <f t="shared" ca="1" si="118"/>
        <v>-0.48600726471949862</v>
      </c>
      <c r="AC277">
        <f t="shared" ca="1" si="96"/>
        <v>20.693656880054803</v>
      </c>
    </row>
    <row r="278" spans="3:29" x14ac:dyDescent="0.3">
      <c r="C278">
        <f t="shared" si="110"/>
        <v>13.400000000000055</v>
      </c>
      <c r="D278">
        <f t="shared" si="114"/>
        <v>448.16149999653624</v>
      </c>
      <c r="E278">
        <f t="shared" si="115"/>
        <v>3</v>
      </c>
      <c r="F278">
        <f t="shared" si="116"/>
        <v>66.394296295782979</v>
      </c>
      <c r="G278">
        <f t="shared" si="97"/>
        <v>66.518166251558696</v>
      </c>
      <c r="H278">
        <f t="shared" si="98"/>
        <v>3.3259083125779352</v>
      </c>
      <c r="I278">
        <f t="shared" si="99"/>
        <v>0.24773991155142971</v>
      </c>
      <c r="J278">
        <f t="shared" si="100"/>
        <v>319.01935605784536</v>
      </c>
      <c r="K278">
        <f t="shared" si="101"/>
        <v>-294.77671537072598</v>
      </c>
      <c r="L278">
        <f t="shared" si="111"/>
        <v>148.28059506058227</v>
      </c>
      <c r="M278">
        <f t="shared" si="112"/>
        <v>22.131432098594477</v>
      </c>
      <c r="N278">
        <f t="shared" si="117"/>
        <v>1.6515994103428646</v>
      </c>
      <c r="O278">
        <f t="shared" si="102"/>
        <v>22.172722083853049</v>
      </c>
      <c r="P278">
        <f t="shared" si="103"/>
        <v>1.1086361041926525</v>
      </c>
      <c r="Q278">
        <f t="shared" si="104"/>
        <v>8.2579970517143234E-2</v>
      </c>
      <c r="R278">
        <f t="shared" si="105"/>
        <v>317.26226355039381</v>
      </c>
      <c r="S278">
        <f t="shared" si="106"/>
        <v>-297.20830454660614</v>
      </c>
      <c r="T278">
        <f t="shared" si="107"/>
        <v>13.400000000000055</v>
      </c>
      <c r="U278">
        <f t="shared" si="108"/>
        <v>-2891.7595777868219</v>
      </c>
      <c r="V278">
        <f t="shared" si="109"/>
        <v>3085.7418064285666</v>
      </c>
      <c r="W278">
        <f t="shared" si="113"/>
        <v>193.98222864174477</v>
      </c>
      <c r="AA278">
        <f t="shared" si="119"/>
        <v>41.469023027385454</v>
      </c>
      <c r="AB278">
        <f t="shared" ca="1" si="118"/>
        <v>-0.24003867527916256</v>
      </c>
      <c r="AC278">
        <f t="shared" ca="1" si="96"/>
        <v>20.292272622396066</v>
      </c>
    </row>
    <row r="279" spans="3:29" x14ac:dyDescent="0.3">
      <c r="C279">
        <f t="shared" si="110"/>
        <v>13.450000000000056</v>
      </c>
      <c r="D279">
        <f t="shared" si="114"/>
        <v>451.49979530469176</v>
      </c>
      <c r="E279">
        <f t="shared" si="115"/>
        <v>3</v>
      </c>
      <c r="F279">
        <f t="shared" si="116"/>
        <v>66.642036207334414</v>
      </c>
      <c r="G279">
        <f t="shared" si="97"/>
        <v>66.765906163110131</v>
      </c>
      <c r="H279">
        <f t="shared" si="98"/>
        <v>3.3382953081555069</v>
      </c>
      <c r="I279">
        <f t="shared" si="99"/>
        <v>0.24773991155142971</v>
      </c>
      <c r="J279">
        <f t="shared" si="100"/>
        <v>321.37988730784537</v>
      </c>
      <c r="K279">
        <f t="shared" si="101"/>
        <v>-297.13724662072599</v>
      </c>
      <c r="L279">
        <f t="shared" si="111"/>
        <v>149.38923116477491</v>
      </c>
      <c r="M279">
        <f t="shared" si="112"/>
        <v>22.214012069111622</v>
      </c>
      <c r="N279">
        <f t="shared" si="117"/>
        <v>1.6515994103428646</v>
      </c>
      <c r="O279">
        <f t="shared" si="102"/>
        <v>22.255302054370194</v>
      </c>
      <c r="P279">
        <f t="shared" si="103"/>
        <v>1.1127651027185097</v>
      </c>
      <c r="Q279">
        <f t="shared" si="104"/>
        <v>8.2579970517143234E-2</v>
      </c>
      <c r="R279">
        <f t="shared" si="105"/>
        <v>318.41993556889679</v>
      </c>
      <c r="S279">
        <f t="shared" si="106"/>
        <v>-296.64869191233055</v>
      </c>
      <c r="T279">
        <f t="shared" si="107"/>
        <v>13.450000000000056</v>
      </c>
      <c r="U279">
        <f t="shared" si="108"/>
        <v>-2914.9163893493219</v>
      </c>
      <c r="V279">
        <f t="shared" si="109"/>
        <v>3108.8126929017817</v>
      </c>
      <c r="W279">
        <f t="shared" si="113"/>
        <v>193.89630355245981</v>
      </c>
      <c r="AA279">
        <f t="shared" si="119"/>
        <v>41.626102660064944</v>
      </c>
      <c r="AB279">
        <f t="shared" ca="1" si="118"/>
        <v>6.5691964286104021E-2</v>
      </c>
      <c r="AC279">
        <f t="shared" ca="1" si="96"/>
        <v>19.934308035713897</v>
      </c>
    </row>
    <row r="280" spans="3:29" x14ac:dyDescent="0.3">
      <c r="C280">
        <f t="shared" si="110"/>
        <v>13.500000000000057</v>
      </c>
      <c r="D280">
        <f t="shared" si="114"/>
        <v>454.85047760842485</v>
      </c>
      <c r="E280">
        <f t="shared" si="115"/>
        <v>3</v>
      </c>
      <c r="F280">
        <f t="shared" si="116"/>
        <v>66.889776118885848</v>
      </c>
      <c r="G280">
        <f t="shared" si="97"/>
        <v>67.013646074661565</v>
      </c>
      <c r="H280">
        <f t="shared" si="98"/>
        <v>3.3506823037330786</v>
      </c>
      <c r="I280">
        <f t="shared" si="99"/>
        <v>0.24773991155142971</v>
      </c>
      <c r="J280">
        <f t="shared" si="100"/>
        <v>323.74917748641678</v>
      </c>
      <c r="K280">
        <f t="shared" si="101"/>
        <v>-299.50653679929741</v>
      </c>
      <c r="L280">
        <f t="shared" si="111"/>
        <v>150.50199626749341</v>
      </c>
      <c r="M280">
        <f t="shared" si="112"/>
        <v>22.296592039628766</v>
      </c>
      <c r="N280">
        <f t="shared" si="117"/>
        <v>1.6515994103428646</v>
      </c>
      <c r="O280">
        <f t="shared" si="102"/>
        <v>22.337882024887339</v>
      </c>
      <c r="P280">
        <f t="shared" si="103"/>
        <v>1.1168941012443669</v>
      </c>
      <c r="Q280">
        <f t="shared" si="104"/>
        <v>8.2579970517143234E-2</v>
      </c>
      <c r="R280">
        <f t="shared" si="105"/>
        <v>322.87853361962249</v>
      </c>
      <c r="S280">
        <f t="shared" si="106"/>
        <v>-296.6356520476549</v>
      </c>
      <c r="T280">
        <f t="shared" si="107"/>
        <v>13.500000000000057</v>
      </c>
      <c r="U280">
        <f t="shared" si="108"/>
        <v>-2938.1591260011078</v>
      </c>
      <c r="V280">
        <f t="shared" si="109"/>
        <v>3131.9695044642822</v>
      </c>
      <c r="W280">
        <f t="shared" si="113"/>
        <v>193.8103784631744</v>
      </c>
      <c r="AA280">
        <f t="shared" si="119"/>
        <v>41.783182292744435</v>
      </c>
      <c r="AB280">
        <f t="shared" ca="1" si="118"/>
        <v>0.42365655096838584</v>
      </c>
      <c r="AC280">
        <f t="shared" ca="1" si="96"/>
        <v>19.628577396148764</v>
      </c>
    </row>
    <row r="281" spans="3:29" x14ac:dyDescent="0.3">
      <c r="C281">
        <f t="shared" si="110"/>
        <v>13.550000000000058</v>
      </c>
      <c r="D281">
        <f t="shared" si="114"/>
        <v>458.21354690773552</v>
      </c>
      <c r="E281">
        <f t="shared" si="115"/>
        <v>3</v>
      </c>
      <c r="F281">
        <f t="shared" si="116"/>
        <v>67.137516030437283</v>
      </c>
      <c r="G281">
        <f t="shared" si="97"/>
        <v>67.261385986213</v>
      </c>
      <c r="H281">
        <f t="shared" si="98"/>
        <v>3.3630692993106504</v>
      </c>
      <c r="I281">
        <f t="shared" si="99"/>
        <v>0.24773991155142971</v>
      </c>
      <c r="J281">
        <f t="shared" si="100"/>
        <v>326.12722659355967</v>
      </c>
      <c r="K281">
        <f t="shared" si="101"/>
        <v>-301.88458590644029</v>
      </c>
      <c r="L281">
        <f t="shared" si="111"/>
        <v>151.61889036873777</v>
      </c>
      <c r="M281">
        <f t="shared" si="112"/>
        <v>22.379172010145911</v>
      </c>
      <c r="N281">
        <f t="shared" si="117"/>
        <v>1.6515994103428646</v>
      </c>
      <c r="O281">
        <f t="shared" si="102"/>
        <v>22.420461995404484</v>
      </c>
      <c r="P281">
        <f t="shared" si="103"/>
        <v>1.1210230997702242</v>
      </c>
      <c r="Q281">
        <f t="shared" si="104"/>
        <v>8.2579970517143234E-2</v>
      </c>
      <c r="R281">
        <f t="shared" si="105"/>
        <v>328.32565752421561</v>
      </c>
      <c r="S281">
        <f t="shared" si="106"/>
        <v>-299.84328694667585</v>
      </c>
      <c r="T281">
        <f t="shared" si="107"/>
        <v>13.550000000000058</v>
      </c>
      <c r="U281">
        <f t="shared" si="108"/>
        <v>-2961.4877877421795</v>
      </c>
      <c r="V281">
        <f t="shared" si="109"/>
        <v>3155.2122411160685</v>
      </c>
      <c r="W281">
        <f t="shared" si="113"/>
        <v>193.72445337388899</v>
      </c>
      <c r="AA281">
        <f t="shared" si="119"/>
        <v>41.940261925423926</v>
      </c>
      <c r="AB281">
        <f t="shared" ca="1" si="118"/>
        <v>0.82504080862721274</v>
      </c>
      <c r="AC281">
        <f t="shared" ca="1" si="96"/>
        <v>19.382608806708575</v>
      </c>
    </row>
    <row r="282" spans="3:29" x14ac:dyDescent="0.3">
      <c r="C282">
        <f t="shared" si="110"/>
        <v>13.600000000000058</v>
      </c>
      <c r="D282">
        <f t="shared" si="114"/>
        <v>461.58900320262376</v>
      </c>
      <c r="E282">
        <f t="shared" si="115"/>
        <v>3</v>
      </c>
      <c r="F282">
        <f t="shared" si="116"/>
        <v>67.385255941988717</v>
      </c>
      <c r="G282">
        <f t="shared" si="97"/>
        <v>67.509125897764434</v>
      </c>
      <c r="H282">
        <f t="shared" si="98"/>
        <v>3.3754562948882221</v>
      </c>
      <c r="I282">
        <f t="shared" si="99"/>
        <v>0.24773991155142971</v>
      </c>
      <c r="J282">
        <f t="shared" si="100"/>
        <v>328.51403462927397</v>
      </c>
      <c r="K282">
        <f t="shared" si="101"/>
        <v>-304.27139394215459</v>
      </c>
      <c r="L282">
        <f t="shared" si="111"/>
        <v>152.73991346850798</v>
      </c>
      <c r="M282">
        <f t="shared" si="112"/>
        <v>22.461751980663056</v>
      </c>
      <c r="N282">
        <f t="shared" si="117"/>
        <v>1.6515994103428646</v>
      </c>
      <c r="O282">
        <f t="shared" si="102"/>
        <v>22.503041965921629</v>
      </c>
      <c r="P282">
        <f t="shared" si="103"/>
        <v>1.1251520982960814</v>
      </c>
      <c r="Q282">
        <f t="shared" si="104"/>
        <v>8.2579970517143234E-2</v>
      </c>
      <c r="R282">
        <f t="shared" si="105"/>
        <v>331.30811041211024</v>
      </c>
      <c r="S282">
        <f t="shared" si="106"/>
        <v>-305.36370366003121</v>
      </c>
      <c r="T282">
        <f t="shared" si="107"/>
        <v>13.600000000000058</v>
      </c>
      <c r="U282">
        <f t="shared" si="108"/>
        <v>-2984.9023745725367</v>
      </c>
      <c r="V282">
        <f t="shared" si="109"/>
        <v>3178.5409028571403</v>
      </c>
      <c r="W282">
        <f t="shared" si="113"/>
        <v>193.63852828460358</v>
      </c>
      <c r="AA282">
        <f t="shared" si="119"/>
        <v>42.097341558103416</v>
      </c>
      <c r="AB282">
        <f t="shared" ca="1" si="118"/>
        <v>1.2599613247210466</v>
      </c>
      <c r="AC282">
        <f t="shared" ca="1" si="96"/>
        <v>19.202458830388295</v>
      </c>
    </row>
    <row r="283" spans="3:29" x14ac:dyDescent="0.3">
      <c r="C283">
        <f t="shared" si="110"/>
        <v>13.650000000000059</v>
      </c>
      <c r="D283">
        <f t="shared" si="114"/>
        <v>464.97684649308957</v>
      </c>
      <c r="E283">
        <f t="shared" si="115"/>
        <v>3</v>
      </c>
      <c r="F283">
        <f t="shared" si="116"/>
        <v>67.632995853540152</v>
      </c>
      <c r="G283">
        <f t="shared" si="97"/>
        <v>67.756865809315869</v>
      </c>
      <c r="H283">
        <f t="shared" si="98"/>
        <v>3.3878432904657938</v>
      </c>
      <c r="I283">
        <f t="shared" si="99"/>
        <v>0.24773991155142971</v>
      </c>
      <c r="J283">
        <f t="shared" si="100"/>
        <v>330.90960159355967</v>
      </c>
      <c r="K283">
        <f t="shared" si="101"/>
        <v>-306.66696090644029</v>
      </c>
      <c r="L283">
        <f t="shared" si="111"/>
        <v>153.86506556680405</v>
      </c>
      <c r="M283">
        <f t="shared" si="112"/>
        <v>22.544331951180201</v>
      </c>
      <c r="N283">
        <f t="shared" si="117"/>
        <v>1.6515994103428646</v>
      </c>
      <c r="O283">
        <f t="shared" si="102"/>
        <v>22.585621936438773</v>
      </c>
      <c r="P283">
        <f t="shared" si="103"/>
        <v>1.1292810968219387</v>
      </c>
      <c r="Q283">
        <f t="shared" si="104"/>
        <v>8.2579970517143234E-2</v>
      </c>
      <c r="R283">
        <f t="shared" si="105"/>
        <v>331.12833071816652</v>
      </c>
      <c r="S283">
        <f t="shared" si="106"/>
        <v>-309.65897654310544</v>
      </c>
      <c r="T283">
        <f t="shared" si="107"/>
        <v>13.650000000000059</v>
      </c>
      <c r="U283">
        <f t="shared" si="108"/>
        <v>-3008.4028864921793</v>
      </c>
      <c r="V283">
        <f t="shared" si="109"/>
        <v>3201.9554896874979</v>
      </c>
      <c r="W283">
        <f t="shared" si="113"/>
        <v>193.55260319531862</v>
      </c>
      <c r="AA283">
        <f t="shared" si="119"/>
        <v>42.254421190782907</v>
      </c>
      <c r="AB283">
        <f t="shared" ca="1" si="118"/>
        <v>1.7177089127252194</v>
      </c>
      <c r="AC283">
        <f t="shared" ca="1" si="96"/>
        <v>19.09256335748843</v>
      </c>
    </row>
    <row r="284" spans="3:29" x14ac:dyDescent="0.3">
      <c r="C284">
        <f t="shared" si="110"/>
        <v>13.70000000000006</v>
      </c>
      <c r="D284">
        <f t="shared" si="114"/>
        <v>468.37707677913295</v>
      </c>
      <c r="E284">
        <f t="shared" si="115"/>
        <v>3</v>
      </c>
      <c r="F284">
        <f t="shared" si="116"/>
        <v>67.880735765091586</v>
      </c>
      <c r="G284">
        <f t="shared" si="97"/>
        <v>68.004605720867303</v>
      </c>
      <c r="H284">
        <f t="shared" si="98"/>
        <v>3.4002302860433655</v>
      </c>
      <c r="I284">
        <f t="shared" si="99"/>
        <v>0.24773991155142971</v>
      </c>
      <c r="J284">
        <f t="shared" si="100"/>
        <v>333.31392748641679</v>
      </c>
      <c r="K284">
        <f t="shared" si="101"/>
        <v>-309.07128679929747</v>
      </c>
      <c r="L284">
        <f t="shared" si="111"/>
        <v>154.99434666362598</v>
      </c>
      <c r="M284">
        <f t="shared" si="112"/>
        <v>22.626911921697346</v>
      </c>
      <c r="N284">
        <f t="shared" si="117"/>
        <v>1.6515994103428646</v>
      </c>
      <c r="O284">
        <f t="shared" si="102"/>
        <v>22.668201906955918</v>
      </c>
      <c r="P284">
        <f t="shared" si="103"/>
        <v>1.1334100953477959</v>
      </c>
      <c r="Q284">
        <f t="shared" si="104"/>
        <v>8.2579970517143234E-2</v>
      </c>
      <c r="R284">
        <f t="shared" si="105"/>
        <v>330.70229562176178</v>
      </c>
      <c r="S284">
        <f t="shared" si="106"/>
        <v>-310.54755879439813</v>
      </c>
      <c r="T284">
        <f t="shared" si="107"/>
        <v>13.70000000000006</v>
      </c>
      <c r="U284">
        <f t="shared" si="108"/>
        <v>-3031.9893235011082</v>
      </c>
      <c r="V284">
        <f t="shared" si="109"/>
        <v>3225.4560016071409</v>
      </c>
      <c r="W284">
        <f t="shared" si="113"/>
        <v>193.46667810603276</v>
      </c>
      <c r="AA284">
        <f t="shared" si="119"/>
        <v>42.411500823462397</v>
      </c>
      <c r="AB284">
        <f t="shared" ca="1" si="118"/>
        <v>2.1870123078459218</v>
      </c>
      <c r="AC284">
        <f t="shared" ca="1" si="96"/>
        <v>19.05562837927393</v>
      </c>
    </row>
    <row r="285" spans="3:29" x14ac:dyDescent="0.3">
      <c r="C285">
        <f t="shared" si="110"/>
        <v>13.75000000000006</v>
      </c>
      <c r="D285">
        <f t="shared" si="114"/>
        <v>471.7896940607539</v>
      </c>
      <c r="E285">
        <f t="shared" si="115"/>
        <v>3</v>
      </c>
      <c r="F285">
        <f t="shared" si="116"/>
        <v>68.128475676643021</v>
      </c>
      <c r="G285">
        <f t="shared" si="97"/>
        <v>68.252345632418738</v>
      </c>
      <c r="H285">
        <f t="shared" si="98"/>
        <v>3.4126172816209372</v>
      </c>
      <c r="I285">
        <f t="shared" si="99"/>
        <v>0.24773991155142971</v>
      </c>
      <c r="J285">
        <f t="shared" si="100"/>
        <v>335.72701230784537</v>
      </c>
      <c r="K285">
        <f t="shared" si="101"/>
        <v>-311.48437162072599</v>
      </c>
      <c r="L285">
        <f t="shared" si="111"/>
        <v>156.12775675897376</v>
      </c>
      <c r="M285">
        <f t="shared" si="112"/>
        <v>22.709491892214491</v>
      </c>
      <c r="N285">
        <f t="shared" si="117"/>
        <v>1.6515994103428646</v>
      </c>
      <c r="O285">
        <f t="shared" si="102"/>
        <v>22.750781877473063</v>
      </c>
      <c r="P285">
        <f t="shared" si="103"/>
        <v>1.1375390938736532</v>
      </c>
      <c r="Q285">
        <f t="shared" si="104"/>
        <v>8.2579970517143234E-2</v>
      </c>
      <c r="R285">
        <f t="shared" si="105"/>
        <v>333.28349651538082</v>
      </c>
      <c r="S285">
        <f t="shared" si="106"/>
        <v>-309.74390312863073</v>
      </c>
      <c r="T285">
        <f t="shared" si="107"/>
        <v>13.75000000000006</v>
      </c>
      <c r="U285">
        <f t="shared" si="108"/>
        <v>-3055.661685599322</v>
      </c>
      <c r="V285">
        <f t="shared" si="109"/>
        <v>3249.0424386160698</v>
      </c>
      <c r="W285">
        <f t="shared" si="113"/>
        <v>193.3807530167478</v>
      </c>
      <c r="AA285">
        <f t="shared" si="119"/>
        <v>42.568580456141888</v>
      </c>
      <c r="AB285">
        <f t="shared" ca="1" si="118"/>
        <v>2.65631570296661</v>
      </c>
      <c r="AC285">
        <f t="shared" ca="1" si="96"/>
        <v>19.092563357488604</v>
      </c>
    </row>
    <row r="286" spans="3:29" x14ac:dyDescent="0.3">
      <c r="C286">
        <f t="shared" si="110"/>
        <v>13.800000000000061</v>
      </c>
      <c r="D286">
        <f t="shared" si="114"/>
        <v>475.21469833795243</v>
      </c>
      <c r="E286">
        <f t="shared" si="115"/>
        <v>3</v>
      </c>
      <c r="F286">
        <f t="shared" si="116"/>
        <v>68.376215588194455</v>
      </c>
      <c r="G286">
        <f t="shared" si="97"/>
        <v>68.500085543970172</v>
      </c>
      <c r="H286">
        <f t="shared" si="98"/>
        <v>3.425004277198509</v>
      </c>
      <c r="I286">
        <f t="shared" si="99"/>
        <v>0.24773991155142971</v>
      </c>
      <c r="J286">
        <f t="shared" si="100"/>
        <v>338.14885605784542</v>
      </c>
      <c r="K286">
        <f t="shared" si="101"/>
        <v>-313.90621537072604</v>
      </c>
      <c r="L286">
        <f t="shared" si="111"/>
        <v>157.2652958528474</v>
      </c>
      <c r="M286">
        <f t="shared" si="112"/>
        <v>22.792071862731635</v>
      </c>
      <c r="N286">
        <f t="shared" si="117"/>
        <v>1.6515994103428646</v>
      </c>
      <c r="O286">
        <f t="shared" si="102"/>
        <v>22.833361847990208</v>
      </c>
      <c r="P286">
        <f t="shared" si="103"/>
        <v>1.1416680923995104</v>
      </c>
      <c r="Q286">
        <f t="shared" si="104"/>
        <v>8.2579970517143234E-2</v>
      </c>
      <c r="R286">
        <f t="shared" si="105"/>
        <v>338.70265110833833</v>
      </c>
      <c r="S286">
        <f t="shared" si="106"/>
        <v>-310.95777323257079</v>
      </c>
      <c r="T286">
        <f t="shared" si="107"/>
        <v>13.800000000000061</v>
      </c>
      <c r="U286">
        <f t="shared" si="108"/>
        <v>-3079.4199727868227</v>
      </c>
      <c r="V286">
        <f t="shared" si="109"/>
        <v>3272.7148007142846</v>
      </c>
      <c r="W286">
        <f t="shared" si="113"/>
        <v>193.29482792746194</v>
      </c>
      <c r="AA286">
        <f t="shared" si="119"/>
        <v>42.725660088821378</v>
      </c>
      <c r="AB286">
        <f t="shared" ca="1" si="118"/>
        <v>3.1140632909707415</v>
      </c>
      <c r="AC286">
        <f t="shared" ca="1" si="96"/>
        <v>19.202458830388647</v>
      </c>
    </row>
    <row r="287" spans="3:29" x14ac:dyDescent="0.3">
      <c r="C287">
        <f t="shared" si="110"/>
        <v>13.850000000000062</v>
      </c>
      <c r="D287">
        <f t="shared" si="114"/>
        <v>478.65208961072852</v>
      </c>
      <c r="E287">
        <f t="shared" si="115"/>
        <v>3</v>
      </c>
      <c r="F287">
        <f t="shared" si="116"/>
        <v>68.62395549974589</v>
      </c>
      <c r="G287">
        <f t="shared" si="97"/>
        <v>68.747825455521607</v>
      </c>
      <c r="H287">
        <f t="shared" si="98"/>
        <v>3.4373912727760807</v>
      </c>
      <c r="I287">
        <f t="shared" si="99"/>
        <v>0.24773991155142971</v>
      </c>
      <c r="J287">
        <f t="shared" si="100"/>
        <v>340.57945873641683</v>
      </c>
      <c r="K287">
        <f t="shared" si="101"/>
        <v>-316.33681804929745</v>
      </c>
      <c r="L287">
        <f t="shared" si="111"/>
        <v>158.4069639452469</v>
      </c>
      <c r="M287">
        <f t="shared" si="112"/>
        <v>22.87465183324878</v>
      </c>
      <c r="N287">
        <f t="shared" si="117"/>
        <v>1.6515994103428646</v>
      </c>
      <c r="O287">
        <f t="shared" si="102"/>
        <v>22.915941818507353</v>
      </c>
      <c r="P287">
        <f t="shared" si="103"/>
        <v>1.1457970909253676</v>
      </c>
      <c r="Q287">
        <f t="shared" si="104"/>
        <v>8.2579970517143234E-2</v>
      </c>
      <c r="R287">
        <f t="shared" si="105"/>
        <v>343.49098420983722</v>
      </c>
      <c r="S287">
        <f t="shared" si="106"/>
        <v>-315.61361723512192</v>
      </c>
      <c r="T287">
        <f t="shared" si="107"/>
        <v>13.850000000000062</v>
      </c>
      <c r="U287">
        <f t="shared" si="108"/>
        <v>-3103.2641850636082</v>
      </c>
      <c r="V287">
        <f t="shared" si="109"/>
        <v>3296.4730879017852</v>
      </c>
      <c r="W287">
        <f t="shared" si="113"/>
        <v>193.20890283817698</v>
      </c>
      <c r="AA287">
        <f t="shared" si="119"/>
        <v>42.882739721500869</v>
      </c>
      <c r="AB287">
        <f t="shared" ca="1" si="118"/>
        <v>3.5489838070645074</v>
      </c>
      <c r="AC287">
        <f t="shared" ca="1" si="96"/>
        <v>19.382608806709086</v>
      </c>
    </row>
    <row r="288" spans="3:29" x14ac:dyDescent="0.3">
      <c r="C288">
        <f t="shared" si="110"/>
        <v>13.900000000000063</v>
      </c>
      <c r="D288">
        <f t="shared" si="114"/>
        <v>482.10186787908219</v>
      </c>
      <c r="E288">
        <f t="shared" si="115"/>
        <v>3</v>
      </c>
      <c r="F288">
        <f t="shared" si="116"/>
        <v>68.871695411297324</v>
      </c>
      <c r="G288">
        <f t="shared" si="97"/>
        <v>68.995565367073041</v>
      </c>
      <c r="H288">
        <f t="shared" si="98"/>
        <v>3.4497782683536524</v>
      </c>
      <c r="I288">
        <f t="shared" si="99"/>
        <v>0.24773991155142971</v>
      </c>
      <c r="J288">
        <f t="shared" si="100"/>
        <v>343.0188203435597</v>
      </c>
      <c r="K288">
        <f t="shared" si="101"/>
        <v>-318.77617965644032</v>
      </c>
      <c r="L288">
        <f t="shared" si="111"/>
        <v>159.55276103617226</v>
      </c>
      <c r="M288">
        <f t="shared" si="112"/>
        <v>22.957231803765925</v>
      </c>
      <c r="N288">
        <f t="shared" si="117"/>
        <v>1.6515994103428646</v>
      </c>
      <c r="O288">
        <f t="shared" si="102"/>
        <v>22.998521789024498</v>
      </c>
      <c r="P288">
        <f t="shared" si="103"/>
        <v>1.1499260894512249</v>
      </c>
      <c r="Q288">
        <f t="shared" si="104"/>
        <v>8.2579970517143234E-2</v>
      </c>
      <c r="R288">
        <f t="shared" si="105"/>
        <v>344.87816495723462</v>
      </c>
      <c r="S288">
        <f t="shared" si="106"/>
        <v>-321.13050283043282</v>
      </c>
      <c r="T288">
        <f t="shared" si="107"/>
        <v>13.900000000000063</v>
      </c>
      <c r="U288">
        <f t="shared" si="108"/>
        <v>-3127.1943224296797</v>
      </c>
      <c r="V288">
        <f t="shared" si="109"/>
        <v>3320.3173001785717</v>
      </c>
      <c r="W288">
        <f t="shared" si="113"/>
        <v>193.12297774889203</v>
      </c>
      <c r="AA288">
        <f t="shared" si="119"/>
        <v>43.039819354180359</v>
      </c>
      <c r="AB288">
        <f t="shared" ca="1" si="118"/>
        <v>3.950368064723242</v>
      </c>
      <c r="AC288">
        <f t="shared" ca="1" si="96"/>
        <v>19.628577396149424</v>
      </c>
    </row>
    <row r="289" spans="3:29" x14ac:dyDescent="0.3">
      <c r="C289">
        <f t="shared" si="110"/>
        <v>13.950000000000063</v>
      </c>
      <c r="D289">
        <f t="shared" si="114"/>
        <v>485.56403314301343</v>
      </c>
      <c r="E289">
        <f t="shared" si="115"/>
        <v>3</v>
      </c>
      <c r="F289">
        <f t="shared" si="116"/>
        <v>69.119435322848759</v>
      </c>
      <c r="G289">
        <f t="shared" si="97"/>
        <v>69.243305278624476</v>
      </c>
      <c r="H289">
        <f t="shared" si="98"/>
        <v>3.4621652639312241</v>
      </c>
      <c r="I289">
        <f t="shared" si="99"/>
        <v>0.24773991155142971</v>
      </c>
      <c r="J289">
        <f t="shared" si="100"/>
        <v>345.46694087927398</v>
      </c>
      <c r="K289">
        <f t="shared" si="101"/>
        <v>-321.2243001921546</v>
      </c>
      <c r="L289">
        <f t="shared" si="111"/>
        <v>160.70268712562347</v>
      </c>
      <c r="M289">
        <f t="shared" si="112"/>
        <v>23.03981177428307</v>
      </c>
      <c r="N289">
        <f t="shared" si="117"/>
        <v>1.6515994103428646</v>
      </c>
      <c r="O289">
        <f t="shared" si="102"/>
        <v>23.081101759541642</v>
      </c>
      <c r="P289">
        <f t="shared" si="103"/>
        <v>1.1540550879770821</v>
      </c>
      <c r="Q289">
        <f t="shared" si="104"/>
        <v>8.2579970517143234E-2</v>
      </c>
      <c r="R289">
        <f t="shared" si="105"/>
        <v>344.07771502646102</v>
      </c>
      <c r="S289">
        <f t="shared" si="106"/>
        <v>-323.88325704210087</v>
      </c>
      <c r="T289">
        <f t="shared" si="107"/>
        <v>13.950000000000063</v>
      </c>
      <c r="U289">
        <f t="shared" si="108"/>
        <v>-3151.210384885037</v>
      </c>
      <c r="V289">
        <f t="shared" si="109"/>
        <v>3344.2474375446436</v>
      </c>
      <c r="W289">
        <f t="shared" si="113"/>
        <v>193.03705265960662</v>
      </c>
      <c r="AA289">
        <f t="shared" si="119"/>
        <v>43.19689898685985</v>
      </c>
      <c r="AB289">
        <f t="shared" ca="1" si="118"/>
        <v>4.3083326514054079</v>
      </c>
      <c r="AC289">
        <f t="shared" ca="1" si="96"/>
        <v>19.934308035714697</v>
      </c>
    </row>
    <row r="290" spans="3:29" x14ac:dyDescent="0.3">
      <c r="C290">
        <f t="shared" si="110"/>
        <v>14.000000000000064</v>
      </c>
      <c r="D290">
        <f t="shared" si="114"/>
        <v>489.03858540252224</v>
      </c>
      <c r="E290">
        <f t="shared" si="115"/>
        <v>3</v>
      </c>
      <c r="F290">
        <f t="shared" si="116"/>
        <v>69.367175234400193</v>
      </c>
      <c r="G290">
        <f t="shared" si="97"/>
        <v>69.49104519017591</v>
      </c>
      <c r="H290">
        <f t="shared" si="98"/>
        <v>3.4745522595087959</v>
      </c>
      <c r="I290">
        <f t="shared" si="99"/>
        <v>0.24773991155142971</v>
      </c>
      <c r="J290">
        <f t="shared" si="100"/>
        <v>347.92382034355973</v>
      </c>
      <c r="K290">
        <f t="shared" si="101"/>
        <v>-323.68117965644035</v>
      </c>
      <c r="L290">
        <f t="shared" si="111"/>
        <v>161.85674221360054</v>
      </c>
      <c r="M290">
        <f t="shared" si="112"/>
        <v>23.122391744800215</v>
      </c>
      <c r="N290">
        <f t="shared" si="117"/>
        <v>1.6515994103428646</v>
      </c>
      <c r="O290">
        <f t="shared" si="102"/>
        <v>23.163681730058787</v>
      </c>
      <c r="P290">
        <f t="shared" si="103"/>
        <v>1.1581840865029394</v>
      </c>
      <c r="Q290">
        <f t="shared" si="104"/>
        <v>8.2579970517143234E-2</v>
      </c>
      <c r="R290">
        <f t="shared" si="105"/>
        <v>344.93010127577446</v>
      </c>
      <c r="S290">
        <f t="shared" si="106"/>
        <v>-323.48715351598764</v>
      </c>
      <c r="T290">
        <f t="shared" si="107"/>
        <v>14.000000000000064</v>
      </c>
      <c r="U290">
        <f t="shared" si="108"/>
        <v>-3175.3123724296802</v>
      </c>
      <c r="V290">
        <f t="shared" si="109"/>
        <v>3368.2635000000009</v>
      </c>
      <c r="W290">
        <f t="shared" si="113"/>
        <v>192.95112757032075</v>
      </c>
      <c r="AA290">
        <f t="shared" si="119"/>
        <v>43.35397861953934</v>
      </c>
      <c r="AB290">
        <f t="shared" ca="1" si="118"/>
        <v>4.6140632909705399</v>
      </c>
      <c r="AC290">
        <f t="shared" ca="1" si="96"/>
        <v>20.292272622396982</v>
      </c>
    </row>
    <row r="291" spans="3:29" x14ac:dyDescent="0.3">
      <c r="C291">
        <f t="shared" si="110"/>
        <v>14.050000000000065</v>
      </c>
      <c r="D291">
        <f t="shared" si="114"/>
        <v>492.52552465760863</v>
      </c>
      <c r="E291">
        <f t="shared" si="115"/>
        <v>3</v>
      </c>
      <c r="F291">
        <f t="shared" si="116"/>
        <v>69.614915145951628</v>
      </c>
      <c r="G291">
        <f t="shared" si="97"/>
        <v>69.738785101727345</v>
      </c>
      <c r="H291">
        <f t="shared" si="98"/>
        <v>3.4869392550863676</v>
      </c>
      <c r="I291">
        <f t="shared" si="99"/>
        <v>0.24773991155142971</v>
      </c>
      <c r="J291">
        <f t="shared" si="100"/>
        <v>350.38945873641688</v>
      </c>
      <c r="K291">
        <f t="shared" si="101"/>
        <v>-326.14681804929751</v>
      </c>
      <c r="L291">
        <f t="shared" si="111"/>
        <v>163.01492630010347</v>
      </c>
      <c r="M291">
        <f t="shared" si="112"/>
        <v>23.20497171531736</v>
      </c>
      <c r="N291">
        <f t="shared" si="117"/>
        <v>1.6515994103428646</v>
      </c>
      <c r="O291">
        <f t="shared" si="102"/>
        <v>23.246261700575932</v>
      </c>
      <c r="P291">
        <f t="shared" si="103"/>
        <v>1.1623130850287966</v>
      </c>
      <c r="Q291">
        <f t="shared" si="104"/>
        <v>8.2579970517143234E-2</v>
      </c>
      <c r="R291">
        <f t="shared" si="105"/>
        <v>349.36670907224249</v>
      </c>
      <c r="S291">
        <f t="shared" si="106"/>
        <v>-323.32653736744487</v>
      </c>
      <c r="T291">
        <f t="shared" si="107"/>
        <v>14.050000000000065</v>
      </c>
      <c r="U291">
        <f t="shared" si="108"/>
        <v>-3199.5002850636088</v>
      </c>
      <c r="V291">
        <f t="shared" si="109"/>
        <v>3392.3654875446441</v>
      </c>
      <c r="W291">
        <f t="shared" si="113"/>
        <v>192.86520248103534</v>
      </c>
      <c r="AA291">
        <f t="shared" si="119"/>
        <v>43.511058252218831</v>
      </c>
      <c r="AB291">
        <f t="shared" ca="1" si="118"/>
        <v>4.860031880410725</v>
      </c>
      <c r="AC291">
        <f t="shared" ca="1" si="96"/>
        <v>20.693656880055809</v>
      </c>
    </row>
    <row r="292" spans="3:29" x14ac:dyDescent="0.3">
      <c r="C292">
        <f t="shared" si="110"/>
        <v>14.100000000000065</v>
      </c>
      <c r="D292">
        <f t="shared" si="114"/>
        <v>496.02485090827258</v>
      </c>
      <c r="E292">
        <f t="shared" si="115"/>
        <v>3</v>
      </c>
      <c r="F292">
        <f t="shared" si="116"/>
        <v>69.862655057503062</v>
      </c>
      <c r="G292">
        <f t="shared" si="97"/>
        <v>69.986525013278779</v>
      </c>
      <c r="H292">
        <f t="shared" si="98"/>
        <v>3.4993262506639393</v>
      </c>
      <c r="I292">
        <f t="shared" si="99"/>
        <v>0.24773991155142971</v>
      </c>
      <c r="J292">
        <f t="shared" si="100"/>
        <v>352.86385605784545</v>
      </c>
      <c r="K292">
        <f t="shared" si="101"/>
        <v>-328.62121537072608</v>
      </c>
      <c r="L292">
        <f t="shared" si="111"/>
        <v>164.17723938513225</v>
      </c>
      <c r="M292">
        <f t="shared" si="112"/>
        <v>23.287551685834504</v>
      </c>
      <c r="N292">
        <f t="shared" si="117"/>
        <v>1.6515994103428646</v>
      </c>
      <c r="O292">
        <f t="shared" si="102"/>
        <v>23.328841671093077</v>
      </c>
      <c r="P292">
        <f t="shared" si="103"/>
        <v>1.1664420835546538</v>
      </c>
      <c r="Q292">
        <f t="shared" si="104"/>
        <v>8.2579970517143234E-2</v>
      </c>
      <c r="R292">
        <f t="shared" si="105"/>
        <v>355.04584195474899</v>
      </c>
      <c r="S292">
        <f t="shared" si="106"/>
        <v>-326.56234734539902</v>
      </c>
      <c r="T292">
        <f t="shared" si="107"/>
        <v>14.100000000000065</v>
      </c>
      <c r="U292">
        <f t="shared" si="108"/>
        <v>-3223.7741227868228</v>
      </c>
      <c r="V292">
        <f t="shared" si="109"/>
        <v>3416.5534001785736</v>
      </c>
      <c r="W292">
        <f t="shared" si="113"/>
        <v>192.77927739175084</v>
      </c>
      <c r="AA292">
        <f t="shared" si="119"/>
        <v>43.668137884898321</v>
      </c>
      <c r="AB292">
        <f t="shared" ca="1" si="118"/>
        <v>5.0401818567309977</v>
      </c>
      <c r="AC292">
        <f t="shared" ca="1" si="96"/>
        <v>21.128577396149645</v>
      </c>
    </row>
    <row r="293" spans="3:29" x14ac:dyDescent="0.3">
      <c r="C293">
        <f t="shared" si="110"/>
        <v>14.150000000000066</v>
      </c>
      <c r="D293">
        <f t="shared" si="114"/>
        <v>499.53656415451411</v>
      </c>
      <c r="E293">
        <f t="shared" si="115"/>
        <v>3</v>
      </c>
      <c r="F293">
        <f t="shared" si="116"/>
        <v>70.110394969054497</v>
      </c>
      <c r="G293">
        <f t="shared" si="97"/>
        <v>70.234264924830214</v>
      </c>
      <c r="H293">
        <f t="shared" si="98"/>
        <v>3.511713246241511</v>
      </c>
      <c r="I293">
        <f t="shared" si="99"/>
        <v>0.24773991155142971</v>
      </c>
      <c r="J293">
        <f t="shared" si="100"/>
        <v>355.34701230784543</v>
      </c>
      <c r="K293">
        <f t="shared" si="101"/>
        <v>-331.10437162072606</v>
      </c>
      <c r="L293">
        <f t="shared" si="111"/>
        <v>165.3436814686869</v>
      </c>
      <c r="M293">
        <f t="shared" si="112"/>
        <v>23.370131656351649</v>
      </c>
      <c r="N293">
        <f t="shared" si="117"/>
        <v>1.6515994103428646</v>
      </c>
      <c r="O293">
        <f t="shared" si="102"/>
        <v>23.411421641610222</v>
      </c>
      <c r="P293">
        <f t="shared" si="103"/>
        <v>1.1705710820805111</v>
      </c>
      <c r="Q293">
        <f t="shared" si="104"/>
        <v>8.2579970517143234E-2</v>
      </c>
      <c r="R293">
        <f t="shared" si="105"/>
        <v>358.09829446399658</v>
      </c>
      <c r="S293">
        <f t="shared" si="106"/>
        <v>-332.30038437034216</v>
      </c>
      <c r="T293">
        <f t="shared" si="107"/>
        <v>14.150000000000066</v>
      </c>
      <c r="U293">
        <f t="shared" si="108"/>
        <v>-3248.1338855993226</v>
      </c>
      <c r="V293">
        <f t="shared" si="109"/>
        <v>3440.8272379017881</v>
      </c>
      <c r="W293">
        <f t="shared" si="113"/>
        <v>192.69335230246543</v>
      </c>
      <c r="AA293">
        <f t="shared" si="119"/>
        <v>43.825217517577812</v>
      </c>
      <c r="AB293">
        <f t="shared" ca="1" si="118"/>
        <v>5.1500773296308617</v>
      </c>
      <c r="AC293">
        <f t="shared" ca="1" si="96"/>
        <v>21.586324984153819</v>
      </c>
    </row>
    <row r="294" spans="3:29" x14ac:dyDescent="0.3">
      <c r="C294">
        <f t="shared" si="110"/>
        <v>14.200000000000067</v>
      </c>
      <c r="D294">
        <f t="shared" si="114"/>
        <v>503.06066439633321</v>
      </c>
      <c r="E294">
        <f t="shared" si="115"/>
        <v>3</v>
      </c>
      <c r="F294">
        <f t="shared" si="116"/>
        <v>70.358134880605931</v>
      </c>
      <c r="G294">
        <f t="shared" si="97"/>
        <v>70.482004836381648</v>
      </c>
      <c r="H294">
        <f t="shared" si="98"/>
        <v>3.5241002418190828</v>
      </c>
      <c r="I294">
        <f t="shared" si="99"/>
        <v>0.24773991155142971</v>
      </c>
      <c r="J294">
        <f t="shared" si="100"/>
        <v>357.83892748641688</v>
      </c>
      <c r="K294">
        <f t="shared" si="101"/>
        <v>-333.5962867992975</v>
      </c>
      <c r="L294">
        <f t="shared" si="111"/>
        <v>166.5142525507674</v>
      </c>
      <c r="M294">
        <f t="shared" si="112"/>
        <v>23.452711626868794</v>
      </c>
      <c r="N294">
        <f t="shared" si="117"/>
        <v>1.6515994103428646</v>
      </c>
      <c r="O294">
        <f t="shared" si="102"/>
        <v>23.494001612127366</v>
      </c>
      <c r="P294">
        <f t="shared" si="103"/>
        <v>1.1747000806063683</v>
      </c>
      <c r="Q294">
        <f t="shared" si="104"/>
        <v>8.2579970517143234E-2</v>
      </c>
      <c r="R294">
        <f t="shared" si="105"/>
        <v>357.80940223154897</v>
      </c>
      <c r="S294">
        <f t="shared" si="106"/>
        <v>-336.59614150566665</v>
      </c>
      <c r="T294">
        <f t="shared" si="107"/>
        <v>14.200000000000067</v>
      </c>
      <c r="U294">
        <f t="shared" si="108"/>
        <v>-3272.5795735011088</v>
      </c>
      <c r="V294">
        <f t="shared" si="109"/>
        <v>3465.1870007142888</v>
      </c>
      <c r="W294">
        <f t="shared" si="113"/>
        <v>192.60742721318002</v>
      </c>
      <c r="AA294">
        <f t="shared" si="119"/>
        <v>43.982297150257303</v>
      </c>
      <c r="AB294">
        <f t="shared" ca="1" si="118"/>
        <v>5.1870123078453565</v>
      </c>
      <c r="AC294">
        <f t="shared" ca="1" si="96"/>
        <v>22.055628379274523</v>
      </c>
    </row>
    <row r="295" spans="3:29" x14ac:dyDescent="0.3">
      <c r="C295">
        <f t="shared" si="110"/>
        <v>14.250000000000068</v>
      </c>
      <c r="D295">
        <f t="shared" si="114"/>
        <v>506.59715163372988</v>
      </c>
      <c r="E295">
        <f t="shared" si="115"/>
        <v>3</v>
      </c>
      <c r="F295">
        <f t="shared" si="116"/>
        <v>70.605874792157366</v>
      </c>
      <c r="G295">
        <f t="shared" si="97"/>
        <v>70.729744747933083</v>
      </c>
      <c r="H295">
        <f t="shared" si="98"/>
        <v>3.5364872373966545</v>
      </c>
      <c r="I295">
        <f t="shared" si="99"/>
        <v>0.24773991155142971</v>
      </c>
      <c r="J295">
        <f t="shared" si="100"/>
        <v>360.33960159355973</v>
      </c>
      <c r="K295">
        <f t="shared" si="101"/>
        <v>-336.09696090644036</v>
      </c>
      <c r="L295">
        <f t="shared" si="111"/>
        <v>167.68895263137375</v>
      </c>
      <c r="M295">
        <f t="shared" si="112"/>
        <v>23.535291597385939</v>
      </c>
      <c r="N295">
        <f t="shared" si="117"/>
        <v>1.6515994103428646</v>
      </c>
      <c r="O295">
        <f t="shared" si="102"/>
        <v>23.576581582644511</v>
      </c>
      <c r="P295">
        <f t="shared" si="103"/>
        <v>1.1788290791322256</v>
      </c>
      <c r="Q295">
        <f t="shared" si="104"/>
        <v>8.2579970517143234E-2</v>
      </c>
      <c r="R295">
        <f t="shared" si="105"/>
        <v>357.56062171412361</v>
      </c>
      <c r="S295">
        <f t="shared" si="106"/>
        <v>-337.22712497846231</v>
      </c>
      <c r="T295">
        <f t="shared" si="107"/>
        <v>14.250000000000068</v>
      </c>
      <c r="U295">
        <f t="shared" si="108"/>
        <v>-3297.11118649218</v>
      </c>
      <c r="V295">
        <f t="shared" si="109"/>
        <v>3489.6326886160746</v>
      </c>
      <c r="W295">
        <f t="shared" si="113"/>
        <v>192.52150212389461</v>
      </c>
      <c r="AA295">
        <f t="shared" si="119"/>
        <v>44.139376782936793</v>
      </c>
      <c r="AB295">
        <f t="shared" ca="1" si="118"/>
        <v>5.1500773296306761</v>
      </c>
      <c r="AC295">
        <f t="shared" ca="1" si="96"/>
        <v>22.52493177439521</v>
      </c>
    </row>
    <row r="296" spans="3:29" x14ac:dyDescent="0.3">
      <c r="C296">
        <f t="shared" si="110"/>
        <v>14.300000000000068</v>
      </c>
      <c r="D296">
        <f t="shared" si="114"/>
        <v>510.14602586670412</v>
      </c>
      <c r="E296">
        <f t="shared" si="115"/>
        <v>3</v>
      </c>
      <c r="F296">
        <f t="shared" si="116"/>
        <v>70.8536147037088</v>
      </c>
      <c r="G296">
        <f t="shared" si="97"/>
        <v>70.977484659484517</v>
      </c>
      <c r="H296">
        <f t="shared" si="98"/>
        <v>3.5488742329742262</v>
      </c>
      <c r="I296">
        <f t="shared" si="99"/>
        <v>0.24773991155142971</v>
      </c>
      <c r="J296">
        <f t="shared" si="100"/>
        <v>362.84903462927406</v>
      </c>
      <c r="K296">
        <f t="shared" si="101"/>
        <v>-338.60639394215468</v>
      </c>
      <c r="L296">
        <f t="shared" si="111"/>
        <v>168.86778171050597</v>
      </c>
      <c r="M296">
        <f t="shared" si="112"/>
        <v>23.617871567903084</v>
      </c>
      <c r="N296">
        <f t="shared" si="117"/>
        <v>1.6515994103428646</v>
      </c>
      <c r="O296">
        <f t="shared" si="102"/>
        <v>23.659161553161656</v>
      </c>
      <c r="P296">
        <f t="shared" si="103"/>
        <v>1.1829580776580828</v>
      </c>
      <c r="Q296">
        <f t="shared" si="104"/>
        <v>8.2579970517143234E-2</v>
      </c>
      <c r="R296">
        <f t="shared" si="105"/>
        <v>360.74299260756811</v>
      </c>
      <c r="S296">
        <f t="shared" si="106"/>
        <v>-336.46990453127319</v>
      </c>
      <c r="T296">
        <f t="shared" si="107"/>
        <v>14.300000000000068</v>
      </c>
      <c r="U296">
        <f t="shared" si="108"/>
        <v>-3321.7287245725374</v>
      </c>
      <c r="V296">
        <f t="shared" si="109"/>
        <v>3514.1643016071466</v>
      </c>
      <c r="W296">
        <f t="shared" si="113"/>
        <v>192.4355770346092</v>
      </c>
      <c r="AA296">
        <f t="shared" si="119"/>
        <v>44.296456415616284</v>
      </c>
      <c r="AB296">
        <f t="shared" ca="1" si="118"/>
        <v>5.0401818567306327</v>
      </c>
      <c r="AC296">
        <f t="shared" ca="1" si="96"/>
        <v>22.982679362399342</v>
      </c>
    </row>
    <row r="297" spans="3:29" x14ac:dyDescent="0.3">
      <c r="C297">
        <f t="shared" si="110"/>
        <v>14.350000000000069</v>
      </c>
      <c r="D297">
        <f t="shared" si="114"/>
        <v>513.70728709525588</v>
      </c>
      <c r="E297">
        <f t="shared" si="115"/>
        <v>3</v>
      </c>
      <c r="F297">
        <f t="shared" si="116"/>
        <v>71.101354615260234</v>
      </c>
      <c r="G297">
        <f t="shared" si="97"/>
        <v>71.225224571035952</v>
      </c>
      <c r="H297">
        <f t="shared" si="98"/>
        <v>3.5612612285517979</v>
      </c>
      <c r="I297">
        <f t="shared" si="99"/>
        <v>0.24773991155142971</v>
      </c>
      <c r="J297">
        <f t="shared" si="100"/>
        <v>365.36722659355974</v>
      </c>
      <c r="K297">
        <f t="shared" si="101"/>
        <v>-341.12458590644036</v>
      </c>
      <c r="L297">
        <f t="shared" si="111"/>
        <v>170.05073978816404</v>
      </c>
      <c r="M297">
        <f t="shared" si="112"/>
        <v>23.700451538420229</v>
      </c>
      <c r="N297">
        <f t="shared" si="117"/>
        <v>1.6515994103428646</v>
      </c>
      <c r="O297">
        <f t="shared" si="102"/>
        <v>23.741741523678801</v>
      </c>
      <c r="P297">
        <f t="shared" si="103"/>
        <v>1.18708707618394</v>
      </c>
      <c r="Q297">
        <f t="shared" si="104"/>
        <v>8.2579970517143234E-2</v>
      </c>
      <c r="R297">
        <f t="shared" si="105"/>
        <v>366.5485562675226</v>
      </c>
      <c r="S297">
        <f t="shared" si="106"/>
        <v>-338.36696733212398</v>
      </c>
      <c r="T297">
        <f t="shared" si="107"/>
        <v>14.350000000000069</v>
      </c>
      <c r="U297">
        <f t="shared" si="108"/>
        <v>-3346.4321877421803</v>
      </c>
      <c r="V297">
        <f t="shared" si="109"/>
        <v>3538.7818396875045</v>
      </c>
      <c r="W297">
        <f t="shared" si="113"/>
        <v>192.34965194532424</v>
      </c>
      <c r="AA297">
        <f t="shared" si="119"/>
        <v>44.453536048295774</v>
      </c>
      <c r="AB297">
        <f t="shared" ca="1" si="118"/>
        <v>4.8600318804101876</v>
      </c>
      <c r="AC297">
        <f t="shared" ca="1" si="96"/>
        <v>23.417599878493103</v>
      </c>
    </row>
    <row r="298" spans="3:29" x14ac:dyDescent="0.3">
      <c r="C298">
        <f t="shared" si="110"/>
        <v>14.40000000000007</v>
      </c>
      <c r="D298">
        <f t="shared" si="114"/>
        <v>517.28093531938521</v>
      </c>
      <c r="E298">
        <f t="shared" si="115"/>
        <v>3</v>
      </c>
      <c r="F298">
        <f t="shared" si="116"/>
        <v>71.349094526811669</v>
      </c>
      <c r="G298">
        <f t="shared" si="97"/>
        <v>71.472964482587386</v>
      </c>
      <c r="H298">
        <f t="shared" si="98"/>
        <v>3.5736482241293697</v>
      </c>
      <c r="I298">
        <f t="shared" si="99"/>
        <v>0.24773991155142971</v>
      </c>
      <c r="J298">
        <f t="shared" si="100"/>
        <v>367.89417748641682</v>
      </c>
      <c r="K298">
        <f t="shared" si="101"/>
        <v>-343.65153679929745</v>
      </c>
      <c r="L298">
        <f t="shared" si="111"/>
        <v>171.23782686434797</v>
      </c>
      <c r="M298">
        <f t="shared" si="112"/>
        <v>23.783031508937373</v>
      </c>
      <c r="N298">
        <f t="shared" si="117"/>
        <v>1.6515994103428646</v>
      </c>
      <c r="O298">
        <f t="shared" si="102"/>
        <v>23.824321494195946</v>
      </c>
      <c r="P298">
        <f t="shared" si="103"/>
        <v>1.1912160747097973</v>
      </c>
      <c r="Q298">
        <f t="shared" si="104"/>
        <v>8.2579970517143234E-2</v>
      </c>
      <c r="R298">
        <f t="shared" si="105"/>
        <v>370.89351429338626</v>
      </c>
      <c r="S298">
        <f t="shared" si="106"/>
        <v>-343.71461388196781</v>
      </c>
      <c r="T298">
        <f t="shared" si="107"/>
        <v>14.40000000000007</v>
      </c>
      <c r="U298">
        <f t="shared" si="108"/>
        <v>-3371.2215760011081</v>
      </c>
      <c r="V298">
        <f t="shared" si="109"/>
        <v>3563.4853028571479</v>
      </c>
      <c r="W298">
        <f t="shared" si="113"/>
        <v>192.26372685603974</v>
      </c>
      <c r="AA298">
        <f t="shared" si="119"/>
        <v>44.610615680975265</v>
      </c>
      <c r="AB298">
        <f t="shared" ca="1" si="118"/>
        <v>4.6140632909698454</v>
      </c>
      <c r="AC298">
        <f t="shared" ca="1" si="96"/>
        <v>23.818984136151837</v>
      </c>
    </row>
    <row r="299" spans="3:29" x14ac:dyDescent="0.3">
      <c r="C299">
        <f t="shared" si="110"/>
        <v>14.45000000000007</v>
      </c>
      <c r="D299">
        <f t="shared" si="114"/>
        <v>520.86697053909211</v>
      </c>
      <c r="E299">
        <f t="shared" si="115"/>
        <v>3</v>
      </c>
      <c r="F299">
        <f t="shared" si="116"/>
        <v>71.596834438363103</v>
      </c>
      <c r="G299">
        <f t="shared" si="97"/>
        <v>71.720704394138821</v>
      </c>
      <c r="H299">
        <f t="shared" si="98"/>
        <v>3.5860352197069414</v>
      </c>
      <c r="I299">
        <f t="shared" si="99"/>
        <v>0.24773991155142971</v>
      </c>
      <c r="J299">
        <f t="shared" si="100"/>
        <v>370.42988730784538</v>
      </c>
      <c r="K299">
        <f t="shared" si="101"/>
        <v>-346.187246620726</v>
      </c>
      <c r="L299">
        <f t="shared" si="111"/>
        <v>172.42904293905775</v>
      </c>
      <c r="M299">
        <f t="shared" si="112"/>
        <v>23.865611479454518</v>
      </c>
      <c r="N299">
        <f t="shared" si="117"/>
        <v>1.6515994103428646</v>
      </c>
      <c r="O299">
        <f t="shared" si="102"/>
        <v>23.906901464713091</v>
      </c>
      <c r="P299">
        <f t="shared" si="103"/>
        <v>1.1953450732356545</v>
      </c>
      <c r="Q299">
        <f t="shared" si="104"/>
        <v>8.2579970517143234E-2</v>
      </c>
      <c r="R299">
        <f t="shared" si="105"/>
        <v>371.48264619812824</v>
      </c>
      <c r="S299">
        <f t="shared" si="106"/>
        <v>-348.99646336546647</v>
      </c>
      <c r="T299">
        <f t="shared" si="107"/>
        <v>14.45000000000007</v>
      </c>
      <c r="U299">
        <f t="shared" si="108"/>
        <v>-3396.0968893493223</v>
      </c>
      <c r="V299">
        <f t="shared" si="109"/>
        <v>3588.2746911160766</v>
      </c>
      <c r="W299">
        <f t="shared" si="113"/>
        <v>192.17780176675433</v>
      </c>
      <c r="AA299">
        <f t="shared" si="119"/>
        <v>44.767695313654755</v>
      </c>
      <c r="AB299">
        <f t="shared" ca="1" si="118"/>
        <v>4.3083326514045712</v>
      </c>
      <c r="AC299">
        <f t="shared" ca="1" si="96"/>
        <v>24.176948722834002</v>
      </c>
    </row>
    <row r="300" spans="3:29" x14ac:dyDescent="0.3">
      <c r="C300">
        <f t="shared" si="110"/>
        <v>14.500000000000071</v>
      </c>
      <c r="D300">
        <f t="shared" si="114"/>
        <v>524.46539275437658</v>
      </c>
      <c r="E300">
        <f t="shared" si="115"/>
        <v>3</v>
      </c>
      <c r="F300">
        <f t="shared" si="116"/>
        <v>71.844574349914538</v>
      </c>
      <c r="G300">
        <f t="shared" si="97"/>
        <v>71.968444305690255</v>
      </c>
      <c r="H300">
        <f t="shared" si="98"/>
        <v>3.5984222152845131</v>
      </c>
      <c r="I300">
        <f t="shared" si="99"/>
        <v>0.24773991155142971</v>
      </c>
      <c r="J300">
        <f t="shared" si="100"/>
        <v>372.97435605784534</v>
      </c>
      <c r="K300">
        <f t="shared" si="101"/>
        <v>-348.73171537072596</v>
      </c>
      <c r="L300">
        <f t="shared" si="111"/>
        <v>173.62438801229339</v>
      </c>
      <c r="M300">
        <f t="shared" si="112"/>
        <v>23.948191449971663</v>
      </c>
      <c r="N300">
        <f t="shared" si="117"/>
        <v>1.6515994103428646</v>
      </c>
      <c r="O300">
        <f t="shared" si="102"/>
        <v>23.989481435230235</v>
      </c>
      <c r="P300">
        <f t="shared" si="103"/>
        <v>1.1994740717615118</v>
      </c>
      <c r="Q300">
        <f t="shared" si="104"/>
        <v>8.2579970517143234E-2</v>
      </c>
      <c r="R300">
        <f t="shared" si="105"/>
        <v>370.74686171379074</v>
      </c>
      <c r="S300">
        <f t="shared" si="106"/>
        <v>-350.7412598333355</v>
      </c>
      <c r="T300">
        <f t="shared" si="107"/>
        <v>14.500000000000071</v>
      </c>
      <c r="U300">
        <f t="shared" si="108"/>
        <v>-3421.0581277868218</v>
      </c>
      <c r="V300">
        <f t="shared" si="109"/>
        <v>3613.1500044642917</v>
      </c>
      <c r="W300">
        <f t="shared" si="113"/>
        <v>192.09187667746983</v>
      </c>
      <c r="AA300">
        <f t="shared" si="119"/>
        <v>44.924774946334246</v>
      </c>
      <c r="AB300">
        <f t="shared" ca="1" si="118"/>
        <v>3.9503680647222845</v>
      </c>
      <c r="AC300">
        <f t="shared" ca="1" si="96"/>
        <v>24.482679362399129</v>
      </c>
    </row>
    <row r="301" spans="3:29" x14ac:dyDescent="0.3">
      <c r="C301">
        <f t="shared" si="110"/>
        <v>14.550000000000072</v>
      </c>
      <c r="D301">
        <f t="shared" si="114"/>
        <v>528.07620196523862</v>
      </c>
      <c r="E301">
        <f t="shared" si="115"/>
        <v>3</v>
      </c>
      <c r="F301">
        <f t="shared" si="116"/>
        <v>72.092314261465972</v>
      </c>
      <c r="G301">
        <f t="shared" si="97"/>
        <v>72.21618421724169</v>
      </c>
      <c r="H301">
        <f t="shared" si="98"/>
        <v>3.6108092108620848</v>
      </c>
      <c r="I301">
        <f t="shared" si="99"/>
        <v>0.24773991155142971</v>
      </c>
      <c r="J301">
        <f t="shared" si="100"/>
        <v>375.52758373641677</v>
      </c>
      <c r="K301">
        <f t="shared" si="101"/>
        <v>-351.2849430492974</v>
      </c>
      <c r="L301">
        <f t="shared" si="111"/>
        <v>174.82386208405489</v>
      </c>
      <c r="M301">
        <f t="shared" si="112"/>
        <v>24.030771420488808</v>
      </c>
      <c r="N301">
        <f t="shared" si="117"/>
        <v>1.6515994103428646</v>
      </c>
      <c r="O301">
        <f t="shared" si="102"/>
        <v>24.07206140574738</v>
      </c>
      <c r="P301">
        <f t="shared" si="103"/>
        <v>1.203603070287369</v>
      </c>
      <c r="Q301">
        <f t="shared" si="104"/>
        <v>8.2579970517143234E-2</v>
      </c>
      <c r="R301">
        <f t="shared" si="105"/>
        <v>372.84675135581023</v>
      </c>
      <c r="S301">
        <f t="shared" si="106"/>
        <v>-349.93841501502129</v>
      </c>
      <c r="T301">
        <f t="shared" si="107"/>
        <v>14.550000000000072</v>
      </c>
      <c r="U301">
        <f t="shared" si="108"/>
        <v>-3446.1052913136077</v>
      </c>
      <c r="V301">
        <f t="shared" si="109"/>
        <v>3638.1112429017921</v>
      </c>
      <c r="W301">
        <f t="shared" si="113"/>
        <v>192.00595158818442</v>
      </c>
      <c r="AA301">
        <f t="shared" si="119"/>
        <v>45.081854579013736</v>
      </c>
      <c r="AB301">
        <f t="shared" ca="1" si="118"/>
        <v>3.5489838070634532</v>
      </c>
      <c r="AC301">
        <f t="shared" ca="1" si="96"/>
        <v>24.72864795183931</v>
      </c>
    </row>
    <row r="302" spans="3:29" x14ac:dyDescent="0.3">
      <c r="C302">
        <f t="shared" si="110"/>
        <v>14.600000000000072</v>
      </c>
      <c r="D302">
        <f t="shared" si="114"/>
        <v>531.69939817167824</v>
      </c>
      <c r="E302">
        <f t="shared" si="115"/>
        <v>3</v>
      </c>
      <c r="F302">
        <f t="shared" si="116"/>
        <v>72.340054173017407</v>
      </c>
      <c r="G302">
        <f t="shared" si="97"/>
        <v>72.463924128793124</v>
      </c>
      <c r="H302">
        <f t="shared" si="98"/>
        <v>3.6231962064396566</v>
      </c>
      <c r="I302">
        <f t="shared" si="99"/>
        <v>0.24773991155142971</v>
      </c>
      <c r="J302">
        <f t="shared" si="100"/>
        <v>378.08957034355956</v>
      </c>
      <c r="K302">
        <f t="shared" si="101"/>
        <v>-353.84692965644018</v>
      </c>
      <c r="L302">
        <f t="shared" si="111"/>
        <v>176.02746515434225</v>
      </c>
      <c r="M302">
        <f t="shared" si="112"/>
        <v>24.113351391005953</v>
      </c>
      <c r="N302">
        <f t="shared" si="117"/>
        <v>1.6515994103428646</v>
      </c>
      <c r="O302">
        <f t="shared" si="102"/>
        <v>24.154641376264525</v>
      </c>
      <c r="P302">
        <f t="shared" si="103"/>
        <v>1.2077320688132263</v>
      </c>
      <c r="Q302">
        <f t="shared" si="104"/>
        <v>8.2579970517143234E-2</v>
      </c>
      <c r="R302">
        <f t="shared" si="105"/>
        <v>378.38392564135472</v>
      </c>
      <c r="S302">
        <f t="shared" si="106"/>
        <v>-350.86140542129152</v>
      </c>
      <c r="T302">
        <f t="shared" si="107"/>
        <v>14.600000000000072</v>
      </c>
      <c r="U302">
        <f t="shared" si="108"/>
        <v>-3471.2383799296786</v>
      </c>
      <c r="V302">
        <f t="shared" si="109"/>
        <v>3663.158406428578</v>
      </c>
      <c r="W302">
        <f t="shared" si="113"/>
        <v>191.92002649889946</v>
      </c>
      <c r="AA302">
        <f t="shared" si="119"/>
        <v>45.238934211693227</v>
      </c>
      <c r="AB302">
        <f t="shared" ca="1" si="118"/>
        <v>3.1140632909696158</v>
      </c>
      <c r="AC302">
        <f t="shared" ca="1" si="96"/>
        <v>24.908797928159579</v>
      </c>
    </row>
    <row r="303" spans="3:29" x14ac:dyDescent="0.3">
      <c r="C303">
        <f t="shared" si="110"/>
        <v>14.650000000000073</v>
      </c>
      <c r="D303">
        <f t="shared" si="114"/>
        <v>535.33498137369543</v>
      </c>
      <c r="E303">
        <f t="shared" si="115"/>
        <v>3</v>
      </c>
      <c r="F303">
        <f t="shared" si="116"/>
        <v>72.587794084568841</v>
      </c>
      <c r="G303">
        <f t="shared" si="97"/>
        <v>72.711664040344559</v>
      </c>
      <c r="H303">
        <f t="shared" si="98"/>
        <v>3.6355832020172283</v>
      </c>
      <c r="I303">
        <f t="shared" si="99"/>
        <v>0.24773991155142971</v>
      </c>
      <c r="J303">
        <f t="shared" si="100"/>
        <v>380.66031587927381</v>
      </c>
      <c r="K303">
        <f t="shared" si="101"/>
        <v>-356.41767519215443</v>
      </c>
      <c r="L303">
        <f t="shared" si="111"/>
        <v>177.23519722315547</v>
      </c>
      <c r="M303">
        <f t="shared" si="112"/>
        <v>24.195931361523098</v>
      </c>
      <c r="N303">
        <f t="shared" si="117"/>
        <v>1.6515994103428646</v>
      </c>
      <c r="O303">
        <f t="shared" si="102"/>
        <v>24.23722134678167</v>
      </c>
      <c r="P303">
        <f t="shared" si="103"/>
        <v>1.2118610673390835</v>
      </c>
      <c r="Q303">
        <f t="shared" si="104"/>
        <v>8.2579970517143234E-2</v>
      </c>
      <c r="R303">
        <f t="shared" si="105"/>
        <v>383.55576012301771</v>
      </c>
      <c r="S303">
        <f t="shared" si="106"/>
        <v>-355.63256205930645</v>
      </c>
      <c r="T303">
        <f t="shared" si="107"/>
        <v>14.650000000000073</v>
      </c>
      <c r="U303">
        <f t="shared" si="108"/>
        <v>-3496.4573936350353</v>
      </c>
      <c r="V303">
        <f t="shared" si="109"/>
        <v>3688.2914950446502</v>
      </c>
      <c r="W303">
        <f t="shared" si="113"/>
        <v>191.83410140961496</v>
      </c>
      <c r="AA303">
        <f t="shared" si="119"/>
        <v>45.396013844372717</v>
      </c>
      <c r="AB303">
        <f t="shared" ca="1" si="118"/>
        <v>2.6563157029654412</v>
      </c>
      <c r="AC303">
        <f t="shared" ca="1" si="96"/>
        <v>25.018693401059441</v>
      </c>
    </row>
    <row r="304" spans="3:29" x14ac:dyDescent="0.3">
      <c r="C304">
        <f t="shared" si="110"/>
        <v>14.700000000000074</v>
      </c>
      <c r="D304">
        <f t="shared" si="114"/>
        <v>538.98295157129019</v>
      </c>
      <c r="E304">
        <f t="shared" si="115"/>
        <v>3</v>
      </c>
      <c r="F304">
        <f t="shared" si="116"/>
        <v>72.835533996120276</v>
      </c>
      <c r="G304">
        <f t="shared" si="97"/>
        <v>72.959403951895993</v>
      </c>
      <c r="H304">
        <f t="shared" si="98"/>
        <v>3.6479701975948</v>
      </c>
      <c r="I304">
        <f t="shared" si="99"/>
        <v>0.24773991155142971</v>
      </c>
      <c r="J304">
        <f t="shared" si="100"/>
        <v>383.23982034355953</v>
      </c>
      <c r="K304">
        <f t="shared" si="101"/>
        <v>-358.99717965644015</v>
      </c>
      <c r="L304">
        <f t="shared" si="111"/>
        <v>178.44705829049454</v>
      </c>
      <c r="M304">
        <f t="shared" si="112"/>
        <v>24.278511332040242</v>
      </c>
      <c r="N304">
        <f t="shared" si="117"/>
        <v>1.6515994103428646</v>
      </c>
      <c r="O304">
        <f t="shared" si="102"/>
        <v>24.319801317298815</v>
      </c>
      <c r="P304">
        <f t="shared" si="103"/>
        <v>1.2159900658649407</v>
      </c>
      <c r="Q304">
        <f t="shared" si="104"/>
        <v>8.2579970517143234E-2</v>
      </c>
      <c r="R304">
        <f t="shared" si="105"/>
        <v>384.99200384494856</v>
      </c>
      <c r="S304">
        <f t="shared" si="106"/>
        <v>-361.43230860116978</v>
      </c>
      <c r="T304">
        <f t="shared" si="107"/>
        <v>14.700000000000074</v>
      </c>
      <c r="U304">
        <f t="shared" si="108"/>
        <v>-3521.7623324296783</v>
      </c>
      <c r="V304">
        <f t="shared" si="109"/>
        <v>3713.5105087500078</v>
      </c>
      <c r="W304">
        <f t="shared" si="113"/>
        <v>191.74817632032955</v>
      </c>
      <c r="AA304">
        <f t="shared" si="119"/>
        <v>45.553093477052208</v>
      </c>
      <c r="AB304">
        <f t="shared" ca="1" si="118"/>
        <v>2.1870123078447383</v>
      </c>
      <c r="AC304">
        <f t="shared" ref="AC304:AC314" ca="1" si="120">_r*SIN(AA304)+y_sm</f>
        <v>25.05562837927393</v>
      </c>
    </row>
    <row r="305" spans="3:29" x14ac:dyDescent="0.3">
      <c r="C305">
        <f t="shared" si="110"/>
        <v>14.750000000000075</v>
      </c>
      <c r="D305">
        <f t="shared" si="114"/>
        <v>542.64330876446252</v>
      </c>
      <c r="E305">
        <f t="shared" si="115"/>
        <v>3</v>
      </c>
      <c r="F305">
        <f t="shared" si="116"/>
        <v>73.08327390767171</v>
      </c>
      <c r="G305">
        <f t="shared" si="97"/>
        <v>73.207143863447428</v>
      </c>
      <c r="H305">
        <f t="shared" si="98"/>
        <v>3.6603571931723717</v>
      </c>
      <c r="I305">
        <f t="shared" si="99"/>
        <v>0.24773991155142971</v>
      </c>
      <c r="J305">
        <f t="shared" si="100"/>
        <v>385.8280837364166</v>
      </c>
      <c r="K305">
        <f t="shared" si="101"/>
        <v>-361.58544304929723</v>
      </c>
      <c r="L305">
        <f t="shared" si="111"/>
        <v>179.66304835635947</v>
      </c>
      <c r="M305">
        <f t="shared" si="112"/>
        <v>24.361091302557387</v>
      </c>
      <c r="N305">
        <f t="shared" si="117"/>
        <v>1.6515994103428646</v>
      </c>
      <c r="O305">
        <f t="shared" si="102"/>
        <v>24.40238128781596</v>
      </c>
      <c r="P305">
        <f t="shared" si="103"/>
        <v>1.220119064390798</v>
      </c>
      <c r="Q305">
        <f t="shared" si="104"/>
        <v>8.2579970517143234E-2</v>
      </c>
      <c r="R305">
        <f t="shared" si="105"/>
        <v>384.15335348067129</v>
      </c>
      <c r="S305">
        <f t="shared" si="106"/>
        <v>-364.07447470246905</v>
      </c>
      <c r="T305">
        <f t="shared" si="107"/>
        <v>14.750000000000075</v>
      </c>
      <c r="U305">
        <f t="shared" si="108"/>
        <v>-3547.1531963136058</v>
      </c>
      <c r="V305">
        <f t="shared" si="109"/>
        <v>3738.8154475446509</v>
      </c>
      <c r="W305">
        <f t="shared" si="113"/>
        <v>191.66225123104505</v>
      </c>
      <c r="AA305">
        <f t="shared" si="119"/>
        <v>45.710173109731699</v>
      </c>
      <c r="AB305">
        <f t="shared" ca="1" si="118"/>
        <v>1.7177089127240506</v>
      </c>
      <c r="AC305">
        <f t="shared" ca="1" si="120"/>
        <v>25.018693401059245</v>
      </c>
    </row>
    <row r="306" spans="3:29" x14ac:dyDescent="0.3">
      <c r="C306">
        <f t="shared" si="110"/>
        <v>14.800000000000075</v>
      </c>
      <c r="D306">
        <f t="shared" si="114"/>
        <v>546.31605295321242</v>
      </c>
      <c r="E306">
        <f t="shared" si="115"/>
        <v>3</v>
      </c>
      <c r="F306">
        <f t="shared" si="116"/>
        <v>73.331013819223145</v>
      </c>
      <c r="G306">
        <f t="shared" si="97"/>
        <v>73.454883774998862</v>
      </c>
      <c r="H306">
        <f t="shared" si="98"/>
        <v>3.6727441887499435</v>
      </c>
      <c r="I306">
        <f t="shared" si="99"/>
        <v>0.24773991155142971</v>
      </c>
      <c r="J306">
        <f t="shared" si="100"/>
        <v>388.4251060578452</v>
      </c>
      <c r="K306">
        <f t="shared" si="101"/>
        <v>-364.18246537072577</v>
      </c>
      <c r="L306">
        <f t="shared" si="111"/>
        <v>180.88316742075025</v>
      </c>
      <c r="M306">
        <f t="shared" si="112"/>
        <v>24.443671273074532</v>
      </c>
      <c r="N306">
        <f t="shared" si="117"/>
        <v>1.6515994103428646</v>
      </c>
      <c r="O306">
        <f t="shared" si="102"/>
        <v>24.484961258333104</v>
      </c>
      <c r="P306">
        <f t="shared" si="103"/>
        <v>1.2242480629166552</v>
      </c>
      <c r="Q306">
        <f t="shared" si="104"/>
        <v>8.2579970517143234E-2</v>
      </c>
      <c r="R306">
        <f t="shared" si="105"/>
        <v>385.51222954248379</v>
      </c>
      <c r="S306">
        <f t="shared" si="106"/>
        <v>-363.46472558065142</v>
      </c>
      <c r="T306">
        <f t="shared" si="107"/>
        <v>14.800000000000075</v>
      </c>
      <c r="U306">
        <f t="shared" si="108"/>
        <v>-3572.6299852868201</v>
      </c>
      <c r="V306">
        <f t="shared" si="109"/>
        <v>3764.2063114285802</v>
      </c>
      <c r="W306">
        <f t="shared" si="113"/>
        <v>191.57632614176009</v>
      </c>
      <c r="AA306">
        <f t="shared" si="119"/>
        <v>45.867252742411189</v>
      </c>
      <c r="AB306">
        <f t="shared" ca="1" si="118"/>
        <v>1.2599613247199213</v>
      </c>
      <c r="AC306">
        <f t="shared" ca="1" si="120"/>
        <v>24.908797928159199</v>
      </c>
    </row>
    <row r="307" spans="3:29" x14ac:dyDescent="0.3">
      <c r="C307">
        <f t="shared" si="110"/>
        <v>14.850000000000076</v>
      </c>
      <c r="D307">
        <f t="shared" si="114"/>
        <v>550.00118413753989</v>
      </c>
      <c r="E307">
        <f t="shared" si="115"/>
        <v>3</v>
      </c>
      <c r="F307">
        <f t="shared" si="116"/>
        <v>73.578753730774579</v>
      </c>
      <c r="G307">
        <f t="shared" si="97"/>
        <v>73.702623686550297</v>
      </c>
      <c r="H307">
        <f t="shared" si="98"/>
        <v>3.6851311843275152</v>
      </c>
      <c r="I307">
        <f t="shared" si="99"/>
        <v>0.24773991155142971</v>
      </c>
      <c r="J307">
        <f t="shared" si="100"/>
        <v>391.03088730784515</v>
      </c>
      <c r="K307">
        <f t="shared" si="101"/>
        <v>-366.78824662072577</v>
      </c>
      <c r="L307">
        <f t="shared" si="111"/>
        <v>182.1074154836669</v>
      </c>
      <c r="M307">
        <f t="shared" si="112"/>
        <v>24.526251243591677</v>
      </c>
      <c r="N307">
        <f t="shared" si="117"/>
        <v>1.6515994103428646</v>
      </c>
      <c r="O307">
        <f t="shared" si="102"/>
        <v>24.567541228850249</v>
      </c>
      <c r="P307">
        <f t="shared" si="103"/>
        <v>1.2283770614425125</v>
      </c>
      <c r="Q307">
        <f t="shared" si="104"/>
        <v>8.2579970517143234E-2</v>
      </c>
      <c r="R307">
        <f t="shared" si="105"/>
        <v>390.71658984108421</v>
      </c>
      <c r="S307">
        <f t="shared" si="106"/>
        <v>-363.80475586284035</v>
      </c>
      <c r="T307">
        <f t="shared" si="107"/>
        <v>14.850000000000076</v>
      </c>
      <c r="U307">
        <f t="shared" si="108"/>
        <v>-3598.1926993493198</v>
      </c>
      <c r="V307">
        <f t="shared" si="109"/>
        <v>3789.6831004017954</v>
      </c>
      <c r="W307">
        <f t="shared" si="113"/>
        <v>191.49040105247559</v>
      </c>
      <c r="AA307">
        <f t="shared" si="119"/>
        <v>46.02433237509068</v>
      </c>
      <c r="AB307">
        <f t="shared" ca="1" si="118"/>
        <v>0.82504080862615825</v>
      </c>
      <c r="AC307">
        <f t="shared" ca="1" si="120"/>
        <v>24.728647951838749</v>
      </c>
    </row>
    <row r="308" spans="3:29" x14ac:dyDescent="0.3">
      <c r="C308">
        <f t="shared" si="110"/>
        <v>14.900000000000077</v>
      </c>
      <c r="D308">
        <f t="shared" si="114"/>
        <v>553.69870231744494</v>
      </c>
      <c r="E308">
        <f t="shared" si="115"/>
        <v>3</v>
      </c>
      <c r="F308">
        <f t="shared" si="116"/>
        <v>73.826493642326014</v>
      </c>
      <c r="G308">
        <f t="shared" si="97"/>
        <v>73.950363598101731</v>
      </c>
      <c r="H308">
        <f t="shared" si="98"/>
        <v>3.6975181799050869</v>
      </c>
      <c r="I308">
        <f t="shared" si="99"/>
        <v>0.24773991155142971</v>
      </c>
      <c r="J308">
        <f t="shared" si="100"/>
        <v>393.64542748641657</v>
      </c>
      <c r="K308">
        <f t="shared" si="101"/>
        <v>-369.40278679929713</v>
      </c>
      <c r="L308">
        <f t="shared" si="111"/>
        <v>183.3357925451094</v>
      </c>
      <c r="M308">
        <f t="shared" si="112"/>
        <v>24.608831214108822</v>
      </c>
      <c r="N308">
        <f t="shared" si="117"/>
        <v>1.6515994103428646</v>
      </c>
      <c r="O308">
        <f t="shared" si="102"/>
        <v>24.650121199367394</v>
      </c>
      <c r="P308">
        <f t="shared" si="103"/>
        <v>1.2325060599683697</v>
      </c>
      <c r="Q308">
        <f t="shared" si="104"/>
        <v>8.2579970517143234E-2</v>
      </c>
      <c r="R308">
        <f t="shared" si="105"/>
        <v>396.35018134520578</v>
      </c>
      <c r="S308">
        <f t="shared" si="106"/>
        <v>-368.10497843002037</v>
      </c>
      <c r="T308">
        <f t="shared" si="107"/>
        <v>14.900000000000077</v>
      </c>
      <c r="U308">
        <f t="shared" si="108"/>
        <v>-3623.8413385011049</v>
      </c>
      <c r="V308">
        <f t="shared" si="109"/>
        <v>3815.2458144642956</v>
      </c>
      <c r="W308">
        <f t="shared" si="113"/>
        <v>191.40447596319063</v>
      </c>
      <c r="AA308">
        <f t="shared" si="119"/>
        <v>46.18141200777017</v>
      </c>
      <c r="AB308">
        <f t="shared" ca="1" si="118"/>
        <v>0.42365655096742838</v>
      </c>
      <c r="AC308">
        <f t="shared" ca="1" si="120"/>
        <v>24.482679362398404</v>
      </c>
    </row>
    <row r="309" spans="3:29" x14ac:dyDescent="0.3">
      <c r="C309">
        <f t="shared" si="110"/>
        <v>14.950000000000077</v>
      </c>
      <c r="D309">
        <f t="shared" si="114"/>
        <v>557.40860749292756</v>
      </c>
      <c r="E309">
        <f t="shared" si="115"/>
        <v>3</v>
      </c>
      <c r="F309">
        <f t="shared" si="116"/>
        <v>74.074233553877448</v>
      </c>
      <c r="G309">
        <f t="shared" si="97"/>
        <v>74.198103509653166</v>
      </c>
      <c r="H309">
        <f t="shared" si="98"/>
        <v>3.7099051754826586</v>
      </c>
      <c r="I309">
        <f t="shared" si="99"/>
        <v>0.24773991155142971</v>
      </c>
      <c r="J309">
        <f t="shared" si="100"/>
        <v>396.26872659355939</v>
      </c>
      <c r="K309">
        <f t="shared" si="101"/>
        <v>-372.02608590643996</v>
      </c>
      <c r="L309">
        <f t="shared" si="111"/>
        <v>184.56829860507776</v>
      </c>
      <c r="M309">
        <f t="shared" si="112"/>
        <v>24.691411184625967</v>
      </c>
      <c r="N309">
        <f t="shared" si="117"/>
        <v>1.6515994103428646</v>
      </c>
      <c r="O309">
        <f t="shared" si="102"/>
        <v>24.732701169884539</v>
      </c>
      <c r="P309">
        <f t="shared" si="103"/>
        <v>1.2366350584942269</v>
      </c>
      <c r="Q309">
        <f t="shared" si="104"/>
        <v>8.2579970517143234E-2</v>
      </c>
      <c r="R309">
        <f t="shared" si="105"/>
        <v>398.39061917797204</v>
      </c>
      <c r="S309">
        <f t="shared" si="106"/>
        <v>-374.14683385473899</v>
      </c>
      <c r="T309">
        <f t="shared" si="107"/>
        <v>14.950000000000077</v>
      </c>
      <c r="U309">
        <f t="shared" si="108"/>
        <v>-3649.5759027421764</v>
      </c>
      <c r="V309">
        <f t="shared" si="109"/>
        <v>3840.894453616082</v>
      </c>
      <c r="W309">
        <f t="shared" si="113"/>
        <v>191.31855087390568</v>
      </c>
      <c r="AA309">
        <f t="shared" si="119"/>
        <v>46.338491640449661</v>
      </c>
      <c r="AB309">
        <f t="shared" ca="1" si="118"/>
        <v>6.5691964285267357E-2</v>
      </c>
      <c r="AC309">
        <f t="shared" ca="1" si="120"/>
        <v>24.176948722833124</v>
      </c>
    </row>
    <row r="310" spans="3:29" x14ac:dyDescent="0.3">
      <c r="C310">
        <f t="shared" si="110"/>
        <v>15.000000000000078</v>
      </c>
      <c r="D310">
        <f t="shared" si="114"/>
        <v>561.13089966398775</v>
      </c>
      <c r="E310">
        <f t="shared" si="115"/>
        <v>3</v>
      </c>
      <c r="F310">
        <f t="shared" si="116"/>
        <v>74.321973465428883</v>
      </c>
      <c r="G310">
        <f t="shared" si="97"/>
        <v>74.4458434212046</v>
      </c>
      <c r="H310">
        <f t="shared" si="98"/>
        <v>3.7222921710602304</v>
      </c>
      <c r="I310">
        <f t="shared" si="99"/>
        <v>0.24773991155142971</v>
      </c>
      <c r="J310">
        <f t="shared" si="100"/>
        <v>398.90078462927363</v>
      </c>
      <c r="K310">
        <f t="shared" si="101"/>
        <v>-374.65814394215425</v>
      </c>
      <c r="L310">
        <f t="shared" si="111"/>
        <v>185.80493366357197</v>
      </c>
      <c r="M310">
        <f t="shared" si="112"/>
        <v>24.773991155143111</v>
      </c>
      <c r="N310">
        <f t="shared" si="117"/>
        <v>1.6515994103428646</v>
      </c>
      <c r="O310">
        <f t="shared" si="102"/>
        <v>24.815281140401684</v>
      </c>
      <c r="P310">
        <f t="shared" si="103"/>
        <v>1.2407640570200842</v>
      </c>
      <c r="Q310">
        <f t="shared" si="104"/>
        <v>8.2579970517143234E-2</v>
      </c>
      <c r="R310">
        <f t="shared" si="105"/>
        <v>397.59327616560205</v>
      </c>
      <c r="S310">
        <f t="shared" si="106"/>
        <v>-377.35822201832673</v>
      </c>
      <c r="T310">
        <f t="shared" si="107"/>
        <v>15.000000000000078</v>
      </c>
      <c r="U310">
        <f t="shared" si="108"/>
        <v>-3675.3963920725332</v>
      </c>
      <c r="V310">
        <f t="shared" si="109"/>
        <v>3866.6290178571544</v>
      </c>
      <c r="W310">
        <f t="shared" si="113"/>
        <v>191.23262578462118</v>
      </c>
      <c r="AA310">
        <f t="shared" si="119"/>
        <v>46.495571273129151</v>
      </c>
      <c r="AB310">
        <f t="shared" ca="1" si="118"/>
        <v>-0.24003867527985845</v>
      </c>
      <c r="AC310">
        <f t="shared" ca="1" si="120"/>
        <v>23.818984136150835</v>
      </c>
    </row>
    <row r="311" spans="3:29" x14ac:dyDescent="0.3">
      <c r="C311">
        <f t="shared" si="110"/>
        <v>15.050000000000079</v>
      </c>
      <c r="D311">
        <f t="shared" si="114"/>
        <v>564.86557883062551</v>
      </c>
      <c r="E311">
        <f t="shared" si="115"/>
        <v>3</v>
      </c>
      <c r="F311">
        <f t="shared" si="116"/>
        <v>74.569713376980317</v>
      </c>
      <c r="G311">
        <f t="shared" si="97"/>
        <v>74.693583332756035</v>
      </c>
      <c r="H311">
        <f t="shared" si="98"/>
        <v>3.7346791666378021</v>
      </c>
      <c r="I311">
        <f t="shared" si="99"/>
        <v>0.24773991155142971</v>
      </c>
      <c r="J311">
        <f t="shared" si="100"/>
        <v>401.54160159355934</v>
      </c>
      <c r="K311">
        <f t="shared" si="101"/>
        <v>-377.2989609064399</v>
      </c>
      <c r="L311">
        <f t="shared" si="111"/>
        <v>187.04569772059205</v>
      </c>
      <c r="M311">
        <f t="shared" si="112"/>
        <v>24.856571125660256</v>
      </c>
      <c r="N311">
        <f t="shared" si="117"/>
        <v>1.6515994103428646</v>
      </c>
      <c r="O311">
        <f t="shared" si="102"/>
        <v>24.897861110918829</v>
      </c>
      <c r="P311">
        <f t="shared" si="103"/>
        <v>1.2448930555459414</v>
      </c>
      <c r="Q311">
        <f t="shared" si="104"/>
        <v>8.2579970517143234E-2</v>
      </c>
      <c r="R311">
        <f t="shared" si="105"/>
        <v>398.5635127197944</v>
      </c>
      <c r="S311">
        <f t="shared" si="106"/>
        <v>-376.9370401140593</v>
      </c>
      <c r="T311">
        <f t="shared" si="107"/>
        <v>15.050000000000079</v>
      </c>
      <c r="U311">
        <f t="shared" si="108"/>
        <v>-3701.3028064921755</v>
      </c>
      <c r="V311">
        <f t="shared" si="109"/>
        <v>3892.4495071875117</v>
      </c>
      <c r="W311">
        <f t="shared" si="113"/>
        <v>191.14670069533622</v>
      </c>
      <c r="AA311">
        <f t="shared" si="119"/>
        <v>46.652650905808642</v>
      </c>
      <c r="AB311">
        <f t="shared" ca="1" si="118"/>
        <v>-0.48600726472003641</v>
      </c>
      <c r="AC311">
        <f t="shared" ca="1" si="120"/>
        <v>23.417599878492002</v>
      </c>
    </row>
    <row r="312" spans="3:29" x14ac:dyDescent="0.3">
      <c r="C312">
        <f t="shared" si="110"/>
        <v>15.10000000000008</v>
      </c>
      <c r="D312">
        <f t="shared" si="114"/>
        <v>568.61264499284084</v>
      </c>
      <c r="E312">
        <f t="shared" si="115"/>
        <v>3</v>
      </c>
      <c r="F312">
        <f t="shared" si="116"/>
        <v>74.817453288531752</v>
      </c>
      <c r="G312">
        <f t="shared" si="97"/>
        <v>74.941323244307469</v>
      </c>
      <c r="H312">
        <f t="shared" si="98"/>
        <v>3.7470661622153738</v>
      </c>
      <c r="I312">
        <f t="shared" si="99"/>
        <v>0.24773991155142971</v>
      </c>
      <c r="J312">
        <f t="shared" si="100"/>
        <v>404.19117748641645</v>
      </c>
      <c r="K312">
        <f t="shared" si="101"/>
        <v>-379.94853679929702</v>
      </c>
      <c r="L312">
        <f t="shared" si="111"/>
        <v>188.29059077613798</v>
      </c>
      <c r="M312">
        <f t="shared" si="112"/>
        <v>24.939151096177401</v>
      </c>
      <c r="N312">
        <f t="shared" si="117"/>
        <v>1.6515994103428646</v>
      </c>
      <c r="O312">
        <f t="shared" si="102"/>
        <v>24.980441081435973</v>
      </c>
      <c r="P312">
        <f t="shared" si="103"/>
        <v>1.2490220540717987</v>
      </c>
      <c r="Q312">
        <f t="shared" si="104"/>
        <v>8.2579970517143234E-2</v>
      </c>
      <c r="R312">
        <f t="shared" si="105"/>
        <v>403.5805687067043</v>
      </c>
      <c r="S312">
        <f t="shared" si="106"/>
        <v>-377.01133457300438</v>
      </c>
      <c r="T312">
        <f t="shared" si="107"/>
        <v>15.10000000000008</v>
      </c>
      <c r="U312">
        <f t="shared" si="108"/>
        <v>-3727.2951460011041</v>
      </c>
      <c r="V312">
        <f t="shared" si="109"/>
        <v>3918.3559216071549</v>
      </c>
      <c r="W312">
        <f t="shared" si="113"/>
        <v>191.06077560605081</v>
      </c>
      <c r="AA312">
        <f t="shared" si="119"/>
        <v>46.809730538488132</v>
      </c>
      <c r="AB312">
        <f t="shared" ca="1" si="118"/>
        <v>-0.66615724104030205</v>
      </c>
      <c r="AC312">
        <f t="shared" ca="1" si="120"/>
        <v>22.982679362398166</v>
      </c>
    </row>
    <row r="313" spans="3:29" x14ac:dyDescent="0.3">
      <c r="C313">
        <f t="shared" si="110"/>
        <v>15.15000000000008</v>
      </c>
      <c r="D313">
        <f t="shared" si="114"/>
        <v>572.37209815063375</v>
      </c>
      <c r="E313">
        <f t="shared" si="115"/>
        <v>3</v>
      </c>
      <c r="F313">
        <f t="shared" si="116"/>
        <v>75.065193200083186</v>
      </c>
      <c r="G313">
        <f t="shared" si="97"/>
        <v>75.189063155858904</v>
      </c>
      <c r="H313">
        <f t="shared" si="98"/>
        <v>3.7594531577929455</v>
      </c>
      <c r="I313">
        <f t="shared" si="99"/>
        <v>0.24773991155142971</v>
      </c>
      <c r="J313">
        <f t="shared" si="100"/>
        <v>406.84951230784498</v>
      </c>
      <c r="K313">
        <f t="shared" si="101"/>
        <v>-382.6068716207256</v>
      </c>
      <c r="L313">
        <f t="shared" si="111"/>
        <v>189.53961283020976</v>
      </c>
      <c r="M313">
        <f t="shared" si="112"/>
        <v>25.021731066694546</v>
      </c>
      <c r="N313">
        <f t="shared" si="117"/>
        <v>1.6515994103428646</v>
      </c>
      <c r="O313">
        <f t="shared" si="102"/>
        <v>25.063021051953118</v>
      </c>
      <c r="P313">
        <f t="shared" si="103"/>
        <v>1.2531510525976559</v>
      </c>
      <c r="Q313">
        <f t="shared" si="104"/>
        <v>8.2579970517143234E-2</v>
      </c>
      <c r="R313">
        <f t="shared" si="105"/>
        <v>409.44285978228714</v>
      </c>
      <c r="S313">
        <f t="shared" si="106"/>
        <v>-381.09871086112321</v>
      </c>
      <c r="T313">
        <f t="shared" si="107"/>
        <v>15.15000000000008</v>
      </c>
      <c r="U313">
        <f t="shared" si="108"/>
        <v>-3753.3734105993185</v>
      </c>
      <c r="V313">
        <f t="shared" si="109"/>
        <v>3944.3482611160844</v>
      </c>
      <c r="W313">
        <f t="shared" si="113"/>
        <v>190.97485051676585</v>
      </c>
      <c r="AA313">
        <f t="shared" si="119"/>
        <v>46.966810171167623</v>
      </c>
      <c r="AB313">
        <f t="shared" ca="1" si="118"/>
        <v>-0.77605271394015718</v>
      </c>
      <c r="AC313">
        <f t="shared" ca="1" si="120"/>
        <v>22.524931774393988</v>
      </c>
    </row>
    <row r="314" spans="3:29" x14ac:dyDescent="0.3">
      <c r="C314">
        <f t="shared" si="110"/>
        <v>15.200000000000081</v>
      </c>
      <c r="D314">
        <f t="shared" si="114"/>
        <v>576.14393830400422</v>
      </c>
      <c r="E314">
        <f t="shared" si="115"/>
        <v>3</v>
      </c>
      <c r="F314">
        <f t="shared" si="116"/>
        <v>75.312933111634621</v>
      </c>
      <c r="G314">
        <f t="shared" si="97"/>
        <v>75.436803067410338</v>
      </c>
      <c r="H314">
        <f t="shared" si="98"/>
        <v>3.7718401533705173</v>
      </c>
      <c r="I314">
        <f t="shared" si="99"/>
        <v>0.24773991155142971</v>
      </c>
      <c r="J314">
        <f t="shared" si="100"/>
        <v>409.51660605784491</v>
      </c>
      <c r="K314">
        <f t="shared" si="101"/>
        <v>-385.27396537072553</v>
      </c>
      <c r="L314">
        <f t="shared" si="111"/>
        <v>190.79276388280741</v>
      </c>
      <c r="M314">
        <f t="shared" si="112"/>
        <v>25.104311037211691</v>
      </c>
      <c r="N314">
        <f t="shared" si="117"/>
        <v>1.6515994103428646</v>
      </c>
      <c r="O314">
        <f t="shared" si="102"/>
        <v>25.145601022470263</v>
      </c>
      <c r="P314">
        <f t="shared" si="103"/>
        <v>1.2572800511235132</v>
      </c>
      <c r="Q314">
        <f t="shared" si="104"/>
        <v>8.2579970517143234E-2</v>
      </c>
      <c r="R314">
        <f t="shared" si="105"/>
        <v>411.75930033603197</v>
      </c>
      <c r="S314">
        <f t="shared" si="106"/>
        <v>-387.26653215118409</v>
      </c>
      <c r="T314">
        <f t="shared" si="107"/>
        <v>15.200000000000081</v>
      </c>
      <c r="U314">
        <f t="shared" si="108"/>
        <v>-3779.5376002868179</v>
      </c>
      <c r="V314">
        <f t="shared" si="109"/>
        <v>3970.4265257142988</v>
      </c>
      <c r="W314">
        <f t="shared" si="113"/>
        <v>190.8889254274809</v>
      </c>
      <c r="AA314">
        <f t="shared" si="119"/>
        <v>47.123889803847113</v>
      </c>
      <c r="AB314">
        <f t="shared" ca="1" si="118"/>
        <v>-0.8129876921546435</v>
      </c>
      <c r="AC314">
        <f t="shared" ca="1" si="120"/>
        <v>22.055628379273287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69D9-4BB1-4509-A219-0DC112A8E72A}">
  <dimension ref="C2:AC54"/>
  <sheetViews>
    <sheetView zoomScale="80" zoomScaleNormal="50" workbookViewId="0">
      <selection activeCell="O9" sqref="O9"/>
    </sheetView>
  </sheetViews>
  <sheetFormatPr defaultRowHeight="14.4" x14ac:dyDescent="0.3"/>
  <cols>
    <col min="2" max="2" width="17.33203125" customWidth="1"/>
    <col min="4" max="4" width="11.5546875" bestFit="1" customWidth="1"/>
    <col min="16" max="16" width="10.5546875" bestFit="1" customWidth="1"/>
  </cols>
  <sheetData>
    <row r="2" spans="3:29" x14ac:dyDescent="0.3">
      <c r="L2">
        <f ca="1">L2+1</f>
        <v>674</v>
      </c>
      <c r="N2">
        <f ca="1">IF(L2=1,0,IF(N2&lt;34,N2+1,0))</f>
        <v>3</v>
      </c>
      <c r="Q2" t="str">
        <f ca="1">ADDRESS(10+step,10)</f>
        <v>$J$13</v>
      </c>
      <c r="R2" t="str">
        <f ca="1">ADDRESS(10+step,11)</f>
        <v>$K$13</v>
      </c>
    </row>
    <row r="3" spans="3:29" x14ac:dyDescent="0.3">
      <c r="G3">
        <v>0</v>
      </c>
      <c r="H3">
        <f>len</f>
        <v>20.000000000000004</v>
      </c>
      <c r="AA3" t="s">
        <v>15</v>
      </c>
      <c r="AB3" t="s">
        <v>16</v>
      </c>
    </row>
    <row r="4" spans="3:29" x14ac:dyDescent="0.3">
      <c r="G4">
        <f>h</f>
        <v>20</v>
      </c>
      <c r="H4">
        <v>0</v>
      </c>
      <c r="Q4" t="str">
        <f ca="1">ADDRESS(10+step,18)</f>
        <v>$R$13</v>
      </c>
      <c r="R4" t="str">
        <f ca="1">ADDRESS(10+step,19)</f>
        <v>$S$13</v>
      </c>
      <c r="AA4">
        <f ca="1">INDIRECT(Q2)</f>
        <v>2.3840882007024997</v>
      </c>
      <c r="AB4">
        <f ca="1">INDIRECT(R2)</f>
        <v>21.858552486416787</v>
      </c>
    </row>
    <row r="5" spans="3:29" x14ac:dyDescent="0.3">
      <c r="AA5">
        <f ca="1">INDIRECT(Q4)</f>
        <v>2.6068489095701439</v>
      </c>
      <c r="AB5">
        <f ca="1">INDIRECT(R4)</f>
        <v>24.850270666089596</v>
      </c>
    </row>
    <row r="9" spans="3:29" x14ac:dyDescent="0.3">
      <c r="C9" t="s">
        <v>17</v>
      </c>
      <c r="D9" t="s">
        <v>18</v>
      </c>
      <c r="E9" t="s">
        <v>19</v>
      </c>
      <c r="F9" t="s">
        <v>20</v>
      </c>
      <c r="G9" s="2" t="s">
        <v>36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s="2" t="s">
        <v>37</v>
      </c>
      <c r="P9" t="s">
        <v>28</v>
      </c>
      <c r="Q9" t="s">
        <v>29</v>
      </c>
      <c r="R9" t="s">
        <v>30</v>
      </c>
      <c r="S9" t="s">
        <v>31</v>
      </c>
      <c r="T9" t="s">
        <v>17</v>
      </c>
      <c r="U9" t="s">
        <v>32</v>
      </c>
      <c r="V9" t="s">
        <v>33</v>
      </c>
      <c r="W9" t="s">
        <v>34</v>
      </c>
    </row>
    <row r="10" spans="3:29" x14ac:dyDescent="0.3">
      <c r="C10">
        <v>0</v>
      </c>
      <c r="D10">
        <v>0</v>
      </c>
      <c r="E10">
        <v>3</v>
      </c>
      <c r="F10">
        <v>0</v>
      </c>
      <c r="G10">
        <v>0.24773991155142971</v>
      </c>
      <c r="H10">
        <v>2.4773991155142974E-2</v>
      </c>
      <c r="I10">
        <v>0.49547982310285943</v>
      </c>
      <c r="J10">
        <v>2.1213203435596424</v>
      </c>
      <c r="K10">
        <v>22.121320343559642</v>
      </c>
      <c r="L10">
        <v>0</v>
      </c>
      <c r="M10">
        <v>0</v>
      </c>
      <c r="N10">
        <v>1.6515994103428646</v>
      </c>
      <c r="O10">
        <v>8.2579970517143234E-2</v>
      </c>
      <c r="P10">
        <v>8.2579970517143234E-3</v>
      </c>
      <c r="Q10">
        <v>0.16515994103428647</v>
      </c>
      <c r="R10">
        <v>2.1213203435596424</v>
      </c>
      <c r="S10">
        <v>25.121320343559642</v>
      </c>
      <c r="T10">
        <v>0</v>
      </c>
      <c r="U10">
        <v>217.01015257032009</v>
      </c>
      <c r="V10">
        <v>0</v>
      </c>
      <c r="W10">
        <v>217.01015257032009</v>
      </c>
    </row>
    <row r="11" spans="3:29" x14ac:dyDescent="0.3">
      <c r="C11">
        <v>0.1</v>
      </c>
      <c r="D11">
        <v>7.4321973465428917E-2</v>
      </c>
      <c r="E11">
        <v>3</v>
      </c>
      <c r="F11">
        <v>0.49547982310285943</v>
      </c>
      <c r="G11">
        <v>0.74321973465428914</v>
      </c>
      <c r="H11">
        <v>7.4321973465428917E-2</v>
      </c>
      <c r="I11">
        <v>0.49547982310285943</v>
      </c>
      <c r="J11">
        <v>2.173873914988214</v>
      </c>
      <c r="K11">
        <v>22.06876677213107</v>
      </c>
      <c r="L11">
        <v>8.2579970517143234E-3</v>
      </c>
      <c r="M11">
        <v>0.16515994103428647</v>
      </c>
      <c r="N11">
        <v>1.6515994103428646</v>
      </c>
      <c r="O11">
        <v>0.24773991155142971</v>
      </c>
      <c r="P11">
        <v>2.4773991155142974E-2</v>
      </c>
      <c r="Q11">
        <v>0.16515994103428647</v>
      </c>
      <c r="R11">
        <v>2.1986476245692641</v>
      </c>
      <c r="S11">
        <v>25.068664480939422</v>
      </c>
      <c r="T11">
        <v>0.1</v>
      </c>
      <c r="U11">
        <v>216.4946020346058</v>
      </c>
      <c r="V11">
        <v>0.17185017857142862</v>
      </c>
      <c r="W11">
        <v>216.66645221317722</v>
      </c>
    </row>
    <row r="12" spans="3:29" x14ac:dyDescent="0.3">
      <c r="C12">
        <v>0.2</v>
      </c>
      <c r="D12">
        <v>0.19819192924114376</v>
      </c>
      <c r="E12">
        <v>3</v>
      </c>
      <c r="F12">
        <v>0.99095964620571886</v>
      </c>
      <c r="G12">
        <v>1.2386995577571485</v>
      </c>
      <c r="H12">
        <v>0.12386995577571486</v>
      </c>
      <c r="I12">
        <v>0.49547982310285943</v>
      </c>
      <c r="J12">
        <v>2.2614632007024995</v>
      </c>
      <c r="K12">
        <v>21.981177486416787</v>
      </c>
      <c r="L12">
        <v>3.3031988206857293E-2</v>
      </c>
      <c r="M12">
        <v>0.33031988206857293</v>
      </c>
      <c r="N12">
        <v>1.6515994103428646</v>
      </c>
      <c r="O12">
        <v>0.41289985258571615</v>
      </c>
      <c r="P12">
        <v>4.1289985258571617E-2</v>
      </c>
      <c r="Q12">
        <v>0.16515994103428647</v>
      </c>
      <c r="R12">
        <v>2.3605411455027792</v>
      </c>
      <c r="S12">
        <v>24.979540966859769</v>
      </c>
      <c r="T12">
        <v>0.2</v>
      </c>
      <c r="U12">
        <v>215.63535114174869</v>
      </c>
      <c r="V12">
        <v>0.68740071428571448</v>
      </c>
      <c r="W12">
        <v>216.32275185603439</v>
      </c>
    </row>
    <row r="13" spans="3:29" x14ac:dyDescent="0.3">
      <c r="C13">
        <v>0.30000000000000004</v>
      </c>
      <c r="D13">
        <v>0.37160986732714457</v>
      </c>
      <c r="E13">
        <v>3</v>
      </c>
      <c r="F13">
        <v>1.4864394693085783</v>
      </c>
      <c r="G13">
        <v>1.7341793808600081</v>
      </c>
      <c r="H13">
        <v>0.17341793808600081</v>
      </c>
      <c r="I13">
        <v>0.49547982310285943</v>
      </c>
      <c r="J13">
        <v>2.3840882007024997</v>
      </c>
      <c r="K13">
        <v>21.858552486416787</v>
      </c>
      <c r="L13">
        <v>7.4321973465428903E-2</v>
      </c>
      <c r="M13">
        <v>0.49547982310285943</v>
      </c>
      <c r="N13">
        <v>1.6515994103428646</v>
      </c>
      <c r="O13">
        <v>0.5780597936200027</v>
      </c>
      <c r="P13">
        <v>5.780597936200027E-2</v>
      </c>
      <c r="Q13">
        <v>0.16515994103428647</v>
      </c>
      <c r="R13">
        <v>2.6068489095701439</v>
      </c>
      <c r="S13">
        <v>24.850270666089596</v>
      </c>
      <c r="T13">
        <v>0.30000000000000004</v>
      </c>
      <c r="U13">
        <v>214.4323998917487</v>
      </c>
      <c r="V13">
        <v>1.5466516071428575</v>
      </c>
      <c r="W13">
        <v>215.97905149889155</v>
      </c>
      <c r="AA13" t="s">
        <v>35</v>
      </c>
      <c r="AB13" t="s">
        <v>30</v>
      </c>
      <c r="AC13" t="s">
        <v>31</v>
      </c>
    </row>
    <row r="14" spans="3:29" x14ac:dyDescent="0.3">
      <c r="C14">
        <v>0.4</v>
      </c>
      <c r="D14">
        <v>0.59457578772343134</v>
      </c>
      <c r="E14">
        <v>3</v>
      </c>
      <c r="F14">
        <v>1.9819192924114377</v>
      </c>
      <c r="G14">
        <v>2.2296592039628673</v>
      </c>
      <c r="H14">
        <v>0.22296592039628674</v>
      </c>
      <c r="I14">
        <v>0.49547982310285943</v>
      </c>
      <c r="J14">
        <v>2.5417489149882138</v>
      </c>
      <c r="K14">
        <v>21.700891772131072</v>
      </c>
      <c r="L14">
        <v>0.13212795282742917</v>
      </c>
      <c r="M14">
        <v>0.66063976413714587</v>
      </c>
      <c r="N14">
        <v>1.6515994103428646</v>
      </c>
      <c r="O14">
        <v>0.74321973465428914</v>
      </c>
      <c r="P14">
        <v>7.4321973465428917E-2</v>
      </c>
      <c r="Q14">
        <v>0.16515994103428647</v>
      </c>
      <c r="R14">
        <v>2.9369804483655821</v>
      </c>
      <c r="S14">
        <v>24.674743152920666</v>
      </c>
      <c r="T14">
        <v>0.4</v>
      </c>
      <c r="U14">
        <v>212.88574828460582</v>
      </c>
      <c r="V14">
        <v>2.7496028571428579</v>
      </c>
      <c r="W14">
        <v>215.63535114174869</v>
      </c>
      <c r="AA14">
        <v>0</v>
      </c>
      <c r="AB14">
        <f t="shared" ref="AB14:AB54" ca="1" si="0">_r*COS(AA14)+x_sm</f>
        <v>5.3840882007025002</v>
      </c>
      <c r="AC14">
        <f t="shared" ref="AC14:AC47" ca="1" si="1">_r*SIN(AA14)+y_sm</f>
        <v>21.858552486416787</v>
      </c>
    </row>
    <row r="15" spans="3:29" x14ac:dyDescent="0.3">
      <c r="C15">
        <v>0.5</v>
      </c>
      <c r="D15">
        <v>0.86708969043000406</v>
      </c>
      <c r="E15">
        <v>3</v>
      </c>
      <c r="F15">
        <v>2.4773991155142969</v>
      </c>
      <c r="G15">
        <v>2.7251390270657265</v>
      </c>
      <c r="H15">
        <v>0.27251390270657266</v>
      </c>
      <c r="I15">
        <v>0.49547982310285943</v>
      </c>
      <c r="J15">
        <v>2.7344453435596425</v>
      </c>
      <c r="K15">
        <v>21.508195343559642</v>
      </c>
      <c r="L15">
        <v>0.20644992629285808</v>
      </c>
      <c r="M15">
        <v>0.82579970517143231</v>
      </c>
      <c r="N15">
        <v>1.6515994103428646</v>
      </c>
      <c r="O15">
        <v>0.90837967568857558</v>
      </c>
      <c r="P15">
        <v>9.0837967568857564E-2</v>
      </c>
      <c r="Q15">
        <v>0.16515994103428647</v>
      </c>
      <c r="R15">
        <v>3.3494048786385577</v>
      </c>
      <c r="S15">
        <v>24.444489737896749</v>
      </c>
      <c r="T15">
        <v>0.5</v>
      </c>
      <c r="U15">
        <v>210.99539632032008</v>
      </c>
      <c r="V15">
        <v>4.296254464285715</v>
      </c>
      <c r="W15">
        <v>215.29165078460579</v>
      </c>
      <c r="AA15">
        <f>AA14+PI()/20</f>
        <v>0.15707963267948966</v>
      </c>
      <c r="AB15">
        <f t="shared" ca="1" si="0"/>
        <v>5.347153222487913</v>
      </c>
      <c r="AC15">
        <f t="shared" ca="1" si="1"/>
        <v>22.327855881537481</v>
      </c>
    </row>
    <row r="16" spans="3:29" x14ac:dyDescent="0.3">
      <c r="C16">
        <v>0.6</v>
      </c>
      <c r="D16">
        <v>1.1891515754468627</v>
      </c>
      <c r="E16">
        <v>3</v>
      </c>
      <c r="F16">
        <v>2.9728789386171561</v>
      </c>
      <c r="G16">
        <v>3.2206188501685857</v>
      </c>
      <c r="H16">
        <v>0.32206188501685862</v>
      </c>
      <c r="I16">
        <v>0.49547982310285943</v>
      </c>
      <c r="J16">
        <v>2.9621774864167856</v>
      </c>
      <c r="K16">
        <v>21.280463200702499</v>
      </c>
      <c r="L16">
        <v>0.29728789386171561</v>
      </c>
      <c r="M16">
        <v>0.99095964620571875</v>
      </c>
      <c r="N16">
        <v>1.6515994103428646</v>
      </c>
      <c r="O16">
        <v>1.0735396167228619</v>
      </c>
      <c r="P16">
        <v>0.1073539616722862</v>
      </c>
      <c r="Q16">
        <v>0.16515994103428647</v>
      </c>
      <c r="R16">
        <v>3.8409619335058705</v>
      </c>
      <c r="S16">
        <v>24.148866571142982</v>
      </c>
      <c r="T16">
        <v>0.6</v>
      </c>
      <c r="U16">
        <v>208.76134399889153</v>
      </c>
      <c r="V16">
        <v>6.1866064285714284</v>
      </c>
      <c r="W16">
        <v>214.94795042746296</v>
      </c>
      <c r="AA16">
        <f t="shared" ref="AA16:AA54" si="2">AA15+PI()/20</f>
        <v>0.31415926535897931</v>
      </c>
      <c r="AB16">
        <f t="shared" ca="1" si="0"/>
        <v>5.2372577495879602</v>
      </c>
      <c r="AC16">
        <f t="shared" ca="1" si="1"/>
        <v>22.785603469541631</v>
      </c>
    </row>
    <row r="17" spans="3:29" x14ac:dyDescent="0.3">
      <c r="C17">
        <v>0.7</v>
      </c>
      <c r="D17">
        <v>1.5607614427740071</v>
      </c>
      <c r="E17">
        <v>3</v>
      </c>
      <c r="F17">
        <v>3.4683587617200153</v>
      </c>
      <c r="G17">
        <v>3.7160986732714449</v>
      </c>
      <c r="H17">
        <v>0.37160986732714452</v>
      </c>
      <c r="I17">
        <v>0.49547982310285943</v>
      </c>
      <c r="J17">
        <v>3.2249453435596425</v>
      </c>
      <c r="K17">
        <v>21.017695343559645</v>
      </c>
      <c r="L17">
        <v>0.40464185553400178</v>
      </c>
      <c r="M17">
        <v>1.1561195872400052</v>
      </c>
      <c r="N17">
        <v>1.6515994103428646</v>
      </c>
      <c r="O17">
        <v>1.2386995577571485</v>
      </c>
      <c r="P17">
        <v>0.12386995577571486</v>
      </c>
      <c r="Q17">
        <v>0.16515994103428647</v>
      </c>
      <c r="R17">
        <v>4.4060140345717258</v>
      </c>
      <c r="S17">
        <v>23.775425705127105</v>
      </c>
      <c r="T17">
        <v>0.7</v>
      </c>
      <c r="U17">
        <v>206.18359132032012</v>
      </c>
      <c r="V17">
        <v>8.4206587499999976</v>
      </c>
      <c r="W17">
        <v>214.60425007032012</v>
      </c>
      <c r="AA17">
        <f t="shared" si="2"/>
        <v>0.47123889803846897</v>
      </c>
      <c r="AB17">
        <f t="shared" ca="1" si="0"/>
        <v>5.0571077732676031</v>
      </c>
      <c r="AC17">
        <f t="shared" ca="1" si="1"/>
        <v>23.220523985635428</v>
      </c>
    </row>
    <row r="18" spans="3:29" x14ac:dyDescent="0.3">
      <c r="C18">
        <v>0.79999999999999993</v>
      </c>
      <c r="D18">
        <v>1.9819192924114375</v>
      </c>
      <c r="E18">
        <v>3</v>
      </c>
      <c r="F18">
        <v>3.9638385848228745</v>
      </c>
      <c r="G18">
        <v>4.2115784963743046</v>
      </c>
      <c r="H18">
        <v>0.42115784963743047</v>
      </c>
      <c r="I18">
        <v>0.49547982310285943</v>
      </c>
      <c r="J18">
        <v>3.5227489149882141</v>
      </c>
      <c r="K18">
        <v>20.719891772131071</v>
      </c>
      <c r="L18">
        <v>0.52851181130971669</v>
      </c>
      <c r="M18">
        <v>1.3212795282742917</v>
      </c>
      <c r="N18">
        <v>1.6515994103428646</v>
      </c>
      <c r="O18">
        <v>1.403859498791435</v>
      </c>
      <c r="P18">
        <v>0.14038594987914352</v>
      </c>
      <c r="Q18">
        <v>0.16515994103428647</v>
      </c>
      <c r="R18">
        <v>5.035495201440952</v>
      </c>
      <c r="S18">
        <v>23.31056710355017</v>
      </c>
      <c r="T18">
        <v>0.79999999999999993</v>
      </c>
      <c r="U18">
        <v>203.26213828460581</v>
      </c>
      <c r="V18">
        <v>10.998411428571428</v>
      </c>
      <c r="W18">
        <v>214.26054971317723</v>
      </c>
      <c r="AA18">
        <f t="shared" si="2"/>
        <v>0.62831853071795862</v>
      </c>
      <c r="AB18">
        <f t="shared" ca="1" si="0"/>
        <v>4.8111391838273416</v>
      </c>
      <c r="AC18">
        <f t="shared" ca="1" si="1"/>
        <v>23.621908243294207</v>
      </c>
    </row>
    <row r="19" spans="3:29" x14ac:dyDescent="0.3">
      <c r="C19">
        <v>0.89999999999999991</v>
      </c>
      <c r="D19">
        <v>2.4526251243591539</v>
      </c>
      <c r="E19">
        <v>3</v>
      </c>
      <c r="F19">
        <v>4.4593184079257338</v>
      </c>
      <c r="G19">
        <v>4.7070583194771638</v>
      </c>
      <c r="H19">
        <v>0.47070583194771642</v>
      </c>
      <c r="I19">
        <v>0.49547982310285943</v>
      </c>
      <c r="J19">
        <v>3.8555882007025</v>
      </c>
      <c r="K19">
        <v>20.387052486416785</v>
      </c>
      <c r="L19">
        <v>0.66889776118886024</v>
      </c>
      <c r="M19">
        <v>1.4864394693085783</v>
      </c>
      <c r="N19">
        <v>1.6515994103428646</v>
      </c>
      <c r="O19">
        <v>1.5690194398257216</v>
      </c>
      <c r="P19">
        <v>0.15690194398257218</v>
      </c>
      <c r="Q19">
        <v>0.16515994103428647</v>
      </c>
      <c r="R19">
        <v>5.7159531546715527</v>
      </c>
      <c r="S19">
        <v>22.740569479778788</v>
      </c>
      <c r="T19">
        <v>0.89999999999999991</v>
      </c>
      <c r="U19">
        <v>199.99698489174867</v>
      </c>
      <c r="V19">
        <v>13.919864464285713</v>
      </c>
      <c r="W19">
        <v>213.91684935603439</v>
      </c>
      <c r="AA19">
        <f t="shared" si="2"/>
        <v>0.78539816339744828</v>
      </c>
      <c r="AB19">
        <f t="shared" ca="1" si="0"/>
        <v>4.5054085442621421</v>
      </c>
      <c r="AC19">
        <f t="shared" ca="1" si="1"/>
        <v>23.979872829976429</v>
      </c>
    </row>
    <row r="20" spans="3:29" x14ac:dyDescent="0.3">
      <c r="C20">
        <v>0.99999999999999989</v>
      </c>
      <c r="D20">
        <v>2.9728789386171561</v>
      </c>
      <c r="E20">
        <v>3</v>
      </c>
      <c r="F20">
        <v>4.954798231028593</v>
      </c>
      <c r="G20">
        <v>5.202538142580023</v>
      </c>
      <c r="H20">
        <v>0.52025381425800232</v>
      </c>
      <c r="I20">
        <v>0.49547982310285943</v>
      </c>
      <c r="J20">
        <v>4.2234632007024997</v>
      </c>
      <c r="K20">
        <v>20.019177486416787</v>
      </c>
      <c r="L20">
        <v>0.82579970517143242</v>
      </c>
      <c r="M20">
        <v>1.6515994103428648</v>
      </c>
      <c r="N20">
        <v>1.6515994103428646</v>
      </c>
      <c r="O20">
        <v>1.7341793808600081</v>
      </c>
      <c r="P20">
        <v>0.17341793808600081</v>
      </c>
      <c r="Q20">
        <v>0.16515994103428647</v>
      </c>
      <c r="R20">
        <v>6.4287337791661079</v>
      </c>
      <c r="S20">
        <v>22.053085467561161</v>
      </c>
      <c r="T20">
        <v>0.99999999999999989</v>
      </c>
      <c r="U20">
        <v>196.38813114174869</v>
      </c>
      <c r="V20">
        <v>17.185017857142853</v>
      </c>
      <c r="W20">
        <v>213.57314899889155</v>
      </c>
      <c r="AA20">
        <f t="shared" si="2"/>
        <v>0.94247779607693793</v>
      </c>
      <c r="AB20">
        <f t="shared" ca="1" si="0"/>
        <v>4.1474439575799193</v>
      </c>
      <c r="AC20">
        <f t="shared" ca="1" si="1"/>
        <v>24.285603469541631</v>
      </c>
    </row>
    <row r="21" spans="3:29" x14ac:dyDescent="0.3">
      <c r="C21">
        <v>1.0999999999999999</v>
      </c>
      <c r="D21">
        <v>3.5426807351854444</v>
      </c>
      <c r="E21">
        <v>3</v>
      </c>
      <c r="F21">
        <v>5.4502780541314522</v>
      </c>
      <c r="G21">
        <v>5.6980179656828822</v>
      </c>
      <c r="H21">
        <v>0.56980179656828822</v>
      </c>
      <c r="I21">
        <v>0.49547982310285943</v>
      </c>
      <c r="J21">
        <v>4.6263739149882142</v>
      </c>
      <c r="K21">
        <v>19.616266772131073</v>
      </c>
      <c r="L21">
        <v>0.99921764325743323</v>
      </c>
      <c r="M21">
        <v>1.8167593513771514</v>
      </c>
      <c r="N21">
        <v>1.6515994103428646</v>
      </c>
      <c r="O21">
        <v>1.8993393218942947</v>
      </c>
      <c r="P21">
        <v>0.18993393218942947</v>
      </c>
      <c r="Q21">
        <v>0.16515994103428647</v>
      </c>
      <c r="R21">
        <v>7.149517969511292</v>
      </c>
      <c r="S21">
        <v>21.239148184965924</v>
      </c>
      <c r="T21">
        <v>1.0999999999999999</v>
      </c>
      <c r="U21">
        <v>192.43557703460584</v>
      </c>
      <c r="V21">
        <v>20.793871607142854</v>
      </c>
      <c r="W21">
        <v>213.22944864174869</v>
      </c>
      <c r="AA21">
        <f t="shared" si="2"/>
        <v>1.0995574287564276</v>
      </c>
      <c r="AB21">
        <f t="shared" ca="1" si="0"/>
        <v>3.7460596999211404</v>
      </c>
      <c r="AC21">
        <f t="shared" ca="1" si="1"/>
        <v>24.53157205898189</v>
      </c>
    </row>
    <row r="22" spans="3:29" x14ac:dyDescent="0.3">
      <c r="C22">
        <v>1.2</v>
      </c>
      <c r="D22">
        <v>4.1620305140640186</v>
      </c>
      <c r="E22">
        <v>3</v>
      </c>
      <c r="F22">
        <v>5.9457578772343114</v>
      </c>
      <c r="G22">
        <v>6.1934977887857414</v>
      </c>
      <c r="H22">
        <v>0.61934977887857423</v>
      </c>
      <c r="I22">
        <v>0.49547982310285943</v>
      </c>
      <c r="J22">
        <v>5.0643203435596424</v>
      </c>
      <c r="K22">
        <v>19.178320343559644</v>
      </c>
      <c r="L22">
        <v>1.1891515754468627</v>
      </c>
      <c r="M22">
        <v>1.9819192924114379</v>
      </c>
      <c r="N22">
        <v>1.6515994103428646</v>
      </c>
      <c r="O22">
        <v>2.0644992629285812</v>
      </c>
      <c r="P22">
        <v>0.20644992629285813</v>
      </c>
      <c r="Q22">
        <v>0.16515994103428647</v>
      </c>
      <c r="R22">
        <v>7.848480266943862</v>
      </c>
      <c r="S22">
        <v>20.29566251184167</v>
      </c>
      <c r="T22">
        <v>1.2</v>
      </c>
      <c r="U22">
        <v>188.1393225703201</v>
      </c>
      <c r="V22">
        <v>24.74642571428571</v>
      </c>
      <c r="W22">
        <v>212.88574828460582</v>
      </c>
      <c r="AA22">
        <f t="shared" si="2"/>
        <v>1.2566370614359172</v>
      </c>
      <c r="AB22">
        <f t="shared" ca="1" si="0"/>
        <v>3.3111391838273421</v>
      </c>
      <c r="AC22">
        <f t="shared" ca="1" si="1"/>
        <v>24.711722035302248</v>
      </c>
    </row>
    <row r="23" spans="3:29" x14ac:dyDescent="0.3">
      <c r="C23">
        <v>1.3</v>
      </c>
      <c r="D23">
        <v>4.8309282752528784</v>
      </c>
      <c r="E23">
        <v>3</v>
      </c>
      <c r="F23">
        <v>6.4412377003371706</v>
      </c>
      <c r="G23">
        <v>6.6889776118886006</v>
      </c>
      <c r="H23">
        <v>0.66889776118886013</v>
      </c>
      <c r="I23">
        <v>0.49547982310285943</v>
      </c>
      <c r="J23">
        <v>5.5373024864167846</v>
      </c>
      <c r="K23">
        <v>18.705338200702499</v>
      </c>
      <c r="L23">
        <v>1.3956015017397208</v>
      </c>
      <c r="M23">
        <v>2.1470792334457243</v>
      </c>
      <c r="N23">
        <v>1.6515994103428646</v>
      </c>
      <c r="O23">
        <v>2.2296592039628673</v>
      </c>
      <c r="P23">
        <v>0.22296592039628674</v>
      </c>
      <c r="Q23">
        <v>0.16515994103428647</v>
      </c>
      <c r="R23">
        <v>8.4913802851840838</v>
      </c>
      <c r="S23">
        <v>19.228238151773589</v>
      </c>
      <c r="T23">
        <v>1.3</v>
      </c>
      <c r="U23">
        <v>183.49936774889153</v>
      </c>
      <c r="V23">
        <v>29.042680178571423</v>
      </c>
      <c r="W23">
        <v>212.54204792746296</v>
      </c>
      <c r="AA23">
        <f t="shared" si="2"/>
        <v>1.4137166941154069</v>
      </c>
      <c r="AB23">
        <f t="shared" ca="1" si="0"/>
        <v>2.8533915958231924</v>
      </c>
      <c r="AC23">
        <f t="shared" ca="1" si="1"/>
        <v>24.821617508202202</v>
      </c>
    </row>
    <row r="24" spans="3:29" x14ac:dyDescent="0.3">
      <c r="C24">
        <v>1.4000000000000001</v>
      </c>
      <c r="D24">
        <v>5.5493740187520242</v>
      </c>
      <c r="E24">
        <v>3</v>
      </c>
      <c r="F24">
        <v>6.9367175234400298</v>
      </c>
      <c r="G24">
        <v>7.1844574349914598</v>
      </c>
      <c r="H24">
        <v>0.71844574349914603</v>
      </c>
      <c r="I24">
        <v>0.49547982310285943</v>
      </c>
      <c r="J24">
        <v>6.0453203435596423</v>
      </c>
      <c r="K24">
        <v>18.197320343559642</v>
      </c>
      <c r="L24">
        <v>1.6185674221360076</v>
      </c>
      <c r="M24">
        <v>2.3122391744800108</v>
      </c>
      <c r="N24">
        <v>1.6515994103428646</v>
      </c>
      <c r="O24">
        <v>2.3948191449971539</v>
      </c>
      <c r="P24">
        <v>0.2394819144997154</v>
      </c>
      <c r="Q24">
        <v>0.16515994103428647</v>
      </c>
      <c r="R24">
        <v>9.041897878169733</v>
      </c>
      <c r="S24">
        <v>18.054061559989108</v>
      </c>
      <c r="T24">
        <v>1.4000000000000001</v>
      </c>
      <c r="U24">
        <v>178.51571257032009</v>
      </c>
      <c r="V24">
        <v>33.682634999999991</v>
      </c>
      <c r="W24">
        <v>212.1983475703201</v>
      </c>
      <c r="AA24">
        <f t="shared" si="2"/>
        <v>1.5707963267948966</v>
      </c>
      <c r="AB24">
        <f t="shared" ca="1" si="0"/>
        <v>2.3840882007024997</v>
      </c>
      <c r="AC24">
        <f t="shared" ca="1" si="1"/>
        <v>24.858552486416787</v>
      </c>
    </row>
    <row r="25" spans="3:29" x14ac:dyDescent="0.3">
      <c r="C25">
        <v>1.5000000000000002</v>
      </c>
      <c r="D25">
        <v>6.317367744561456</v>
      </c>
      <c r="E25">
        <v>3</v>
      </c>
      <c r="F25">
        <v>7.432197346542889</v>
      </c>
      <c r="G25">
        <v>7.679937258094319</v>
      </c>
      <c r="H25">
        <v>0.76799372580943193</v>
      </c>
      <c r="I25">
        <v>0.49547982310285943</v>
      </c>
      <c r="J25">
        <v>6.5883739149882139</v>
      </c>
      <c r="K25">
        <v>17.654266772131074</v>
      </c>
      <c r="L25">
        <v>1.8580493366357229</v>
      </c>
      <c r="M25">
        <v>2.4773991155142974</v>
      </c>
      <c r="N25">
        <v>1.6515994103428646</v>
      </c>
      <c r="O25">
        <v>2.5599790860314404</v>
      </c>
      <c r="P25">
        <v>0.25599790860314403</v>
      </c>
      <c r="Q25">
        <v>0.16515994103428647</v>
      </c>
      <c r="R25">
        <v>9.4654512161168434</v>
      </c>
      <c r="S25">
        <v>16.804310183045249</v>
      </c>
      <c r="T25">
        <v>1.5000000000000002</v>
      </c>
      <c r="U25">
        <v>173.18835703460584</v>
      </c>
      <c r="V25">
        <v>38.666290178571415</v>
      </c>
      <c r="W25">
        <v>211.85464721317726</v>
      </c>
      <c r="AA25">
        <f t="shared" si="2"/>
        <v>1.7278759594743862</v>
      </c>
      <c r="AB25">
        <f t="shared" ca="1" si="0"/>
        <v>1.9147848055818073</v>
      </c>
      <c r="AC25">
        <f t="shared" ca="1" si="1"/>
        <v>24.821617508202202</v>
      </c>
    </row>
    <row r="26" spans="3:29" x14ac:dyDescent="0.3">
      <c r="C26">
        <v>1.6000000000000003</v>
      </c>
      <c r="D26">
        <v>7.1349094526811738</v>
      </c>
      <c r="E26">
        <v>3</v>
      </c>
      <c r="F26">
        <v>7.9276771696457482</v>
      </c>
      <c r="G26">
        <v>8.1754170811971782</v>
      </c>
      <c r="H26">
        <v>0.81754170811971782</v>
      </c>
      <c r="I26">
        <v>0.49547982310285943</v>
      </c>
      <c r="J26">
        <v>7.1664632007024984</v>
      </c>
      <c r="K26">
        <v>17.076177486416789</v>
      </c>
      <c r="L26">
        <v>2.1140472452388668</v>
      </c>
      <c r="M26">
        <v>2.6425590565485839</v>
      </c>
      <c r="N26">
        <v>1.6515994103428646</v>
      </c>
      <c r="O26">
        <v>2.725139027065727</v>
      </c>
      <c r="P26">
        <v>0.27251390270657272</v>
      </c>
      <c r="Q26">
        <v>0.16515994103428647</v>
      </c>
      <c r="R26">
        <v>9.7345614141005257</v>
      </c>
      <c r="S26">
        <v>15.525412653715884</v>
      </c>
      <c r="T26">
        <v>1.6000000000000003</v>
      </c>
      <c r="U26">
        <v>167.5173011417487</v>
      </c>
      <c r="V26">
        <v>43.993645714285705</v>
      </c>
      <c r="W26">
        <v>211.51094685603442</v>
      </c>
      <c r="AA26">
        <f t="shared" si="2"/>
        <v>1.8849555921538759</v>
      </c>
      <c r="AB26">
        <f t="shared" ca="1" si="0"/>
        <v>1.4570372175776578</v>
      </c>
      <c r="AC26">
        <f t="shared" ca="1" si="1"/>
        <v>24.711722035302248</v>
      </c>
    </row>
    <row r="27" spans="3:29" x14ac:dyDescent="0.3">
      <c r="C27">
        <v>1.7000000000000004</v>
      </c>
      <c r="D27">
        <v>8.0019991431111777</v>
      </c>
      <c r="E27">
        <v>3</v>
      </c>
      <c r="F27">
        <v>8.4231569927486074</v>
      </c>
      <c r="G27">
        <v>8.6708969043000366</v>
      </c>
      <c r="H27">
        <v>0.86708969043000372</v>
      </c>
      <c r="I27">
        <v>0.49547982310285943</v>
      </c>
      <c r="J27">
        <v>7.7795882007024986</v>
      </c>
      <c r="K27">
        <v>16.463052486416785</v>
      </c>
      <c r="L27">
        <v>2.3865611479454394</v>
      </c>
      <c r="M27">
        <v>2.8077189975828705</v>
      </c>
      <c r="N27">
        <v>1.6515994103428646</v>
      </c>
      <c r="O27">
        <v>2.8902989681000135</v>
      </c>
      <c r="P27">
        <v>0.28902989681000135</v>
      </c>
      <c r="Q27">
        <v>0.16515994103428647</v>
      </c>
      <c r="R27">
        <v>9.8355230396472173</v>
      </c>
      <c r="S27">
        <v>14.278302629336265</v>
      </c>
      <c r="T27">
        <v>1.7000000000000004</v>
      </c>
      <c r="U27">
        <v>161.50254489174867</v>
      </c>
      <c r="V27">
        <v>49.664701607142852</v>
      </c>
      <c r="W27">
        <v>211.16724649889153</v>
      </c>
      <c r="AA27">
        <f t="shared" si="2"/>
        <v>2.0420352248333655</v>
      </c>
      <c r="AB27">
        <f t="shared" ca="1" si="0"/>
        <v>1.0221167014838597</v>
      </c>
      <c r="AC27">
        <f t="shared" ca="1" si="1"/>
        <v>24.53157205898189</v>
      </c>
    </row>
    <row r="28" spans="3:29" x14ac:dyDescent="0.3">
      <c r="C28">
        <v>1.8000000000000005</v>
      </c>
      <c r="D28">
        <v>8.9186368158514675</v>
      </c>
      <c r="E28">
        <v>3</v>
      </c>
      <c r="F28">
        <v>8.9186368158514675</v>
      </c>
      <c r="G28">
        <v>9.1663767274028967</v>
      </c>
      <c r="H28">
        <v>0.91663767274028973</v>
      </c>
      <c r="I28">
        <v>0.49547982310285943</v>
      </c>
      <c r="J28">
        <v>8.4277489149882125</v>
      </c>
      <c r="K28">
        <v>15.814891772131073</v>
      </c>
      <c r="L28">
        <v>2.675591044755441</v>
      </c>
      <c r="M28">
        <v>2.972878938617157</v>
      </c>
      <c r="N28">
        <v>1.6515994103428646</v>
      </c>
      <c r="O28">
        <v>3.0554589091343001</v>
      </c>
      <c r="P28">
        <v>0.30554589091343004</v>
      </c>
      <c r="Q28">
        <v>0.16515994103428647</v>
      </c>
      <c r="R28">
        <v>9.7757024228051819</v>
      </c>
      <c r="S28">
        <v>13.134775852853714</v>
      </c>
      <c r="T28">
        <v>1.8000000000000005</v>
      </c>
      <c r="U28">
        <v>155.14408828460583</v>
      </c>
      <c r="V28">
        <v>55.67945785714285</v>
      </c>
      <c r="W28">
        <v>210.82354614174869</v>
      </c>
      <c r="AA28">
        <f t="shared" si="2"/>
        <v>2.1991148575128552</v>
      </c>
      <c r="AB28">
        <f t="shared" ca="1" si="0"/>
        <v>0.62073244382508053</v>
      </c>
      <c r="AC28">
        <f t="shared" ca="1" si="1"/>
        <v>24.285603469541631</v>
      </c>
    </row>
    <row r="29" spans="3:29" x14ac:dyDescent="0.3">
      <c r="C29">
        <v>1.9000000000000006</v>
      </c>
      <c r="D29">
        <v>9.8848224709020425</v>
      </c>
      <c r="E29">
        <v>3</v>
      </c>
      <c r="F29">
        <v>9.4141166389543276</v>
      </c>
      <c r="G29">
        <v>9.6618565505057568</v>
      </c>
      <c r="H29">
        <v>0.96618565505057574</v>
      </c>
      <c r="I29">
        <v>0.49547982310285943</v>
      </c>
      <c r="J29">
        <v>9.1109453435596421</v>
      </c>
      <c r="K29">
        <v>15.131695343559645</v>
      </c>
      <c r="L29">
        <v>2.9811369356688711</v>
      </c>
      <c r="M29">
        <v>3.1380388796514436</v>
      </c>
      <c r="N29">
        <v>1.6515994103428646</v>
      </c>
      <c r="O29">
        <v>3.2206188501685866</v>
      </c>
      <c r="P29">
        <v>0.32206188501685867</v>
      </c>
      <c r="Q29">
        <v>0.16515994103428647</v>
      </c>
      <c r="R29">
        <v>9.5902496052203094</v>
      </c>
      <c r="S29">
        <v>12.17023161345017</v>
      </c>
      <c r="T29">
        <v>1.9000000000000006</v>
      </c>
      <c r="U29">
        <v>148.44193132032012</v>
      </c>
      <c r="V29">
        <v>62.03791446428572</v>
      </c>
      <c r="W29">
        <v>210.47984578460586</v>
      </c>
      <c r="AA29">
        <f t="shared" si="2"/>
        <v>2.3561944901923448</v>
      </c>
      <c r="AB29">
        <f t="shared" ca="1" si="0"/>
        <v>0.26276785714285733</v>
      </c>
      <c r="AC29">
        <f t="shared" ca="1" si="1"/>
        <v>23.979872829976429</v>
      </c>
    </row>
    <row r="30" spans="3:29" x14ac:dyDescent="0.3">
      <c r="C30">
        <v>2.0000000000000004</v>
      </c>
      <c r="D30">
        <v>10.900556108262904</v>
      </c>
      <c r="E30">
        <v>3</v>
      </c>
      <c r="F30">
        <v>9.9095964620571877</v>
      </c>
      <c r="G30">
        <v>10.157336373608617</v>
      </c>
      <c r="H30">
        <v>1.0157336373608616</v>
      </c>
      <c r="I30">
        <v>0.49547982310285943</v>
      </c>
      <c r="J30">
        <v>9.8291774864167838</v>
      </c>
      <c r="K30">
        <v>14.413463200702502</v>
      </c>
      <c r="L30">
        <v>3.3031988206857297</v>
      </c>
      <c r="M30">
        <v>3.3031988206857301</v>
      </c>
      <c r="N30">
        <v>1.6515994103428646</v>
      </c>
      <c r="O30">
        <v>3.3857787912028732</v>
      </c>
      <c r="P30">
        <v>0.33857787912028736</v>
      </c>
      <c r="Q30">
        <v>0.16515994103428647</v>
      </c>
      <c r="R30">
        <v>9.3464665291900673</v>
      </c>
      <c r="S30">
        <v>11.452552845461522</v>
      </c>
      <c r="T30">
        <v>2.0000000000000004</v>
      </c>
      <c r="U30">
        <v>141.39607399889155</v>
      </c>
      <c r="V30">
        <v>68.74007142857144</v>
      </c>
      <c r="W30">
        <v>210.13614542746299</v>
      </c>
      <c r="AA30">
        <f t="shared" si="2"/>
        <v>2.5132741228718345</v>
      </c>
      <c r="AB30">
        <f t="shared" ca="1" si="0"/>
        <v>-4.2962782422342194E-2</v>
      </c>
      <c r="AC30">
        <f t="shared" ca="1" si="1"/>
        <v>23.621908243294207</v>
      </c>
    </row>
    <row r="31" spans="3:29" x14ac:dyDescent="0.3">
      <c r="C31">
        <v>2.1000000000000005</v>
      </c>
      <c r="D31">
        <v>11.965837727934051</v>
      </c>
      <c r="E31">
        <v>3</v>
      </c>
      <c r="F31">
        <v>10.405076285160048</v>
      </c>
      <c r="G31">
        <v>10.652816196711477</v>
      </c>
      <c r="H31">
        <v>1.0652816196711477</v>
      </c>
      <c r="I31">
        <v>0.49547982310285943</v>
      </c>
      <c r="J31">
        <v>10.582445343559641</v>
      </c>
      <c r="K31">
        <v>13.660195343559646</v>
      </c>
      <c r="L31">
        <v>3.6417766998060168</v>
      </c>
      <c r="M31">
        <v>3.4683587617200167</v>
      </c>
      <c r="N31">
        <v>1.6515994103428646</v>
      </c>
      <c r="O31">
        <v>3.5509387322371597</v>
      </c>
      <c r="P31">
        <v>0.35509387322371599</v>
      </c>
      <c r="Q31">
        <v>0.16515994103428647</v>
      </c>
      <c r="R31">
        <v>9.1436842048593263</v>
      </c>
      <c r="S31">
        <v>11.0277124118456</v>
      </c>
      <c r="T31">
        <v>2.1000000000000005</v>
      </c>
      <c r="U31">
        <v>134.00651632032015</v>
      </c>
      <c r="V31">
        <v>75.785928750000025</v>
      </c>
      <c r="W31">
        <v>209.79244507032018</v>
      </c>
      <c r="AA31">
        <f t="shared" si="2"/>
        <v>2.6703537555513241</v>
      </c>
      <c r="AB31">
        <f t="shared" ca="1" si="0"/>
        <v>-0.28893137186260365</v>
      </c>
      <c r="AC31">
        <f t="shared" ca="1" si="1"/>
        <v>23.220523985635428</v>
      </c>
    </row>
    <row r="32" spans="3:29" x14ac:dyDescent="0.3">
      <c r="C32">
        <v>2.2000000000000006</v>
      </c>
      <c r="D32">
        <v>13.080667329915485</v>
      </c>
      <c r="E32">
        <v>3</v>
      </c>
      <c r="F32">
        <v>10.900556108262908</v>
      </c>
      <c r="G32">
        <v>11.148296019814337</v>
      </c>
      <c r="H32">
        <v>1.1148296019814337</v>
      </c>
      <c r="I32">
        <v>0.49547982310285943</v>
      </c>
      <c r="J32">
        <v>11.370748914988212</v>
      </c>
      <c r="K32">
        <v>12.871891772131075</v>
      </c>
      <c r="L32">
        <v>3.9968705730297329</v>
      </c>
      <c r="M32">
        <v>3.6335187027543032</v>
      </c>
      <c r="N32">
        <v>1.6515994103428646</v>
      </c>
      <c r="O32">
        <v>3.7160986732714463</v>
      </c>
      <c r="P32">
        <v>0.37160986732714463</v>
      </c>
      <c r="Q32">
        <v>0.16515994103428647</v>
      </c>
      <c r="R32">
        <v>9.1064891263730807</v>
      </c>
      <c r="S32">
        <v>10.903865448714502</v>
      </c>
      <c r="T32">
        <v>2.2000000000000006</v>
      </c>
      <c r="U32">
        <v>126.27325828460586</v>
      </c>
      <c r="V32">
        <v>83.17548642857146</v>
      </c>
      <c r="W32">
        <v>209.44874471317732</v>
      </c>
      <c r="AA32">
        <f t="shared" si="2"/>
        <v>2.8274333882308138</v>
      </c>
      <c r="AB32">
        <f t="shared" ca="1" si="0"/>
        <v>-0.46908134818296077</v>
      </c>
      <c r="AC32">
        <f t="shared" ca="1" si="1"/>
        <v>22.785603469541631</v>
      </c>
    </row>
    <row r="33" spans="3:29" x14ac:dyDescent="0.3">
      <c r="C33">
        <v>2.3000000000000007</v>
      </c>
      <c r="D33">
        <v>14.245044914207204</v>
      </c>
      <c r="E33">
        <v>3</v>
      </c>
      <c r="F33">
        <v>11.396035931365768</v>
      </c>
      <c r="G33">
        <v>11.643775842917197</v>
      </c>
      <c r="H33">
        <v>1.1643775842917197</v>
      </c>
      <c r="I33">
        <v>0.49547982310285943</v>
      </c>
      <c r="J33">
        <v>12.194088200702497</v>
      </c>
      <c r="K33">
        <v>12.048552486416789</v>
      </c>
      <c r="L33">
        <v>4.368480440356878</v>
      </c>
      <c r="M33">
        <v>3.7986786437885898</v>
      </c>
      <c r="N33">
        <v>1.6515994103428646</v>
      </c>
      <c r="O33">
        <v>3.8812586143057328</v>
      </c>
      <c r="P33">
        <v>0.38812586143057332</v>
      </c>
      <c r="Q33">
        <v>0.16515994103428647</v>
      </c>
      <c r="R33">
        <v>9.3697561403282545</v>
      </c>
      <c r="S33">
        <v>11.037044496956407</v>
      </c>
      <c r="T33">
        <v>2.3000000000000007</v>
      </c>
      <c r="U33">
        <v>118.19629989174871</v>
      </c>
      <c r="V33">
        <v>90.908744464285746</v>
      </c>
      <c r="W33">
        <v>209.10504435603445</v>
      </c>
      <c r="AA33">
        <f t="shared" si="2"/>
        <v>2.9845130209103035</v>
      </c>
      <c r="AB33">
        <f t="shared" ca="1" si="0"/>
        <v>-0.57897682108291315</v>
      </c>
      <c r="AC33">
        <f t="shared" ca="1" si="1"/>
        <v>22.327855881537481</v>
      </c>
    </row>
    <row r="34" spans="3:29" x14ac:dyDescent="0.3">
      <c r="C34">
        <v>2.4000000000000008</v>
      </c>
      <c r="D34">
        <v>15.45897048080921</v>
      </c>
      <c r="E34">
        <v>3</v>
      </c>
      <c r="F34">
        <v>11.891515754468628</v>
      </c>
      <c r="G34">
        <v>12.139255666020057</v>
      </c>
      <c r="H34">
        <v>1.2139255666020059</v>
      </c>
      <c r="I34">
        <v>0.49547982310285943</v>
      </c>
      <c r="J34">
        <v>13.052463200702498</v>
      </c>
      <c r="K34">
        <v>11.19017748641679</v>
      </c>
      <c r="L34">
        <v>4.7566063017874516</v>
      </c>
      <c r="M34">
        <v>3.9638385848228763</v>
      </c>
      <c r="N34">
        <v>1.6515994103428646</v>
      </c>
      <c r="O34">
        <v>4.0464185553400194</v>
      </c>
      <c r="P34">
        <v>0.40464185553400195</v>
      </c>
      <c r="Q34">
        <v>0.16515994103428647</v>
      </c>
      <c r="R34">
        <v>10.055395480164735</v>
      </c>
      <c r="S34">
        <v>11.32278622862704</v>
      </c>
      <c r="T34">
        <v>2.4000000000000008</v>
      </c>
      <c r="U34">
        <v>109.77564114174871</v>
      </c>
      <c r="V34">
        <v>98.985702857142911</v>
      </c>
      <c r="W34">
        <v>208.76134399889162</v>
      </c>
      <c r="AA34">
        <f t="shared" si="2"/>
        <v>3.1415926535897931</v>
      </c>
      <c r="AB34">
        <f t="shared" ca="1" si="0"/>
        <v>-0.61591179929750028</v>
      </c>
      <c r="AC34">
        <f t="shared" ca="1" si="1"/>
        <v>21.858552486416787</v>
      </c>
    </row>
    <row r="35" spans="3:29" x14ac:dyDescent="0.3">
      <c r="C35">
        <v>2.5000000000000009</v>
      </c>
      <c r="D35">
        <v>16.722444029721501</v>
      </c>
      <c r="E35">
        <v>3</v>
      </c>
      <c r="F35">
        <v>12.386995577571488</v>
      </c>
      <c r="G35">
        <v>12.634735489122917</v>
      </c>
      <c r="H35">
        <v>1.2634735489122919</v>
      </c>
      <c r="I35">
        <v>0.49547982310285943</v>
      </c>
      <c r="J35">
        <v>13.945873914988212</v>
      </c>
      <c r="K35">
        <v>10.296766772131075</v>
      </c>
      <c r="L35">
        <v>5.1612481573214533</v>
      </c>
      <c r="M35">
        <v>4.1289985258571624</v>
      </c>
      <c r="N35">
        <v>1.6515994103428646</v>
      </c>
      <c r="O35">
        <v>4.2115784963743055</v>
      </c>
      <c r="P35">
        <v>0.42115784963743058</v>
      </c>
      <c r="Q35">
        <v>0.16515994103428647</v>
      </c>
      <c r="R35">
        <v>11.243045709980962</v>
      </c>
      <c r="S35">
        <v>11.598580773521936</v>
      </c>
      <c r="T35">
        <v>2.5000000000000009</v>
      </c>
      <c r="U35">
        <v>101.01128203460586</v>
      </c>
      <c r="V35">
        <v>107.40636160714291</v>
      </c>
      <c r="W35">
        <v>208.41764364174878</v>
      </c>
      <c r="AA35">
        <f t="shared" si="2"/>
        <v>3.2986722862692828</v>
      </c>
      <c r="AB35">
        <f t="shared" ca="1" si="0"/>
        <v>-0.5789768210829136</v>
      </c>
      <c r="AC35">
        <f t="shared" ca="1" si="1"/>
        <v>21.389249091296094</v>
      </c>
    </row>
    <row r="36" spans="3:29" x14ac:dyDescent="0.3">
      <c r="C36">
        <v>2.600000000000001</v>
      </c>
      <c r="D36">
        <v>18.035465560944079</v>
      </c>
      <c r="E36">
        <v>3</v>
      </c>
      <c r="F36">
        <v>12.882475400674348</v>
      </c>
      <c r="G36">
        <v>13.130215312225777</v>
      </c>
      <c r="H36">
        <v>1.3130215312225779</v>
      </c>
      <c r="I36">
        <v>0.49547982310285943</v>
      </c>
      <c r="J36">
        <v>14.874320343559642</v>
      </c>
      <c r="K36">
        <v>9.3683203435596454</v>
      </c>
      <c r="L36">
        <v>5.5824060069588839</v>
      </c>
      <c r="M36">
        <v>4.2941584668914485</v>
      </c>
      <c r="N36">
        <v>1.6515994103428646</v>
      </c>
      <c r="O36">
        <v>4.3767384374085916</v>
      </c>
      <c r="P36">
        <v>0.43767384374085916</v>
      </c>
      <c r="Q36">
        <v>0.16515994103428647</v>
      </c>
      <c r="R36">
        <v>12.939879743830108</v>
      </c>
      <c r="S36">
        <v>11.661340091864933</v>
      </c>
      <c r="T36">
        <v>2.600000000000001</v>
      </c>
      <c r="U36">
        <v>91.903222570320125</v>
      </c>
      <c r="V36">
        <v>116.17072071428579</v>
      </c>
      <c r="W36">
        <v>208.07394328460592</v>
      </c>
      <c r="AA36">
        <f t="shared" si="2"/>
        <v>3.4557519189487724</v>
      </c>
      <c r="AB36">
        <f t="shared" ca="1" si="0"/>
        <v>-0.46908134818296121</v>
      </c>
      <c r="AC36">
        <f t="shared" ca="1" si="1"/>
        <v>20.931501503291944</v>
      </c>
    </row>
    <row r="37" spans="3:29" x14ac:dyDescent="0.3">
      <c r="C37">
        <v>2.7000000000000011</v>
      </c>
      <c r="D37">
        <v>19.398035074476944</v>
      </c>
      <c r="E37">
        <v>3</v>
      </c>
      <c r="F37">
        <v>13.377955223777208</v>
      </c>
      <c r="G37">
        <v>13.625695135328638</v>
      </c>
      <c r="H37">
        <v>1.3625695135328639</v>
      </c>
      <c r="I37">
        <v>0.49547982310285943</v>
      </c>
      <c r="J37">
        <v>15.837802486416786</v>
      </c>
      <c r="K37">
        <v>8.4048382007025033</v>
      </c>
      <c r="L37">
        <v>6.0200798506997426</v>
      </c>
      <c r="M37">
        <v>4.4593184079257346</v>
      </c>
      <c r="N37">
        <v>1.6515994103428646</v>
      </c>
      <c r="O37">
        <v>4.5418983784428777</v>
      </c>
      <c r="P37">
        <v>0.45418983784428779</v>
      </c>
      <c r="Q37">
        <v>0.16515994103428647</v>
      </c>
      <c r="R37">
        <v>15.057561318022627</v>
      </c>
      <c r="S37">
        <v>11.301599101975324</v>
      </c>
      <c r="T37">
        <v>2.7000000000000011</v>
      </c>
      <c r="U37">
        <v>82.451462748891558</v>
      </c>
      <c r="V37">
        <v>125.27878017857151</v>
      </c>
      <c r="W37">
        <v>207.73024292746305</v>
      </c>
      <c r="AA37">
        <f t="shared" si="2"/>
        <v>3.6128315516282621</v>
      </c>
      <c r="AB37">
        <f t="shared" ca="1" si="0"/>
        <v>-0.28893137186260409</v>
      </c>
      <c r="AC37">
        <f t="shared" ca="1" si="1"/>
        <v>20.496580987198147</v>
      </c>
    </row>
    <row r="38" spans="3:29" x14ac:dyDescent="0.3">
      <c r="C38">
        <v>2.8000000000000012</v>
      </c>
      <c r="D38">
        <v>20.810152570320092</v>
      </c>
      <c r="E38">
        <v>3</v>
      </c>
      <c r="F38">
        <v>13.873435046880068</v>
      </c>
      <c r="G38">
        <v>14.121174958431498</v>
      </c>
      <c r="H38">
        <v>1.4121174958431499</v>
      </c>
      <c r="I38">
        <v>0.49547982310285943</v>
      </c>
      <c r="J38">
        <v>16.836320343559642</v>
      </c>
      <c r="K38">
        <v>7.4063203435596456</v>
      </c>
      <c r="L38">
        <v>6.4742696885440303</v>
      </c>
      <c r="M38">
        <v>4.6244783489600207</v>
      </c>
      <c r="N38">
        <v>1.6515994103428646</v>
      </c>
      <c r="O38">
        <v>4.7070583194771638</v>
      </c>
      <c r="P38">
        <v>0.47070583194771642</v>
      </c>
      <c r="Q38">
        <v>0.16515994103428647</v>
      </c>
      <c r="R38">
        <v>17.406091296026265</v>
      </c>
      <c r="S38">
        <v>10.351716931750321</v>
      </c>
      <c r="T38">
        <v>2.8000000000000012</v>
      </c>
      <c r="U38">
        <v>72.656002570320126</v>
      </c>
      <c r="V38">
        <v>134.73054000000008</v>
      </c>
      <c r="W38">
        <v>207.38654257032022</v>
      </c>
      <c r="AA38">
        <f t="shared" si="2"/>
        <v>3.7699111843077517</v>
      </c>
      <c r="AB38">
        <f t="shared" ca="1" si="0"/>
        <v>-4.2962782422343082E-2</v>
      </c>
      <c r="AC38">
        <f t="shared" ca="1" si="1"/>
        <v>20.095196729539367</v>
      </c>
    </row>
    <row r="39" spans="3:29" x14ac:dyDescent="0.3">
      <c r="C39">
        <v>2.9000000000000012</v>
      </c>
      <c r="D39">
        <v>22.271818048473527</v>
      </c>
      <c r="E39">
        <v>3</v>
      </c>
      <c r="F39">
        <v>14.368914869982929</v>
      </c>
      <c r="G39">
        <v>14.616654781534358</v>
      </c>
      <c r="H39">
        <v>1.4616654781534359</v>
      </c>
      <c r="I39">
        <v>0.49547982310285943</v>
      </c>
      <c r="J39">
        <v>17.869873914988215</v>
      </c>
      <c r="K39">
        <v>6.3727667721310723</v>
      </c>
      <c r="L39">
        <v>6.9449755204917469</v>
      </c>
      <c r="M39">
        <v>4.7896382899943069</v>
      </c>
      <c r="N39">
        <v>1.6515994103428646</v>
      </c>
      <c r="O39">
        <v>4.8722182605114499</v>
      </c>
      <c r="P39">
        <v>0.487221826051145</v>
      </c>
      <c r="Q39">
        <v>0.16515994103428647</v>
      </c>
      <c r="R39">
        <v>19.71346428503713</v>
      </c>
      <c r="S39">
        <v>8.7394468408059467</v>
      </c>
      <c r="T39">
        <v>2.9000000000000012</v>
      </c>
      <c r="U39">
        <v>62.516842034605823</v>
      </c>
      <c r="V39">
        <v>144.52600017857151</v>
      </c>
      <c r="W39">
        <v>207.04284221317732</v>
      </c>
      <c r="AA39">
        <f t="shared" si="2"/>
        <v>3.9269908169872414</v>
      </c>
      <c r="AB39">
        <f t="shared" ca="1" si="0"/>
        <v>0.26276785714285689</v>
      </c>
      <c r="AC39">
        <f t="shared" ca="1" si="1"/>
        <v>19.737232142857145</v>
      </c>
    </row>
    <row r="40" spans="3:29" x14ac:dyDescent="0.3">
      <c r="C40">
        <v>3.0000000000000013</v>
      </c>
      <c r="D40">
        <v>23.783031508937249</v>
      </c>
      <c r="E40">
        <v>3</v>
      </c>
      <c r="F40">
        <v>14.864394693085789</v>
      </c>
      <c r="G40">
        <v>15.112134604637218</v>
      </c>
      <c r="H40">
        <v>1.511213460463722</v>
      </c>
      <c r="I40">
        <v>0.49547982310285943</v>
      </c>
      <c r="J40">
        <v>18.9384632007025</v>
      </c>
      <c r="K40">
        <v>5.304177486416787</v>
      </c>
      <c r="L40">
        <v>7.4321973465428917</v>
      </c>
      <c r="M40">
        <v>4.954798231028593</v>
      </c>
      <c r="N40">
        <v>1.6515994103428646</v>
      </c>
      <c r="O40">
        <v>5.037378201545736</v>
      </c>
      <c r="P40">
        <v>0.50373782015457358</v>
      </c>
      <c r="Q40">
        <v>0.16515994103428647</v>
      </c>
      <c r="R40">
        <v>21.67554297676752</v>
      </c>
      <c r="S40">
        <v>6.5323445350937384</v>
      </c>
      <c r="T40">
        <v>3.0000000000000013</v>
      </c>
      <c r="U40">
        <v>52.033981141748683</v>
      </c>
      <c r="V40">
        <v>154.6651607142858</v>
      </c>
      <c r="W40">
        <v>206.69914185603449</v>
      </c>
      <c r="AA40">
        <f t="shared" si="2"/>
        <v>4.0840704496667311</v>
      </c>
      <c r="AB40">
        <f t="shared" ca="1" si="0"/>
        <v>0.62073244382508008</v>
      </c>
      <c r="AC40">
        <f t="shared" ca="1" si="1"/>
        <v>19.431501503291944</v>
      </c>
    </row>
    <row r="41" spans="3:29" x14ac:dyDescent="0.3">
      <c r="C41">
        <v>3.1000000000000014</v>
      </c>
      <c r="D41">
        <v>25.343792951711258</v>
      </c>
      <c r="E41">
        <v>3</v>
      </c>
      <c r="F41">
        <v>15.359874516188649</v>
      </c>
      <c r="G41">
        <v>15.607614427740078</v>
      </c>
      <c r="H41">
        <v>1.560761442774008</v>
      </c>
      <c r="I41">
        <v>0.49547982310285943</v>
      </c>
      <c r="J41">
        <v>20.042088200702501</v>
      </c>
      <c r="K41">
        <v>4.200552486416786</v>
      </c>
      <c r="L41">
        <v>7.9359351666974653</v>
      </c>
      <c r="M41">
        <v>5.1199581720628791</v>
      </c>
      <c r="N41">
        <v>1.6515994103428646</v>
      </c>
      <c r="O41">
        <v>5.2025381425800221</v>
      </c>
      <c r="P41">
        <v>0.52025381425800221</v>
      </c>
      <c r="Q41">
        <v>0.16515994103428647</v>
      </c>
      <c r="R41">
        <v>23.032019265874194</v>
      </c>
      <c r="S41">
        <v>3.9549670114365463</v>
      </c>
      <c r="T41">
        <v>3.1000000000000014</v>
      </c>
      <c r="U41">
        <v>41.207419891748671</v>
      </c>
      <c r="V41">
        <v>165.14802160714297</v>
      </c>
      <c r="W41">
        <v>206.35544149889165</v>
      </c>
      <c r="AA41">
        <f t="shared" si="2"/>
        <v>4.2411500823462207</v>
      </c>
      <c r="AB41">
        <f t="shared" ca="1" si="0"/>
        <v>1.022116701483859</v>
      </c>
      <c r="AC41">
        <f t="shared" ca="1" si="1"/>
        <v>19.185532913851684</v>
      </c>
    </row>
    <row r="42" spans="3:29" x14ac:dyDescent="0.3">
      <c r="C42">
        <v>3.2000000000000015</v>
      </c>
      <c r="D42">
        <v>26.954102376795554</v>
      </c>
      <c r="E42">
        <v>3</v>
      </c>
      <c r="F42">
        <v>15.855354339291509</v>
      </c>
      <c r="G42">
        <v>16.10309425084294</v>
      </c>
      <c r="H42">
        <v>1.610309425084294</v>
      </c>
      <c r="I42">
        <v>0.49547982310285943</v>
      </c>
      <c r="J42">
        <v>21.180748914988218</v>
      </c>
      <c r="K42">
        <v>3.0618917721310694</v>
      </c>
      <c r="L42">
        <v>8.4561889809554671</v>
      </c>
      <c r="M42">
        <v>5.2851181130971652</v>
      </c>
      <c r="N42">
        <v>1.6515994103428646</v>
      </c>
      <c r="O42">
        <v>5.3676980836143082</v>
      </c>
      <c r="P42">
        <v>0.53676980836143084</v>
      </c>
      <c r="Q42">
        <v>0.16515994103428647</v>
      </c>
      <c r="R42">
        <v>23.653010645155149</v>
      </c>
      <c r="S42">
        <v>1.3625030768785649</v>
      </c>
      <c r="T42">
        <v>3.2000000000000015</v>
      </c>
      <c r="U42">
        <v>30.037158284605791</v>
      </c>
      <c r="V42">
        <v>175.97458285714299</v>
      </c>
      <c r="W42">
        <v>206.01174114174879</v>
      </c>
      <c r="AA42">
        <f>AA41+PI()/20</f>
        <v>4.3982297150257104</v>
      </c>
      <c r="AB42">
        <f t="shared" ca="1" si="0"/>
        <v>1.4570372175776569</v>
      </c>
      <c r="AC42">
        <f t="shared" ca="1" si="1"/>
        <v>19.005382937531326</v>
      </c>
    </row>
    <row r="43" spans="3:29" x14ac:dyDescent="0.3">
      <c r="C43">
        <v>3.3000000000000016</v>
      </c>
      <c r="D43">
        <v>28.613959784190133</v>
      </c>
      <c r="E43">
        <v>3</v>
      </c>
      <c r="F43">
        <v>16.350834162394367</v>
      </c>
      <c r="G43">
        <v>16.598574073945798</v>
      </c>
      <c r="H43">
        <v>1.65985740739458</v>
      </c>
      <c r="I43">
        <v>0.49547982310285943</v>
      </c>
      <c r="J43">
        <v>22.354445343559647</v>
      </c>
      <c r="K43">
        <v>1.8881953435596408</v>
      </c>
      <c r="L43">
        <v>8.9929587893168978</v>
      </c>
      <c r="M43">
        <v>5.4502780541314513</v>
      </c>
      <c r="N43">
        <v>1.6515994103428646</v>
      </c>
      <c r="O43">
        <v>5.5328580246485943</v>
      </c>
      <c r="P43">
        <v>0.55328580246485948</v>
      </c>
      <c r="Q43">
        <v>0.16515994103428647</v>
      </c>
      <c r="R43">
        <v>23.610016372362157</v>
      </c>
      <c r="S43">
        <v>-0.83642231615553575</v>
      </c>
      <c r="T43">
        <v>3.3000000000000016</v>
      </c>
      <c r="U43">
        <v>18.523196320320078</v>
      </c>
      <c r="V43">
        <v>187.1448444642858</v>
      </c>
      <c r="W43">
        <v>205.66804078460586</v>
      </c>
      <c r="AA43">
        <f t="shared" si="2"/>
        <v>4.5553093477052</v>
      </c>
      <c r="AB43">
        <f t="shared" ca="1" si="0"/>
        <v>1.9147848055818066</v>
      </c>
      <c r="AC43">
        <f t="shared" ca="1" si="1"/>
        <v>18.895487464631373</v>
      </c>
    </row>
    <row r="44" spans="3:29" x14ac:dyDescent="0.3">
      <c r="C44">
        <v>3.4000000000000017</v>
      </c>
      <c r="D44">
        <v>30.323365173894999</v>
      </c>
      <c r="E44">
        <v>3</v>
      </c>
      <c r="F44">
        <v>16.846313985497225</v>
      </c>
      <c r="G44">
        <v>17.094053897048656</v>
      </c>
      <c r="H44">
        <v>1.7094053897048658</v>
      </c>
      <c r="I44">
        <v>0.49547982310285943</v>
      </c>
      <c r="J44">
        <v>23.563177486416791</v>
      </c>
      <c r="K44">
        <v>0.67946320070249655</v>
      </c>
      <c r="L44">
        <v>9.5462445917817575</v>
      </c>
      <c r="M44">
        <v>5.6154379951657374</v>
      </c>
      <c r="N44">
        <v>1.6515994103428646</v>
      </c>
      <c r="O44">
        <v>5.6980179656828804</v>
      </c>
      <c r="P44">
        <v>0.56980179656828811</v>
      </c>
      <c r="Q44">
        <v>0.16515994103428647</v>
      </c>
      <c r="R44">
        <v>23.199673000564495</v>
      </c>
      <c r="S44">
        <v>-2.2984327828344133</v>
      </c>
      <c r="T44">
        <v>3.4000000000000017</v>
      </c>
      <c r="U44">
        <v>6.6655339988914912</v>
      </c>
      <c r="V44">
        <v>198.65880642857149</v>
      </c>
      <c r="W44">
        <v>205.324340427463</v>
      </c>
      <c r="AA44">
        <f t="shared" si="2"/>
        <v>4.7123889803846897</v>
      </c>
      <c r="AB44">
        <f t="shared" ca="1" si="0"/>
        <v>2.3840882007024993</v>
      </c>
      <c r="AC44">
        <f t="shared" ca="1" si="1"/>
        <v>18.858552486416787</v>
      </c>
    </row>
    <row r="45" spans="3:29" x14ac:dyDescent="0.3">
      <c r="C45">
        <v>3.5000000000000018</v>
      </c>
      <c r="D45">
        <v>32.082318545910148</v>
      </c>
      <c r="E45">
        <v>3</v>
      </c>
      <c r="F45">
        <v>17.341793808600084</v>
      </c>
      <c r="G45">
        <v>17.589533720151515</v>
      </c>
      <c r="H45">
        <v>1.7589533720151516</v>
      </c>
      <c r="I45">
        <v>0.49547982310285943</v>
      </c>
      <c r="J45">
        <v>24.806945343559647</v>
      </c>
      <c r="K45">
        <v>-0.56430465644035976</v>
      </c>
      <c r="L45">
        <v>10.116046388350046</v>
      </c>
      <c r="M45">
        <v>5.7805979362000235</v>
      </c>
      <c r="N45">
        <v>1.6515994103428646</v>
      </c>
      <c r="O45">
        <v>5.8631779067171665</v>
      </c>
      <c r="P45">
        <v>0.58631779067171663</v>
      </c>
      <c r="Q45">
        <v>0.16515994103428647</v>
      </c>
      <c r="R45">
        <v>22.894400524724958</v>
      </c>
      <c r="S45">
        <v>-2.8756186368308607</v>
      </c>
      <c r="T45">
        <v>3.5000000000000018</v>
      </c>
      <c r="U45">
        <v>-5.5358286796799296</v>
      </c>
      <c r="V45">
        <v>210.51646875000006</v>
      </c>
      <c r="W45">
        <v>204.98064007032013</v>
      </c>
      <c r="AA45">
        <f t="shared" si="2"/>
        <v>4.8694686130641793</v>
      </c>
      <c r="AB45">
        <f t="shared" ca="1" si="0"/>
        <v>2.8533915958231919</v>
      </c>
      <c r="AC45">
        <f t="shared" ca="1" si="1"/>
        <v>18.895487464631373</v>
      </c>
    </row>
    <row r="46" spans="3:29" x14ac:dyDescent="0.3">
      <c r="AA46">
        <f t="shared" si="2"/>
        <v>5.026548245743669</v>
      </c>
      <c r="AB46">
        <f t="shared" ca="1" si="0"/>
        <v>3.3111391838273416</v>
      </c>
      <c r="AC46">
        <f t="shared" ca="1" si="1"/>
        <v>19.005382937531326</v>
      </c>
    </row>
    <row r="47" spans="3:29" x14ac:dyDescent="0.3">
      <c r="AA47">
        <f t="shared" si="2"/>
        <v>5.1836278784231586</v>
      </c>
      <c r="AB47">
        <f t="shared" ca="1" si="0"/>
        <v>3.7460596999211395</v>
      </c>
      <c r="AC47">
        <f t="shared" ca="1" si="1"/>
        <v>19.185532913851684</v>
      </c>
    </row>
    <row r="48" spans="3:29" x14ac:dyDescent="0.3">
      <c r="AA48">
        <f t="shared" si="2"/>
        <v>5.3407075111026483</v>
      </c>
      <c r="AB48">
        <f t="shared" ca="1" si="0"/>
        <v>4.1474439575799185</v>
      </c>
      <c r="AC48">
        <f t="shared" ref="AC48:AC54" ca="1" si="3">_r*SIN(AA48)+y_sm</f>
        <v>19.431501503291944</v>
      </c>
    </row>
    <row r="49" spans="27:29" x14ac:dyDescent="0.3">
      <c r="AA49">
        <f t="shared" si="2"/>
        <v>5.497787143782138</v>
      </c>
      <c r="AB49">
        <f t="shared" ca="1" si="0"/>
        <v>4.5054085442621421</v>
      </c>
      <c r="AC49">
        <f t="shared" ca="1" si="3"/>
        <v>19.737232142857145</v>
      </c>
    </row>
    <row r="50" spans="27:29" x14ac:dyDescent="0.3">
      <c r="AA50">
        <f t="shared" si="2"/>
        <v>5.6548667764616276</v>
      </c>
      <c r="AB50">
        <f t="shared" ca="1" si="0"/>
        <v>4.8111391838273416</v>
      </c>
      <c r="AC50">
        <f t="shared" ca="1" si="3"/>
        <v>20.095196729539367</v>
      </c>
    </row>
    <row r="51" spans="27:29" x14ac:dyDescent="0.3">
      <c r="AA51">
        <f t="shared" si="2"/>
        <v>5.8119464091411173</v>
      </c>
      <c r="AB51">
        <f t="shared" ca="1" si="0"/>
        <v>5.0571077732676031</v>
      </c>
      <c r="AC51">
        <f t="shared" ca="1" si="3"/>
        <v>20.496580987198147</v>
      </c>
    </row>
    <row r="52" spans="27:29" x14ac:dyDescent="0.3">
      <c r="AA52">
        <f t="shared" si="2"/>
        <v>5.9690260418206069</v>
      </c>
      <c r="AB52">
        <f t="shared" ca="1" si="0"/>
        <v>5.2372577495879602</v>
      </c>
      <c r="AC52">
        <f t="shared" ca="1" si="3"/>
        <v>20.931501503291944</v>
      </c>
    </row>
    <row r="53" spans="27:29" x14ac:dyDescent="0.3">
      <c r="AA53">
        <f t="shared" si="2"/>
        <v>6.1261056745000966</v>
      </c>
      <c r="AB53">
        <f t="shared" ca="1" si="0"/>
        <v>5.347153222487913</v>
      </c>
      <c r="AC53">
        <f t="shared" ca="1" si="3"/>
        <v>21.389249091296094</v>
      </c>
    </row>
    <row r="54" spans="27:29" x14ac:dyDescent="0.3">
      <c r="AA54">
        <f t="shared" si="2"/>
        <v>6.2831853071795862</v>
      </c>
      <c r="AB54">
        <f t="shared" ca="1" si="0"/>
        <v>5.3840882007025002</v>
      </c>
      <c r="AC54">
        <f t="shared" ca="1" si="3"/>
        <v>21.858552486416787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D4F5-1E8E-405C-81EA-70A6333A0189}">
  <dimension ref="C2:AC95"/>
  <sheetViews>
    <sheetView zoomScale="76" zoomScaleNormal="50" workbookViewId="0">
      <selection activeCell="O9" sqref="O9"/>
    </sheetView>
  </sheetViews>
  <sheetFormatPr defaultRowHeight="14.4" x14ac:dyDescent="0.3"/>
  <cols>
    <col min="2" max="2" width="17.33203125" customWidth="1"/>
    <col min="4" max="4" width="11.5546875" bestFit="1" customWidth="1"/>
    <col min="16" max="16" width="10.5546875" bestFit="1" customWidth="1"/>
  </cols>
  <sheetData>
    <row r="2" spans="3:29" x14ac:dyDescent="0.3">
      <c r="L2">
        <f ca="1">L2+1</f>
        <v>674</v>
      </c>
      <c r="N2">
        <f ca="1">IF(L2=1,0,IF(N2&lt;34,N2+1,0))</f>
        <v>3</v>
      </c>
      <c r="Q2" t="str">
        <f ca="1">ADDRESS(10+step,10)</f>
        <v>$J$13</v>
      </c>
      <c r="R2" t="str">
        <f ca="1">ADDRESS(10+step,11)</f>
        <v>$K$13</v>
      </c>
    </row>
    <row r="3" spans="3:29" x14ac:dyDescent="0.3">
      <c r="G3">
        <v>0</v>
      </c>
      <c r="H3">
        <f>len</f>
        <v>20.000000000000004</v>
      </c>
      <c r="AA3" t="s">
        <v>15</v>
      </c>
      <c r="AB3" t="s">
        <v>16</v>
      </c>
    </row>
    <row r="4" spans="3:29" x14ac:dyDescent="0.3">
      <c r="G4">
        <f>h</f>
        <v>20</v>
      </c>
      <c r="H4">
        <v>0</v>
      </c>
      <c r="Q4" t="str">
        <f ca="1">ADDRESS(10+step,18)</f>
        <v>$R$13</v>
      </c>
      <c r="R4" t="str">
        <f ca="1">ADDRESS(10+step,19)</f>
        <v>$S$13</v>
      </c>
      <c r="AA4">
        <f ca="1">INDIRECT(Q2)</f>
        <v>2.1870123078453565</v>
      </c>
      <c r="AB4">
        <f ca="1">INDIRECT(R2)</f>
        <v>22.05562837927393</v>
      </c>
    </row>
    <row r="5" spans="3:29" x14ac:dyDescent="0.3">
      <c r="AA5">
        <f ca="1">INDIRECT(Q4)</f>
        <v>2.2427505806839516</v>
      </c>
      <c r="AB5">
        <f ca="1">INDIRECT(R4)</f>
        <v>25.055110542071532</v>
      </c>
    </row>
    <row r="9" spans="3:29" x14ac:dyDescent="0.3">
      <c r="C9" t="s">
        <v>17</v>
      </c>
      <c r="D9" t="s">
        <v>18</v>
      </c>
      <c r="E9" t="s">
        <v>19</v>
      </c>
      <c r="F9" t="s">
        <v>20</v>
      </c>
      <c r="G9" s="2" t="s">
        <v>36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s="2" t="s">
        <v>37</v>
      </c>
      <c r="P9" t="s">
        <v>28</v>
      </c>
      <c r="Q9" t="s">
        <v>29</v>
      </c>
      <c r="R9" t="s">
        <v>30</v>
      </c>
      <c r="S9" t="s">
        <v>31</v>
      </c>
      <c r="T9" t="s">
        <v>17</v>
      </c>
      <c r="U9" t="s">
        <v>32</v>
      </c>
      <c r="V9" t="s">
        <v>33</v>
      </c>
      <c r="W9" t="s">
        <v>34</v>
      </c>
    </row>
    <row r="10" spans="3:29" x14ac:dyDescent="0.3">
      <c r="C10">
        <v>0</v>
      </c>
      <c r="D10">
        <v>0</v>
      </c>
      <c r="E10">
        <v>3</v>
      </c>
      <c r="F10">
        <v>0</v>
      </c>
      <c r="G10">
        <v>0.12386995577571486</v>
      </c>
      <c r="H10">
        <v>6.1934977887857434E-3</v>
      </c>
      <c r="I10">
        <v>0.24773991155142971</v>
      </c>
      <c r="J10">
        <v>2.1213203435596424</v>
      </c>
      <c r="K10">
        <v>22.121320343559642</v>
      </c>
      <c r="L10">
        <v>0</v>
      </c>
      <c r="M10">
        <v>0</v>
      </c>
      <c r="N10">
        <v>1.6515994103428646</v>
      </c>
      <c r="O10">
        <v>4.1289985258571617E-2</v>
      </c>
      <c r="P10">
        <v>2.0644992629285808E-3</v>
      </c>
      <c r="Q10">
        <v>8.2579970517143234E-2</v>
      </c>
      <c r="R10">
        <v>2.1213203435596424</v>
      </c>
      <c r="S10">
        <v>25.121320343559642</v>
      </c>
      <c r="T10">
        <v>0</v>
      </c>
      <c r="U10">
        <v>217.01015257032009</v>
      </c>
      <c r="V10">
        <v>0</v>
      </c>
      <c r="W10">
        <v>217.01015257032009</v>
      </c>
    </row>
    <row r="11" spans="3:29" x14ac:dyDescent="0.3">
      <c r="C11">
        <v>0.05</v>
      </c>
      <c r="D11">
        <v>1.8580493366357229E-2</v>
      </c>
      <c r="E11">
        <v>3</v>
      </c>
      <c r="F11">
        <v>0.24773991155142971</v>
      </c>
      <c r="G11">
        <v>0.37160986732714457</v>
      </c>
      <c r="H11">
        <v>1.8580493366357229E-2</v>
      </c>
      <c r="I11">
        <v>0.24773991155142971</v>
      </c>
      <c r="J11">
        <v>2.1344587364167853</v>
      </c>
      <c r="K11">
        <v>22.108181950702502</v>
      </c>
      <c r="L11">
        <v>2.0644992629285808E-3</v>
      </c>
      <c r="M11">
        <v>8.2579970517143234E-2</v>
      </c>
      <c r="N11">
        <v>1.6515994103428646</v>
      </c>
      <c r="O11">
        <v>0.12386995577571486</v>
      </c>
      <c r="P11">
        <v>6.1934977887857434E-3</v>
      </c>
      <c r="Q11">
        <v>8.2579970517143234E-2</v>
      </c>
      <c r="R11">
        <v>2.140652229805962</v>
      </c>
      <c r="S11">
        <v>25.108175557468961</v>
      </c>
      <c r="T11">
        <v>0.05</v>
      </c>
      <c r="U11">
        <v>216.88126493639155</v>
      </c>
      <c r="V11">
        <v>4.2962544642857155E-2</v>
      </c>
      <c r="W11">
        <v>216.92422748103439</v>
      </c>
    </row>
    <row r="12" spans="3:29" x14ac:dyDescent="0.3">
      <c r="C12">
        <v>0.1</v>
      </c>
      <c r="D12">
        <v>4.954798231028594E-2</v>
      </c>
      <c r="E12">
        <v>3</v>
      </c>
      <c r="F12">
        <v>0.49547982310285943</v>
      </c>
      <c r="G12">
        <v>0.61934977887857423</v>
      </c>
      <c r="H12">
        <v>3.0967488943928714E-2</v>
      </c>
      <c r="I12">
        <v>0.24773991155142971</v>
      </c>
      <c r="J12">
        <v>2.1563560578453567</v>
      </c>
      <c r="K12">
        <v>22.08628462927393</v>
      </c>
      <c r="L12">
        <v>8.2579970517143234E-3</v>
      </c>
      <c r="M12">
        <v>0.16515994103428647</v>
      </c>
      <c r="N12">
        <v>1.6515994103428646</v>
      </c>
      <c r="O12">
        <v>0.20644992629285808</v>
      </c>
      <c r="P12">
        <v>1.0322496314642904E-2</v>
      </c>
      <c r="Q12">
        <v>8.2579970517143234E-2</v>
      </c>
      <c r="R12">
        <v>2.1811297674264067</v>
      </c>
      <c r="S12">
        <v>25.086182338082281</v>
      </c>
      <c r="T12">
        <v>0.1</v>
      </c>
      <c r="U12">
        <v>216.66645221317725</v>
      </c>
      <c r="V12">
        <v>0.17185017857142862</v>
      </c>
      <c r="W12">
        <v>216.83830239174867</v>
      </c>
    </row>
    <row r="13" spans="3:29" x14ac:dyDescent="0.3">
      <c r="C13">
        <v>0.15000000000000002</v>
      </c>
      <c r="D13">
        <v>9.2902466831786143E-2</v>
      </c>
      <c r="E13">
        <v>3</v>
      </c>
      <c r="F13">
        <v>0.74321973465428914</v>
      </c>
      <c r="G13">
        <v>0.86708969043000406</v>
      </c>
      <c r="H13">
        <v>4.3354484521500203E-2</v>
      </c>
      <c r="I13">
        <v>0.24773991155142971</v>
      </c>
      <c r="J13">
        <v>2.1870123078453565</v>
      </c>
      <c r="K13">
        <v>22.05562837927393</v>
      </c>
      <c r="L13">
        <v>1.8580493366357226E-2</v>
      </c>
      <c r="M13">
        <v>0.24773991155142971</v>
      </c>
      <c r="N13">
        <v>1.6515994103428646</v>
      </c>
      <c r="O13">
        <v>0.28902989681000135</v>
      </c>
      <c r="P13">
        <v>1.4451494840500068E-2</v>
      </c>
      <c r="Q13">
        <v>8.2579970517143234E-2</v>
      </c>
      <c r="R13">
        <v>2.2427505806839516</v>
      </c>
      <c r="S13">
        <v>25.055110542071532</v>
      </c>
      <c r="T13">
        <v>0.15000000000000002</v>
      </c>
      <c r="U13">
        <v>216.36571440067726</v>
      </c>
      <c r="V13">
        <v>0.38666290178571439</v>
      </c>
      <c r="W13">
        <v>216.75237730246297</v>
      </c>
      <c r="AA13" t="s">
        <v>35</v>
      </c>
      <c r="AB13" t="s">
        <v>30</v>
      </c>
      <c r="AC13" t="s">
        <v>31</v>
      </c>
    </row>
    <row r="14" spans="3:29" x14ac:dyDescent="0.3">
      <c r="C14">
        <v>0.2</v>
      </c>
      <c r="D14">
        <v>0.14864394693085783</v>
      </c>
      <c r="E14">
        <v>3</v>
      </c>
      <c r="F14">
        <v>0.99095964620571886</v>
      </c>
      <c r="G14">
        <v>1.1148296019814337</v>
      </c>
      <c r="H14">
        <v>5.5741480099071684E-2</v>
      </c>
      <c r="I14">
        <v>0.24773991155142971</v>
      </c>
      <c r="J14">
        <v>2.2264274864167852</v>
      </c>
      <c r="K14">
        <v>22.016213200702499</v>
      </c>
      <c r="L14">
        <v>3.3031988206857293E-2</v>
      </c>
      <c r="M14">
        <v>0.33031988206857293</v>
      </c>
      <c r="N14">
        <v>1.6515994103428646</v>
      </c>
      <c r="O14">
        <v>0.37160986732714457</v>
      </c>
      <c r="P14">
        <v>1.8580493366357229E-2</v>
      </c>
      <c r="Q14">
        <v>8.2579970517143234E-2</v>
      </c>
      <c r="R14">
        <v>2.3255054312170649</v>
      </c>
      <c r="S14">
        <v>25.014576681145481</v>
      </c>
      <c r="T14">
        <v>0.2</v>
      </c>
      <c r="U14">
        <v>215.97905149889152</v>
      </c>
      <c r="V14">
        <v>0.68740071428571448</v>
      </c>
      <c r="W14">
        <v>216.66645221317722</v>
      </c>
      <c r="AA14">
        <v>0</v>
      </c>
      <c r="AB14">
        <f t="shared" ref="AB14:AB77" ca="1" si="0">_r*COS(AA14)+x_sm</f>
        <v>5.1870123078453565</v>
      </c>
      <c r="AC14">
        <f t="shared" ref="AC14:AC47" ca="1" si="1">_r*SIN(AA14)+y_sm</f>
        <v>22.05562837927393</v>
      </c>
    </row>
    <row r="15" spans="3:29" x14ac:dyDescent="0.3">
      <c r="C15">
        <v>0.25</v>
      </c>
      <c r="D15">
        <v>0.21677242260750101</v>
      </c>
      <c r="E15">
        <v>3</v>
      </c>
      <c r="F15">
        <v>1.2386995577571485</v>
      </c>
      <c r="G15">
        <v>1.3625695135328633</v>
      </c>
      <c r="H15">
        <v>6.8128475676643166E-2</v>
      </c>
      <c r="I15">
        <v>0.24773991155142971</v>
      </c>
      <c r="J15">
        <v>2.2746015935596424</v>
      </c>
      <c r="K15">
        <v>21.968039093559643</v>
      </c>
      <c r="L15">
        <v>5.1612481573214519E-2</v>
      </c>
      <c r="M15">
        <v>0.41289985258571615</v>
      </c>
      <c r="N15">
        <v>1.6515994103428646</v>
      </c>
      <c r="O15">
        <v>0.45418983784428779</v>
      </c>
      <c r="P15">
        <v>2.2709491892214391E-2</v>
      </c>
      <c r="Q15">
        <v>8.2579970517143234E-2</v>
      </c>
      <c r="R15">
        <v>2.4293703035254075</v>
      </c>
      <c r="S15">
        <v>24.964044208110607</v>
      </c>
      <c r="T15">
        <v>0.25</v>
      </c>
      <c r="U15">
        <v>215.50646350782011</v>
      </c>
      <c r="V15">
        <v>1.0740636160714288</v>
      </c>
      <c r="W15">
        <v>216.58052712389156</v>
      </c>
      <c r="AA15">
        <f>AA14+PI()/20</f>
        <v>0.15707963267948966</v>
      </c>
      <c r="AB15">
        <f t="shared" ca="1" si="0"/>
        <v>5.1500773296307703</v>
      </c>
      <c r="AC15">
        <f t="shared" ca="1" si="1"/>
        <v>22.524931774394624</v>
      </c>
    </row>
    <row r="16" spans="3:29" x14ac:dyDescent="0.3">
      <c r="C16">
        <v>0.3</v>
      </c>
      <c r="D16">
        <v>0.29728789386171567</v>
      </c>
      <c r="E16">
        <v>3</v>
      </c>
      <c r="F16">
        <v>1.4864394693085781</v>
      </c>
      <c r="G16">
        <v>1.6103094250842929</v>
      </c>
      <c r="H16">
        <v>8.0515471254214654E-2</v>
      </c>
      <c r="I16">
        <v>0.24773991155142971</v>
      </c>
      <c r="J16">
        <v>2.3315346292739281</v>
      </c>
      <c r="K16">
        <v>21.911106057845359</v>
      </c>
      <c r="L16">
        <v>7.4321973465428903E-2</v>
      </c>
      <c r="M16">
        <v>0.49547982310285937</v>
      </c>
      <c r="N16">
        <v>1.6515994103428646</v>
      </c>
      <c r="O16">
        <v>0.53676980836143096</v>
      </c>
      <c r="P16">
        <v>2.6838490418071549E-2</v>
      </c>
      <c r="Q16">
        <v>8.2579970517143234E-2</v>
      </c>
      <c r="R16">
        <v>2.5542953381415723</v>
      </c>
      <c r="S16">
        <v>24.902824237518168</v>
      </c>
      <c r="T16">
        <v>0.3</v>
      </c>
      <c r="U16">
        <v>214.94795042746298</v>
      </c>
      <c r="V16">
        <v>1.5466516071428571</v>
      </c>
      <c r="W16">
        <v>216.49460203460583</v>
      </c>
      <c r="AA16">
        <f t="shared" ref="AA16:AA79" si="2">AA15+PI()/20</f>
        <v>0.31415926535897931</v>
      </c>
      <c r="AB16">
        <f t="shared" ca="1" si="0"/>
        <v>5.0401818567308165</v>
      </c>
      <c r="AC16">
        <f t="shared" ca="1" si="1"/>
        <v>22.982679362398773</v>
      </c>
    </row>
    <row r="17" spans="3:29" x14ac:dyDescent="0.3">
      <c r="C17">
        <v>0.35</v>
      </c>
      <c r="D17">
        <v>0.39019036069350177</v>
      </c>
      <c r="E17">
        <v>3</v>
      </c>
      <c r="F17">
        <v>1.7341793808600077</v>
      </c>
      <c r="G17">
        <v>1.8580493366357225</v>
      </c>
      <c r="H17">
        <v>9.2902466831786129E-2</v>
      </c>
      <c r="I17">
        <v>0.24773991155142971</v>
      </c>
      <c r="J17">
        <v>2.3972265935596422</v>
      </c>
      <c r="K17">
        <v>21.845414093559643</v>
      </c>
      <c r="L17">
        <v>0.10116046388350045</v>
      </c>
      <c r="M17">
        <v>0.57805979362000259</v>
      </c>
      <c r="N17">
        <v>1.6515994103428646</v>
      </c>
      <c r="O17">
        <v>0.61934977887857423</v>
      </c>
      <c r="P17">
        <v>3.0967488943928714E-2</v>
      </c>
      <c r="Q17">
        <v>8.2579970517143234E-2</v>
      </c>
      <c r="R17">
        <v>2.7001906402509186</v>
      </c>
      <c r="S17">
        <v>24.83007702032582</v>
      </c>
      <c r="T17">
        <v>0.35</v>
      </c>
      <c r="U17">
        <v>214.3035122578201</v>
      </c>
      <c r="V17">
        <v>2.1051646874999994</v>
      </c>
      <c r="W17">
        <v>216.40867694532011</v>
      </c>
      <c r="AA17">
        <f t="shared" si="2"/>
        <v>0.47123889803846897</v>
      </c>
      <c r="AB17">
        <f t="shared" ca="1" si="0"/>
        <v>4.8600318804104603</v>
      </c>
      <c r="AC17">
        <f t="shared" ca="1" si="1"/>
        <v>23.41759987849257</v>
      </c>
    </row>
    <row r="18" spans="3:29" x14ac:dyDescent="0.3">
      <c r="C18">
        <v>0.39999999999999997</v>
      </c>
      <c r="D18">
        <v>0.49547982310285937</v>
      </c>
      <c r="E18">
        <v>3</v>
      </c>
      <c r="F18">
        <v>1.9819192924114373</v>
      </c>
      <c r="G18">
        <v>2.1057892481871523</v>
      </c>
      <c r="H18">
        <v>0.10528946240935762</v>
      </c>
      <c r="I18">
        <v>0.24773991155142971</v>
      </c>
      <c r="J18">
        <v>2.4716774864167852</v>
      </c>
      <c r="K18">
        <v>21.7709632007025</v>
      </c>
      <c r="L18">
        <v>0.13212795282742917</v>
      </c>
      <c r="M18">
        <v>0.66063976413714587</v>
      </c>
      <c r="N18">
        <v>1.6515994103428646</v>
      </c>
      <c r="O18">
        <v>0.70192974939571751</v>
      </c>
      <c r="P18">
        <v>3.5096487469785879E-2</v>
      </c>
      <c r="Q18">
        <v>8.2579970517143234E-2</v>
      </c>
      <c r="R18">
        <v>2.8669090197941536</v>
      </c>
      <c r="S18">
        <v>24.744814581492093</v>
      </c>
      <c r="T18">
        <v>0.39999999999999997</v>
      </c>
      <c r="U18">
        <v>213.57314899889153</v>
      </c>
      <c r="V18">
        <v>2.749602857142857</v>
      </c>
      <c r="W18">
        <v>216.32275185603439</v>
      </c>
      <c r="AA18">
        <f t="shared" si="2"/>
        <v>0.62831853071795862</v>
      </c>
      <c r="AB18">
        <f t="shared" ca="1" si="0"/>
        <v>4.6140632909701988</v>
      </c>
      <c r="AC18">
        <f t="shared" ca="1" si="1"/>
        <v>23.81898413615135</v>
      </c>
    </row>
    <row r="19" spans="3:29" x14ac:dyDescent="0.3">
      <c r="C19">
        <v>0.44999999999999996</v>
      </c>
      <c r="D19">
        <v>0.61315628108978848</v>
      </c>
      <c r="E19">
        <v>3</v>
      </c>
      <c r="F19">
        <v>2.2296592039628669</v>
      </c>
      <c r="G19">
        <v>2.3535291597385819</v>
      </c>
      <c r="H19">
        <v>0.11767645798692911</v>
      </c>
      <c r="I19">
        <v>0.24773991155142971</v>
      </c>
      <c r="J19">
        <v>2.5548873078453567</v>
      </c>
      <c r="K19">
        <v>21.687753379273929</v>
      </c>
      <c r="L19">
        <v>0.16722444029721506</v>
      </c>
      <c r="M19">
        <v>0.74321973465428914</v>
      </c>
      <c r="N19">
        <v>1.6515994103428646</v>
      </c>
      <c r="O19">
        <v>0.78450971991286078</v>
      </c>
      <c r="P19">
        <v>3.9225485995643045E-2</v>
      </c>
      <c r="Q19">
        <v>8.2579970517143234E-2</v>
      </c>
      <c r="R19">
        <v>3.0542257624932976</v>
      </c>
      <c r="S19">
        <v>24.645905016311794</v>
      </c>
      <c r="T19">
        <v>0.44999999999999996</v>
      </c>
      <c r="U19">
        <v>212.75686065067725</v>
      </c>
      <c r="V19">
        <v>3.4799661160714281</v>
      </c>
      <c r="W19">
        <v>216.23682676674869</v>
      </c>
      <c r="AA19">
        <f t="shared" si="2"/>
        <v>0.78539816339744828</v>
      </c>
      <c r="AB19">
        <f t="shared" ca="1" si="0"/>
        <v>4.3083326514049993</v>
      </c>
      <c r="AC19">
        <f t="shared" ca="1" si="1"/>
        <v>24.176948722833572</v>
      </c>
    </row>
    <row r="20" spans="3:29" x14ac:dyDescent="0.3">
      <c r="C20">
        <v>0.49999999999999994</v>
      </c>
      <c r="D20">
        <v>0.74321973465428903</v>
      </c>
      <c r="E20">
        <v>3</v>
      </c>
      <c r="F20">
        <v>2.4773991155142965</v>
      </c>
      <c r="G20">
        <v>2.6012690712900115</v>
      </c>
      <c r="H20">
        <v>0.13006345356450058</v>
      </c>
      <c r="I20">
        <v>0.24773991155142971</v>
      </c>
      <c r="J20">
        <v>2.6468560578453566</v>
      </c>
      <c r="K20">
        <v>21.595784629273929</v>
      </c>
      <c r="L20">
        <v>0.2064499262928581</v>
      </c>
      <c r="M20">
        <v>0.82579970517143242</v>
      </c>
      <c r="N20">
        <v>1.6515994103428646</v>
      </c>
      <c r="O20">
        <v>0.86708969043000406</v>
      </c>
      <c r="P20">
        <v>4.3354484521500203E-2</v>
      </c>
      <c r="Q20">
        <v>8.2579970517143234E-2</v>
      </c>
      <c r="R20">
        <v>3.2618155929242718</v>
      </c>
      <c r="S20">
        <v>24.532079023611036</v>
      </c>
      <c r="T20">
        <v>0.49999999999999994</v>
      </c>
      <c r="U20">
        <v>211.85464721317726</v>
      </c>
      <c r="V20">
        <v>4.2962544642857132</v>
      </c>
      <c r="W20">
        <v>216.15090167746297</v>
      </c>
      <c r="AA20">
        <f t="shared" si="2"/>
        <v>0.94247779607693793</v>
      </c>
      <c r="AB20">
        <f t="shared" ca="1" si="0"/>
        <v>3.9503680647227757</v>
      </c>
      <c r="AC20">
        <f t="shared" ca="1" si="1"/>
        <v>24.482679362398773</v>
      </c>
    </row>
    <row r="21" spans="3:29" x14ac:dyDescent="0.3">
      <c r="C21">
        <v>0.54999999999999993</v>
      </c>
      <c r="D21">
        <v>0.88567018379636109</v>
      </c>
      <c r="E21">
        <v>3</v>
      </c>
      <c r="F21">
        <v>2.7251390270657261</v>
      </c>
      <c r="G21">
        <v>2.8490089828414411</v>
      </c>
      <c r="H21">
        <v>0.14245044914207206</v>
      </c>
      <c r="I21">
        <v>0.24773991155142971</v>
      </c>
      <c r="J21">
        <v>2.747583736416785</v>
      </c>
      <c r="K21">
        <v>21.495056950702502</v>
      </c>
      <c r="L21">
        <v>0.24980441081435831</v>
      </c>
      <c r="M21">
        <v>0.90837967568857569</v>
      </c>
      <c r="N21">
        <v>1.6515994103428646</v>
      </c>
      <c r="O21">
        <v>0.94966966094714733</v>
      </c>
      <c r="P21">
        <v>4.7483483047357368E-2</v>
      </c>
      <c r="Q21">
        <v>8.2579970517143234E-2</v>
      </c>
      <c r="R21">
        <v>3.4892270736127111</v>
      </c>
      <c r="S21">
        <v>24.401939328851451</v>
      </c>
      <c r="T21">
        <v>0.54999999999999993</v>
      </c>
      <c r="U21">
        <v>210.86650868639154</v>
      </c>
      <c r="V21">
        <v>5.1984679017857136</v>
      </c>
      <c r="W21">
        <v>216.06497658817725</v>
      </c>
      <c r="AA21">
        <f t="shared" si="2"/>
        <v>1.0995574287564276</v>
      </c>
      <c r="AB21">
        <f t="shared" ca="1" si="0"/>
        <v>3.5489838070639967</v>
      </c>
      <c r="AC21">
        <f t="shared" ca="1" si="1"/>
        <v>24.728647951839033</v>
      </c>
    </row>
    <row r="22" spans="3:29" x14ac:dyDescent="0.3">
      <c r="C22">
        <v>0.6</v>
      </c>
      <c r="D22">
        <v>1.0405076285160046</v>
      </c>
      <c r="E22">
        <v>3</v>
      </c>
      <c r="F22">
        <v>2.9728789386171557</v>
      </c>
      <c r="G22">
        <v>3.0967488943928707</v>
      </c>
      <c r="H22">
        <v>0.15483744471964356</v>
      </c>
      <c r="I22">
        <v>0.24773991155142971</v>
      </c>
      <c r="J22">
        <v>2.8570703435596423</v>
      </c>
      <c r="K22">
        <v>21.385570343559642</v>
      </c>
      <c r="L22">
        <v>0.29728789386171567</v>
      </c>
      <c r="M22">
        <v>0.99095964620571897</v>
      </c>
      <c r="N22">
        <v>1.6515994103428646</v>
      </c>
      <c r="O22">
        <v>1.0322496314642906</v>
      </c>
      <c r="P22">
        <v>5.1612481573214533E-2</v>
      </c>
      <c r="Q22">
        <v>8.2579970517143234E-2</v>
      </c>
      <c r="R22">
        <v>3.7358547906487272</v>
      </c>
      <c r="S22">
        <v>24.253973714000125</v>
      </c>
      <c r="T22">
        <v>0.6</v>
      </c>
      <c r="U22">
        <v>209.7924450703201</v>
      </c>
      <c r="V22">
        <v>6.1866064285714275</v>
      </c>
      <c r="W22">
        <v>215.97905149889152</v>
      </c>
      <c r="AA22">
        <f t="shared" si="2"/>
        <v>1.2566370614359172</v>
      </c>
      <c r="AB22">
        <f t="shared" ca="1" si="0"/>
        <v>3.1140632909701988</v>
      </c>
      <c r="AC22">
        <f t="shared" ca="1" si="1"/>
        <v>24.908797928159391</v>
      </c>
    </row>
    <row r="23" spans="3:29" x14ac:dyDescent="0.3">
      <c r="C23">
        <v>0.65</v>
      </c>
      <c r="D23">
        <v>1.2077320688132196</v>
      </c>
      <c r="E23">
        <v>3</v>
      </c>
      <c r="F23">
        <v>3.2206188501685853</v>
      </c>
      <c r="G23">
        <v>3.3444888059443003</v>
      </c>
      <c r="H23">
        <v>0.16722444029721503</v>
      </c>
      <c r="I23">
        <v>0.24773991155142971</v>
      </c>
      <c r="J23">
        <v>2.975315879273928</v>
      </c>
      <c r="K23">
        <v>21.267324807845355</v>
      </c>
      <c r="L23">
        <v>0.34890037543493019</v>
      </c>
      <c r="M23">
        <v>1.0735396167228621</v>
      </c>
      <c r="N23">
        <v>1.6515994103428646</v>
      </c>
      <c r="O23">
        <v>1.1148296019814337</v>
      </c>
      <c r="P23">
        <v>5.5741480099071684E-2</v>
      </c>
      <c r="Q23">
        <v>8.2579970517143234E-2</v>
      </c>
      <c r="R23">
        <v>4.0009098083976831</v>
      </c>
      <c r="S23">
        <v>24.086572418919008</v>
      </c>
      <c r="T23">
        <v>0.65</v>
      </c>
      <c r="U23">
        <v>208.63245636496293</v>
      </c>
      <c r="V23">
        <v>7.2606700446428558</v>
      </c>
      <c r="W23">
        <v>215.8931264096058</v>
      </c>
      <c r="AA23">
        <f t="shared" si="2"/>
        <v>1.4137166941154069</v>
      </c>
      <c r="AB23">
        <f t="shared" ca="1" si="0"/>
        <v>2.6563157029660491</v>
      </c>
      <c r="AC23">
        <f t="shared" ca="1" si="1"/>
        <v>25.018693401059345</v>
      </c>
    </row>
    <row r="24" spans="3:29" x14ac:dyDescent="0.3">
      <c r="C24">
        <v>0.70000000000000007</v>
      </c>
      <c r="D24">
        <v>1.387343504688006</v>
      </c>
      <c r="E24">
        <v>3</v>
      </c>
      <c r="F24">
        <v>3.4683587617200149</v>
      </c>
      <c r="G24">
        <v>3.5922287174957299</v>
      </c>
      <c r="H24">
        <v>0.17961143587478651</v>
      </c>
      <c r="I24">
        <v>0.24773991155142971</v>
      </c>
      <c r="J24">
        <v>3.1023203435596423</v>
      </c>
      <c r="K24">
        <v>21.140320343559644</v>
      </c>
      <c r="L24">
        <v>0.40464185553400189</v>
      </c>
      <c r="M24">
        <v>1.1561195872400054</v>
      </c>
      <c r="N24">
        <v>1.6515994103428646</v>
      </c>
      <c r="O24">
        <v>1.1974095724985769</v>
      </c>
      <c r="P24">
        <v>5.987047862492885E-2</v>
      </c>
      <c r="Q24">
        <v>8.2579970517143234E-2</v>
      </c>
      <c r="R24">
        <v>4.2833890345717265</v>
      </c>
      <c r="S24">
        <v>23.898050705127105</v>
      </c>
      <c r="T24">
        <v>0.70000000000000007</v>
      </c>
      <c r="U24">
        <v>207.3865425703201</v>
      </c>
      <c r="V24">
        <v>8.4206587499999976</v>
      </c>
      <c r="W24">
        <v>215.8072013203201</v>
      </c>
      <c r="AA24">
        <f t="shared" si="2"/>
        <v>1.5707963267948966</v>
      </c>
      <c r="AB24">
        <f t="shared" ca="1" si="0"/>
        <v>2.1870123078453565</v>
      </c>
      <c r="AC24">
        <f t="shared" ca="1" si="1"/>
        <v>25.05562837927393</v>
      </c>
    </row>
    <row r="25" spans="3:29" x14ac:dyDescent="0.3">
      <c r="C25">
        <v>0.75000000000000011</v>
      </c>
      <c r="D25">
        <v>1.579341936140364</v>
      </c>
      <c r="E25">
        <v>3</v>
      </c>
      <c r="F25">
        <v>3.7160986732714445</v>
      </c>
      <c r="G25">
        <v>3.8399686290471595</v>
      </c>
      <c r="H25">
        <v>0.19199843145235798</v>
      </c>
      <c r="I25">
        <v>0.24773991155142971</v>
      </c>
      <c r="J25">
        <v>3.2380837364167849</v>
      </c>
      <c r="K25">
        <v>21.004556950702501</v>
      </c>
      <c r="L25">
        <v>0.46451233415893073</v>
      </c>
      <c r="M25">
        <v>1.2386995577571487</v>
      </c>
      <c r="N25">
        <v>1.6515994103428646</v>
      </c>
      <c r="O25">
        <v>1.2799895430157202</v>
      </c>
      <c r="P25">
        <v>6.3999477150786008E-2</v>
      </c>
      <c r="Q25">
        <v>8.2579970517143234E-2</v>
      </c>
      <c r="R25">
        <v>4.5820443221043483</v>
      </c>
      <c r="S25">
        <v>23.68667737009428</v>
      </c>
      <c r="T25">
        <v>0.75000000000000011</v>
      </c>
      <c r="U25">
        <v>206.05470368639155</v>
      </c>
      <c r="V25">
        <v>9.6665725446428539</v>
      </c>
      <c r="W25">
        <v>215.72127623103441</v>
      </c>
      <c r="AA25">
        <f t="shared" si="2"/>
        <v>1.7278759594743862</v>
      </c>
      <c r="AB25">
        <f t="shared" ca="1" si="0"/>
        <v>1.7177089127246641</v>
      </c>
      <c r="AC25">
        <f t="shared" ca="1" si="1"/>
        <v>25.018693401059345</v>
      </c>
    </row>
    <row r="26" spans="3:29" x14ac:dyDescent="0.3">
      <c r="C26">
        <v>0.80000000000000016</v>
      </c>
      <c r="D26">
        <v>1.7837273631702935</v>
      </c>
      <c r="E26">
        <v>3</v>
      </c>
      <c r="F26">
        <v>3.9638385848228741</v>
      </c>
      <c r="G26">
        <v>4.0877085405985891</v>
      </c>
      <c r="H26">
        <v>0.20438542702992946</v>
      </c>
      <c r="I26">
        <v>0.24773991155142971</v>
      </c>
      <c r="J26">
        <v>3.3826060578453565</v>
      </c>
      <c r="K26">
        <v>20.86003462927393</v>
      </c>
      <c r="L26">
        <v>0.52851181130971669</v>
      </c>
      <c r="M26">
        <v>1.321279528274292</v>
      </c>
      <c r="N26">
        <v>1.6515994103428646</v>
      </c>
      <c r="O26">
        <v>1.3625695135328635</v>
      </c>
      <c r="P26">
        <v>6.812847567664318E-2</v>
      </c>
      <c r="Q26">
        <v>8.2579970517143234E-2</v>
      </c>
      <c r="R26">
        <v>4.8953523442980948</v>
      </c>
      <c r="S26">
        <v>23.450709960693025</v>
      </c>
      <c r="T26">
        <v>0.80000000000000016</v>
      </c>
      <c r="U26">
        <v>204.63693971317727</v>
      </c>
      <c r="V26">
        <v>10.998411428571426</v>
      </c>
      <c r="W26">
        <v>215.63535114174869</v>
      </c>
      <c r="AA26">
        <f t="shared" si="2"/>
        <v>1.8849555921538759</v>
      </c>
      <c r="AB26">
        <f t="shared" ca="1" si="0"/>
        <v>1.2599613247205146</v>
      </c>
      <c r="AC26">
        <f t="shared" ca="1" si="1"/>
        <v>24.908797928159391</v>
      </c>
    </row>
    <row r="27" spans="3:29" x14ac:dyDescent="0.3">
      <c r="C27">
        <v>0.8500000000000002</v>
      </c>
      <c r="D27">
        <v>2.0004997857777944</v>
      </c>
      <c r="E27">
        <v>3</v>
      </c>
      <c r="F27">
        <v>4.2115784963743037</v>
      </c>
      <c r="G27">
        <v>4.3354484521500183</v>
      </c>
      <c r="H27">
        <v>0.21677242260750093</v>
      </c>
      <c r="I27">
        <v>0.24773991155142971</v>
      </c>
      <c r="J27">
        <v>3.5358873078453565</v>
      </c>
      <c r="K27">
        <v>20.70675337927393</v>
      </c>
      <c r="L27">
        <v>0.59664028698635985</v>
      </c>
      <c r="M27">
        <v>1.4038594987914352</v>
      </c>
      <c r="N27">
        <v>1.6515994103428646</v>
      </c>
      <c r="O27">
        <v>1.4451494840500068</v>
      </c>
      <c r="P27">
        <v>7.2257474202500338E-2</v>
      </c>
      <c r="Q27">
        <v>8.2579970517143234E-2</v>
      </c>
      <c r="R27">
        <v>5.2214865110229276</v>
      </c>
      <c r="S27">
        <v>23.18843734913132</v>
      </c>
      <c r="T27">
        <v>0.8500000000000002</v>
      </c>
      <c r="U27">
        <v>203.13325065067727</v>
      </c>
      <c r="V27">
        <v>12.416175401785713</v>
      </c>
      <c r="W27">
        <v>215.54942605246299</v>
      </c>
      <c r="AA27">
        <f t="shared" si="2"/>
        <v>2.0420352248333655</v>
      </c>
      <c r="AB27">
        <f t="shared" ca="1" si="0"/>
        <v>0.82504080862671647</v>
      </c>
      <c r="AC27">
        <f t="shared" ca="1" si="1"/>
        <v>24.728647951839033</v>
      </c>
    </row>
    <row r="28" spans="3:29" x14ac:dyDescent="0.3">
      <c r="C28">
        <v>0.90000000000000024</v>
      </c>
      <c r="D28">
        <v>2.2296592039628669</v>
      </c>
      <c r="E28">
        <v>3</v>
      </c>
      <c r="F28">
        <v>4.4593184079257338</v>
      </c>
      <c r="G28">
        <v>4.5831883637014483</v>
      </c>
      <c r="H28">
        <v>0.22915941818507243</v>
      </c>
      <c r="I28">
        <v>0.24773991155142971</v>
      </c>
      <c r="J28">
        <v>3.697927486416785</v>
      </c>
      <c r="K28">
        <v>20.5447132007025</v>
      </c>
      <c r="L28">
        <v>0.66889776118886024</v>
      </c>
      <c r="M28">
        <v>1.4864394693085785</v>
      </c>
      <c r="N28">
        <v>1.6515994103428646</v>
      </c>
      <c r="O28">
        <v>1.52772945456715</v>
      </c>
      <c r="P28">
        <v>7.638647272835751E-2</v>
      </c>
      <c r="Q28">
        <v>8.2579970517143234E-2</v>
      </c>
      <c r="R28">
        <v>5.5582924403858378</v>
      </c>
      <c r="S28">
        <v>22.898230194064503</v>
      </c>
      <c r="T28">
        <v>0.90000000000000024</v>
      </c>
      <c r="U28">
        <v>201.54363649889154</v>
      </c>
      <c r="V28">
        <v>13.919864464285713</v>
      </c>
      <c r="W28">
        <v>215.46350096317727</v>
      </c>
      <c r="AA28">
        <f t="shared" si="2"/>
        <v>2.1991148575128552</v>
      </c>
      <c r="AB28">
        <f t="shared" ca="1" si="0"/>
        <v>0.42365655096793731</v>
      </c>
      <c r="AC28">
        <f t="shared" ca="1" si="1"/>
        <v>24.482679362398773</v>
      </c>
    </row>
    <row r="29" spans="3:29" x14ac:dyDescent="0.3">
      <c r="C29">
        <v>0.95000000000000029</v>
      </c>
      <c r="D29">
        <v>2.4712056177255106</v>
      </c>
      <c r="E29">
        <v>3</v>
      </c>
      <c r="F29">
        <v>4.7070583194771638</v>
      </c>
      <c r="G29">
        <v>4.8309282752528784</v>
      </c>
      <c r="H29">
        <v>0.24154641376264394</v>
      </c>
      <c r="I29">
        <v>0.24773991155142971</v>
      </c>
      <c r="J29">
        <v>3.868726593559642</v>
      </c>
      <c r="K29">
        <v>20.373914093559645</v>
      </c>
      <c r="L29">
        <v>0.74528423391721776</v>
      </c>
      <c r="M29">
        <v>1.5690194398257218</v>
      </c>
      <c r="N29">
        <v>1.6515994103428646</v>
      </c>
      <c r="O29">
        <v>1.6103094250842933</v>
      </c>
      <c r="P29">
        <v>8.0515471254214668E-2</v>
      </c>
      <c r="Q29">
        <v>8.2579970517143234E-2</v>
      </c>
      <c r="R29">
        <v>5.9032687535014112</v>
      </c>
      <c r="S29">
        <v>22.578599603880669</v>
      </c>
      <c r="T29">
        <v>0.95000000000000029</v>
      </c>
      <c r="U29">
        <v>199.86809725782012</v>
      </c>
      <c r="V29">
        <v>15.50947861607143</v>
      </c>
      <c r="W29">
        <v>215.37757587389154</v>
      </c>
      <c r="AA29">
        <f t="shared" si="2"/>
        <v>2.3561944901923448</v>
      </c>
      <c r="AB29">
        <f t="shared" ca="1" si="0"/>
        <v>6.5691964285714111E-2</v>
      </c>
      <c r="AC29">
        <f t="shared" ca="1" si="1"/>
        <v>24.176948722833572</v>
      </c>
    </row>
    <row r="30" spans="3:29" x14ac:dyDescent="0.3">
      <c r="C30">
        <v>1.0000000000000002</v>
      </c>
      <c r="D30">
        <v>2.7251390270657261</v>
      </c>
      <c r="E30">
        <v>3</v>
      </c>
      <c r="F30">
        <v>4.9547982310285938</v>
      </c>
      <c r="G30">
        <v>5.0786681868043084</v>
      </c>
      <c r="H30">
        <v>0.25393340934021541</v>
      </c>
      <c r="I30">
        <v>0.24773991155142971</v>
      </c>
      <c r="J30">
        <v>4.0482846292739278</v>
      </c>
      <c r="K30">
        <v>20.194356057845358</v>
      </c>
      <c r="L30">
        <v>0.82579970517143242</v>
      </c>
      <c r="M30">
        <v>1.6515994103428651</v>
      </c>
      <c r="N30">
        <v>1.6515994103428646</v>
      </c>
      <c r="O30">
        <v>1.6928893956014366</v>
      </c>
      <c r="P30">
        <v>8.464446978007184E-2</v>
      </c>
      <c r="Q30">
        <v>8.2579970517143234E-2</v>
      </c>
      <c r="R30">
        <v>6.253555207737536</v>
      </c>
      <c r="S30">
        <v>22.228264038989732</v>
      </c>
      <c r="T30">
        <v>1.0000000000000002</v>
      </c>
      <c r="U30">
        <v>198.10663292746298</v>
      </c>
      <c r="V30">
        <v>17.18501785714286</v>
      </c>
      <c r="W30">
        <v>215.29165078460585</v>
      </c>
      <c r="AA30">
        <f t="shared" si="2"/>
        <v>2.5132741228718345</v>
      </c>
      <c r="AB30">
        <f t="shared" ca="1" si="0"/>
        <v>-0.24003867527948541</v>
      </c>
      <c r="AC30">
        <f t="shared" ca="1" si="1"/>
        <v>23.81898413615135</v>
      </c>
    </row>
    <row r="31" spans="3:29" x14ac:dyDescent="0.3">
      <c r="C31">
        <v>1.0500000000000003</v>
      </c>
      <c r="D31">
        <v>2.9914594319835128</v>
      </c>
      <c r="E31">
        <v>3</v>
      </c>
      <c r="F31">
        <v>5.2025381425800239</v>
      </c>
      <c r="G31">
        <v>5.3264080983557385</v>
      </c>
      <c r="H31">
        <v>0.26632040491778691</v>
      </c>
      <c r="I31">
        <v>0.24773991155142971</v>
      </c>
      <c r="J31">
        <v>4.2366015935596426</v>
      </c>
      <c r="K31">
        <v>20.006039093559643</v>
      </c>
      <c r="L31">
        <v>0.9104441749515042</v>
      </c>
      <c r="M31">
        <v>1.7341793808600083</v>
      </c>
      <c r="N31">
        <v>1.6515994103428646</v>
      </c>
      <c r="O31">
        <v>1.7754693661185799</v>
      </c>
      <c r="P31">
        <v>8.8773468305928999E-2</v>
      </c>
      <c r="Q31">
        <v>8.2579970517143234E-2</v>
      </c>
      <c r="R31">
        <v>6.605930410424719</v>
      </c>
      <c r="S31">
        <v>21.846224127074681</v>
      </c>
      <c r="T31">
        <v>1.0500000000000003</v>
      </c>
      <c r="U31">
        <v>196.25924350782012</v>
      </c>
      <c r="V31">
        <v>18.946482187500006</v>
      </c>
      <c r="W31">
        <v>215.20572569532013</v>
      </c>
      <c r="AA31">
        <f t="shared" si="2"/>
        <v>2.6703537555513241</v>
      </c>
      <c r="AB31">
        <f t="shared" ca="1" si="0"/>
        <v>-0.48600726471974687</v>
      </c>
      <c r="AC31">
        <f t="shared" ca="1" si="1"/>
        <v>23.41759987849257</v>
      </c>
    </row>
    <row r="32" spans="3:29" x14ac:dyDescent="0.3">
      <c r="C32">
        <v>1.1000000000000003</v>
      </c>
      <c r="D32">
        <v>3.2701668324788713</v>
      </c>
      <c r="E32">
        <v>3</v>
      </c>
      <c r="F32">
        <v>5.4502780541314539</v>
      </c>
      <c r="G32">
        <v>5.5741480099071685</v>
      </c>
      <c r="H32">
        <v>0.27870740049535841</v>
      </c>
      <c r="I32">
        <v>0.24773991155142971</v>
      </c>
      <c r="J32">
        <v>4.4336774864167854</v>
      </c>
      <c r="K32">
        <v>19.8089632007025</v>
      </c>
      <c r="L32">
        <v>0.99921764325743323</v>
      </c>
      <c r="M32">
        <v>1.8167593513771516</v>
      </c>
      <c r="N32">
        <v>1.6515994103428646</v>
      </c>
      <c r="O32">
        <v>1.8580493366357231</v>
      </c>
      <c r="P32">
        <v>9.2902466831786157E-2</v>
      </c>
      <c r="Q32">
        <v>8.2579970517143234E-2</v>
      </c>
      <c r="R32">
        <v>6.9568215409398633</v>
      </c>
      <c r="S32">
        <v>21.431844613537351</v>
      </c>
      <c r="T32">
        <v>1.1000000000000003</v>
      </c>
      <c r="U32">
        <v>194.32592899889153</v>
      </c>
      <c r="V32">
        <v>20.793871607142865</v>
      </c>
      <c r="W32">
        <v>215.1198006060344</v>
      </c>
      <c r="AA32">
        <f t="shared" si="2"/>
        <v>2.8274333882308138</v>
      </c>
      <c r="AB32">
        <f t="shared" ca="1" si="0"/>
        <v>-0.66615724104010399</v>
      </c>
      <c r="AC32">
        <f t="shared" ca="1" si="1"/>
        <v>22.982679362398773</v>
      </c>
    </row>
    <row r="33" spans="3:29" x14ac:dyDescent="0.3">
      <c r="C33">
        <v>1.1500000000000004</v>
      </c>
      <c r="D33">
        <v>3.5612612285518011</v>
      </c>
      <c r="E33">
        <v>3</v>
      </c>
      <c r="F33">
        <v>5.698017965682884</v>
      </c>
      <c r="G33">
        <v>5.8218879214585986</v>
      </c>
      <c r="H33">
        <v>0.29109439607292992</v>
      </c>
      <c r="I33">
        <v>0.24773991155142971</v>
      </c>
      <c r="J33">
        <v>4.6395123078453562</v>
      </c>
      <c r="K33">
        <v>19.603128379273929</v>
      </c>
      <c r="L33">
        <v>1.0921201100892195</v>
      </c>
      <c r="M33">
        <v>1.8993393218942949</v>
      </c>
      <c r="N33">
        <v>1.6515994103428646</v>
      </c>
      <c r="O33">
        <v>1.9406293071528664</v>
      </c>
      <c r="P33">
        <v>9.7031465357643329E-2</v>
      </c>
      <c r="Q33">
        <v>8.2579970517143234E-2</v>
      </c>
      <c r="R33">
        <v>7.3023286307648805</v>
      </c>
      <c r="S33">
        <v>20.984942125910337</v>
      </c>
      <c r="T33">
        <v>1.1500000000000004</v>
      </c>
      <c r="U33">
        <v>192.30668940067727</v>
      </c>
      <c r="V33">
        <v>22.727186116071437</v>
      </c>
      <c r="W33">
        <v>215.03387551674871</v>
      </c>
      <c r="AA33">
        <f t="shared" si="2"/>
        <v>2.9845130209103035</v>
      </c>
      <c r="AB33">
        <f t="shared" ca="1" si="0"/>
        <v>-0.77605271394005637</v>
      </c>
      <c r="AC33">
        <f t="shared" ca="1" si="1"/>
        <v>22.524931774394624</v>
      </c>
    </row>
    <row r="34" spans="3:29" x14ac:dyDescent="0.3">
      <c r="C34">
        <v>1.2000000000000004</v>
      </c>
      <c r="D34">
        <v>3.8647426202023025</v>
      </c>
      <c r="E34">
        <v>3</v>
      </c>
      <c r="F34">
        <v>5.945757877234314</v>
      </c>
      <c r="G34">
        <v>6.0696278330100286</v>
      </c>
      <c r="H34">
        <v>0.30348139165050148</v>
      </c>
      <c r="I34">
        <v>0.24773991155142971</v>
      </c>
      <c r="J34">
        <v>4.8541060578453568</v>
      </c>
      <c r="K34">
        <v>19.388534629273931</v>
      </c>
      <c r="L34">
        <v>1.1891515754468629</v>
      </c>
      <c r="M34">
        <v>1.9819192924114382</v>
      </c>
      <c r="N34">
        <v>1.6515994103428646</v>
      </c>
      <c r="O34">
        <v>2.0232092776700097</v>
      </c>
      <c r="P34">
        <v>0.10116046388350049</v>
      </c>
      <c r="Q34">
        <v>8.2579970517143234E-2</v>
      </c>
      <c r="R34">
        <v>7.6382659812295763</v>
      </c>
      <c r="S34">
        <v>20.505876797555956</v>
      </c>
      <c r="T34">
        <v>1.2000000000000004</v>
      </c>
      <c r="U34">
        <v>190.20152471317726</v>
      </c>
      <c r="V34">
        <v>24.746425714285728</v>
      </c>
      <c r="W34">
        <v>214.94795042746298</v>
      </c>
      <c r="AA34">
        <f t="shared" si="2"/>
        <v>3.1415926535897931</v>
      </c>
      <c r="AB34">
        <f t="shared" ca="1" si="0"/>
        <v>-0.8129876921546435</v>
      </c>
      <c r="AC34">
        <f t="shared" ca="1" si="1"/>
        <v>22.05562837927393</v>
      </c>
    </row>
    <row r="35" spans="3:29" x14ac:dyDescent="0.3">
      <c r="C35">
        <v>1.2500000000000004</v>
      </c>
      <c r="D35">
        <v>4.1806110074303753</v>
      </c>
      <c r="E35">
        <v>3</v>
      </c>
      <c r="F35">
        <v>6.1934977887857441</v>
      </c>
      <c r="G35">
        <v>6.3173677445614587</v>
      </c>
      <c r="H35">
        <v>0.31586838722807298</v>
      </c>
      <c r="I35">
        <v>0.24773991155142971</v>
      </c>
      <c r="J35">
        <v>5.0774587364167854</v>
      </c>
      <c r="K35">
        <v>19.1651819507025</v>
      </c>
      <c r="L35">
        <v>1.2903120393303633</v>
      </c>
      <c r="M35">
        <v>2.0644992629285812</v>
      </c>
      <c r="N35">
        <v>1.6515994103428646</v>
      </c>
      <c r="O35">
        <v>2.1057892481871527</v>
      </c>
      <c r="P35">
        <v>0.10528946240935765</v>
      </c>
      <c r="Q35">
        <v>8.2579970517143234E-2</v>
      </c>
      <c r="R35">
        <v>7.9602232065349749</v>
      </c>
      <c r="S35">
        <v>19.995645080422413</v>
      </c>
      <c r="T35">
        <v>1.2500000000000004</v>
      </c>
      <c r="U35">
        <v>188.01043493639153</v>
      </c>
      <c r="V35">
        <v>26.851590401785728</v>
      </c>
      <c r="W35">
        <v>214.86202533817726</v>
      </c>
      <c r="AA35">
        <f t="shared" si="2"/>
        <v>3.2986722862692828</v>
      </c>
      <c r="AB35">
        <f t="shared" ca="1" si="0"/>
        <v>-0.77605271394005682</v>
      </c>
      <c r="AC35">
        <f t="shared" ca="1" si="1"/>
        <v>21.586324984153237</v>
      </c>
    </row>
    <row r="36" spans="3:29" x14ac:dyDescent="0.3">
      <c r="C36">
        <v>1.3000000000000005</v>
      </c>
      <c r="D36">
        <v>4.5088663902360198</v>
      </c>
      <c r="E36">
        <v>3</v>
      </c>
      <c r="F36">
        <v>6.4412377003371741</v>
      </c>
      <c r="G36">
        <v>6.5651076561128887</v>
      </c>
      <c r="H36">
        <v>0.32825538280564448</v>
      </c>
      <c r="I36">
        <v>0.24773991155142971</v>
      </c>
      <c r="J36">
        <v>5.309570343559642</v>
      </c>
      <c r="K36">
        <v>18.933070343559642</v>
      </c>
      <c r="L36">
        <v>1.395601501739721</v>
      </c>
      <c r="M36">
        <v>2.1470792334457243</v>
      </c>
      <c r="N36">
        <v>1.6515994103428646</v>
      </c>
      <c r="O36">
        <v>2.1883692187042958</v>
      </c>
      <c r="P36">
        <v>0.10941846093521479</v>
      </c>
      <c r="Q36">
        <v>8.2579970517143234E-2</v>
      </c>
      <c r="R36">
        <v>8.2636481423269412</v>
      </c>
      <c r="S36">
        <v>19.455970294630731</v>
      </c>
      <c r="T36">
        <v>1.3000000000000005</v>
      </c>
      <c r="U36">
        <v>185.73342007032011</v>
      </c>
      <c r="V36">
        <v>29.042680178571448</v>
      </c>
      <c r="W36">
        <v>214.77610024889157</v>
      </c>
      <c r="AA36">
        <f t="shared" si="2"/>
        <v>3.4557519189487724</v>
      </c>
      <c r="AB36">
        <f t="shared" ca="1" si="0"/>
        <v>-0.66615724104010443</v>
      </c>
      <c r="AC36">
        <f t="shared" ca="1" si="1"/>
        <v>21.128577396149087</v>
      </c>
    </row>
    <row r="37" spans="3:29" x14ac:dyDescent="0.3">
      <c r="C37">
        <v>1.3500000000000005</v>
      </c>
      <c r="D37">
        <v>4.849508768619236</v>
      </c>
      <c r="E37">
        <v>3</v>
      </c>
      <c r="F37">
        <v>6.6889776118886042</v>
      </c>
      <c r="G37">
        <v>6.8128475676643188</v>
      </c>
      <c r="H37">
        <v>0.34064237838321598</v>
      </c>
      <c r="I37">
        <v>0.24773991155142971</v>
      </c>
      <c r="J37">
        <v>5.5504408792739284</v>
      </c>
      <c r="K37">
        <v>18.692199807845359</v>
      </c>
      <c r="L37">
        <v>1.5050199626749357</v>
      </c>
      <c r="M37">
        <v>2.2296592039628673</v>
      </c>
      <c r="N37">
        <v>1.6515994103428646</v>
      </c>
      <c r="O37">
        <v>2.2709491892214388</v>
      </c>
      <c r="P37">
        <v>0.11354745946107195</v>
      </c>
      <c r="Q37">
        <v>8.2579970517143234E-2</v>
      </c>
      <c r="R37">
        <v>8.5439534236790564</v>
      </c>
      <c r="S37">
        <v>18.889386639274683</v>
      </c>
      <c r="T37">
        <v>1.3500000000000005</v>
      </c>
      <c r="U37">
        <v>183.37048011496299</v>
      </c>
      <c r="V37">
        <v>31.319695044642877</v>
      </c>
      <c r="W37">
        <v>214.69017515960587</v>
      </c>
      <c r="AA37">
        <f t="shared" si="2"/>
        <v>3.6128315516282621</v>
      </c>
      <c r="AB37">
        <f t="shared" ca="1" si="0"/>
        <v>-0.48600726471974731</v>
      </c>
      <c r="AC37">
        <f t="shared" ca="1" si="1"/>
        <v>20.69365688005529</v>
      </c>
    </row>
    <row r="38" spans="3:29" x14ac:dyDescent="0.3">
      <c r="C38">
        <v>1.4000000000000006</v>
      </c>
      <c r="D38">
        <v>5.202538142580023</v>
      </c>
      <c r="E38">
        <v>3</v>
      </c>
      <c r="F38">
        <v>6.9367175234400342</v>
      </c>
      <c r="G38">
        <v>7.0605874792157488</v>
      </c>
      <c r="H38">
        <v>0.35302937396078748</v>
      </c>
      <c r="I38">
        <v>0.24773991155142971</v>
      </c>
      <c r="J38">
        <v>5.8000703435596428</v>
      </c>
      <c r="K38">
        <v>18.442570343559645</v>
      </c>
      <c r="L38">
        <v>1.6185674221360076</v>
      </c>
      <c r="M38">
        <v>2.3122391744800104</v>
      </c>
      <c r="N38">
        <v>1.6515994103428646</v>
      </c>
      <c r="O38">
        <v>2.3535291597385819</v>
      </c>
      <c r="P38">
        <v>0.11767645798692911</v>
      </c>
      <c r="Q38">
        <v>8.2579970517143234E-2</v>
      </c>
      <c r="R38">
        <v>8.7966478781697344</v>
      </c>
      <c r="S38">
        <v>18.299311559989111</v>
      </c>
      <c r="T38">
        <v>1.4000000000000006</v>
      </c>
      <c r="U38">
        <v>180.92161507032012</v>
      </c>
      <c r="V38">
        <v>33.682635000000019</v>
      </c>
      <c r="W38">
        <v>214.60425007032012</v>
      </c>
      <c r="AA38">
        <f t="shared" si="2"/>
        <v>3.7699111843077517</v>
      </c>
      <c r="AB38">
        <f t="shared" ca="1" si="0"/>
        <v>-0.2400386752794863</v>
      </c>
      <c r="AC38">
        <f t="shared" ca="1" si="1"/>
        <v>20.29227262239651</v>
      </c>
    </row>
    <row r="39" spans="3:29" x14ac:dyDescent="0.3">
      <c r="C39">
        <v>1.4500000000000006</v>
      </c>
      <c r="D39">
        <v>5.5679545121183818</v>
      </c>
      <c r="E39">
        <v>3</v>
      </c>
      <c r="F39">
        <v>7.1844574349914643</v>
      </c>
      <c r="G39">
        <v>7.3083273907671789</v>
      </c>
      <c r="H39">
        <v>0.36541636953835899</v>
      </c>
      <c r="I39">
        <v>0.24773991155142971</v>
      </c>
      <c r="J39">
        <v>6.0584587364167852</v>
      </c>
      <c r="K39">
        <v>18.184181950702502</v>
      </c>
      <c r="L39">
        <v>1.7362438801229367</v>
      </c>
      <c r="M39">
        <v>2.3948191449971534</v>
      </c>
      <c r="N39">
        <v>1.6515994103428646</v>
      </c>
      <c r="O39">
        <v>2.436109130255725</v>
      </c>
      <c r="P39">
        <v>0.12180545651278625</v>
      </c>
      <c r="Q39">
        <v>8.2579970517143234E-2</v>
      </c>
      <c r="R39">
        <v>9.0174929710557912</v>
      </c>
      <c r="S39">
        <v>17.690100582672542</v>
      </c>
      <c r="T39">
        <v>1.4500000000000006</v>
      </c>
      <c r="U39">
        <v>178.38682493639155</v>
      </c>
      <c r="V39">
        <v>36.131500044642877</v>
      </c>
      <c r="W39">
        <v>214.51832498103443</v>
      </c>
      <c r="AA39">
        <f t="shared" si="2"/>
        <v>3.9269908169872414</v>
      </c>
      <c r="AB39">
        <f t="shared" ca="1" si="0"/>
        <v>6.5691964285713667E-2</v>
      </c>
      <c r="AC39">
        <f t="shared" ca="1" si="1"/>
        <v>19.934308035714288</v>
      </c>
    </row>
    <row r="40" spans="3:29" x14ac:dyDescent="0.3">
      <c r="C40">
        <v>1.5000000000000007</v>
      </c>
      <c r="D40">
        <v>5.9457578772343123</v>
      </c>
      <c r="E40">
        <v>3</v>
      </c>
      <c r="F40">
        <v>7.4321973465428943</v>
      </c>
      <c r="G40">
        <v>7.5560673023186089</v>
      </c>
      <c r="H40">
        <v>0.37780336511593049</v>
      </c>
      <c r="I40">
        <v>0.24773991155142971</v>
      </c>
      <c r="J40">
        <v>6.3256060578453575</v>
      </c>
      <c r="K40">
        <v>17.917034629273928</v>
      </c>
      <c r="L40">
        <v>1.8580493366357229</v>
      </c>
      <c r="M40">
        <v>2.4773991155142965</v>
      </c>
      <c r="N40">
        <v>1.6515994103428646</v>
      </c>
      <c r="O40">
        <v>2.518689100772868</v>
      </c>
      <c r="P40">
        <v>0.12593445503864339</v>
      </c>
      <c r="Q40">
        <v>8.2579970517143234E-2</v>
      </c>
      <c r="R40">
        <v>9.2026833589739852</v>
      </c>
      <c r="S40">
        <v>17.067078040188104</v>
      </c>
      <c r="T40">
        <v>1.5000000000000007</v>
      </c>
      <c r="U40">
        <v>175.76610971317726</v>
      </c>
      <c r="V40">
        <v>38.666290178571451</v>
      </c>
      <c r="W40">
        <v>214.4323998917487</v>
      </c>
      <c r="AA40">
        <f t="shared" si="2"/>
        <v>4.0840704496667311</v>
      </c>
      <c r="AB40">
        <f t="shared" ca="1" si="0"/>
        <v>0.42365655096793686</v>
      </c>
      <c r="AC40">
        <f t="shared" ca="1" si="1"/>
        <v>19.628577396149087</v>
      </c>
    </row>
    <row r="41" spans="3:29" x14ac:dyDescent="0.3">
      <c r="C41">
        <v>1.5500000000000007</v>
      </c>
      <c r="D41">
        <v>6.3359482379278145</v>
      </c>
      <c r="E41">
        <v>3</v>
      </c>
      <c r="F41">
        <v>7.6799372580943244</v>
      </c>
      <c r="G41">
        <v>7.803807213870039</v>
      </c>
      <c r="H41">
        <v>0.39019036069350199</v>
      </c>
      <c r="I41">
        <v>0.24773991155142971</v>
      </c>
      <c r="J41">
        <v>6.6015123078453577</v>
      </c>
      <c r="K41">
        <v>17.64112837927393</v>
      </c>
      <c r="L41">
        <v>1.9839837916743663</v>
      </c>
      <c r="M41">
        <v>2.5599790860314395</v>
      </c>
      <c r="N41">
        <v>1.6515994103428646</v>
      </c>
      <c r="O41">
        <v>2.6012690712900111</v>
      </c>
      <c r="P41">
        <v>0.13006345356450055</v>
      </c>
      <c r="Q41">
        <v>8.2579970517143234E-2</v>
      </c>
      <c r="R41">
        <v>9.3490491462323462</v>
      </c>
      <c r="S41">
        <v>16.436536613692567</v>
      </c>
      <c r="T41">
        <v>1.5500000000000007</v>
      </c>
      <c r="U41">
        <v>173.05946940067727</v>
      </c>
      <c r="V41">
        <v>41.287005401785741</v>
      </c>
      <c r="W41">
        <v>214.34647480246301</v>
      </c>
      <c r="AA41">
        <f t="shared" si="2"/>
        <v>4.2411500823462207</v>
      </c>
      <c r="AB41">
        <f t="shared" ca="1" si="0"/>
        <v>0.8250408086267158</v>
      </c>
      <c r="AC41">
        <f t="shared" ca="1" si="1"/>
        <v>19.382608806708827</v>
      </c>
    </row>
    <row r="42" spans="3:29" x14ac:dyDescent="0.3">
      <c r="C42">
        <v>1.6000000000000008</v>
      </c>
      <c r="D42">
        <v>6.7385255941988884</v>
      </c>
      <c r="E42">
        <v>3</v>
      </c>
      <c r="F42">
        <v>7.9276771696457544</v>
      </c>
      <c r="G42">
        <v>8.0515471254214699</v>
      </c>
      <c r="H42">
        <v>0.40257735627107349</v>
      </c>
      <c r="I42">
        <v>0.24773991155142971</v>
      </c>
      <c r="J42">
        <v>6.886177486416786</v>
      </c>
      <c r="K42">
        <v>17.3564632007025</v>
      </c>
      <c r="L42">
        <v>2.1140472452388668</v>
      </c>
      <c r="M42">
        <v>2.6425590565485826</v>
      </c>
      <c r="N42">
        <v>1.6515994103428646</v>
      </c>
      <c r="O42">
        <v>2.6838490418071541</v>
      </c>
      <c r="P42">
        <v>0.13419245209035771</v>
      </c>
      <c r="Q42">
        <v>8.2579970517143234E-2</v>
      </c>
      <c r="R42">
        <v>9.4542756998148114</v>
      </c>
      <c r="S42">
        <v>15.805698368001595</v>
      </c>
      <c r="T42">
        <v>1.6000000000000008</v>
      </c>
      <c r="U42">
        <v>170.26690399889154</v>
      </c>
      <c r="V42">
        <v>43.993645714285748</v>
      </c>
      <c r="W42">
        <v>214.26054971317728</v>
      </c>
      <c r="AA42">
        <f>AA41+PI()/20</f>
        <v>4.3982297150257104</v>
      </c>
      <c r="AB42">
        <f t="shared" ca="1" si="0"/>
        <v>1.2599613247205137</v>
      </c>
      <c r="AC42">
        <f t="shared" ca="1" si="1"/>
        <v>19.202458830388469</v>
      </c>
    </row>
    <row r="43" spans="3:29" x14ac:dyDescent="0.3">
      <c r="C43">
        <v>1.6500000000000008</v>
      </c>
      <c r="D43">
        <v>7.1534899460475332</v>
      </c>
      <c r="E43">
        <v>3</v>
      </c>
      <c r="F43">
        <v>8.1754170811971836</v>
      </c>
      <c r="G43">
        <v>8.299287036972899</v>
      </c>
      <c r="H43">
        <v>0.414964351848645</v>
      </c>
      <c r="I43">
        <v>0.24773991155142971</v>
      </c>
      <c r="J43">
        <v>7.179601593559644</v>
      </c>
      <c r="K43">
        <v>17.063039093559642</v>
      </c>
      <c r="L43">
        <v>2.2482396973292245</v>
      </c>
      <c r="M43">
        <v>2.7251390270657256</v>
      </c>
      <c r="N43">
        <v>1.6515994103428646</v>
      </c>
      <c r="O43">
        <v>2.7664290123242972</v>
      </c>
      <c r="P43">
        <v>0.13832145061621487</v>
      </c>
      <c r="Q43">
        <v>8.2579970517143234E-2</v>
      </c>
      <c r="R43">
        <v>9.5171348931456468</v>
      </c>
      <c r="S43">
        <v>15.18263007599815</v>
      </c>
      <c r="T43">
        <v>1.6500000000000008</v>
      </c>
      <c r="U43">
        <v>167.3884135078201</v>
      </c>
      <c r="V43">
        <v>46.786211116071449</v>
      </c>
      <c r="W43">
        <v>214.17462462389156</v>
      </c>
      <c r="AA43">
        <f t="shared" si="2"/>
        <v>4.5553093477052</v>
      </c>
      <c r="AB43">
        <f t="shared" ca="1" si="0"/>
        <v>1.7177089127246634</v>
      </c>
      <c r="AC43">
        <f t="shared" ca="1" si="1"/>
        <v>19.092563357488515</v>
      </c>
    </row>
    <row r="44" spans="3:29" x14ac:dyDescent="0.3">
      <c r="C44">
        <v>1.7000000000000008</v>
      </c>
      <c r="D44">
        <v>7.5808412934737497</v>
      </c>
      <c r="E44">
        <v>3</v>
      </c>
      <c r="F44">
        <v>8.4231569927486127</v>
      </c>
      <c r="G44">
        <v>8.5470269485243282</v>
      </c>
      <c r="H44">
        <v>0.42735134742621644</v>
      </c>
      <c r="I44">
        <v>0.24773991155142971</v>
      </c>
      <c r="J44">
        <v>7.4817846292739301</v>
      </c>
      <c r="K44">
        <v>16.760856057845356</v>
      </c>
      <c r="L44">
        <v>2.3865611479454394</v>
      </c>
      <c r="M44">
        <v>2.8077189975828687</v>
      </c>
      <c r="N44">
        <v>1.6515994103428646</v>
      </c>
      <c r="O44">
        <v>2.8490089828414402</v>
      </c>
      <c r="P44">
        <v>0.14245044914207203</v>
      </c>
      <c r="Q44">
        <v>8.2579970517143234E-2</v>
      </c>
      <c r="R44">
        <v>9.5377194682186488</v>
      </c>
      <c r="S44">
        <v>14.576106200764835</v>
      </c>
      <c r="T44">
        <v>1.7000000000000008</v>
      </c>
      <c r="U44">
        <v>164.42399792746295</v>
      </c>
      <c r="V44">
        <v>49.664701607142874</v>
      </c>
      <c r="W44">
        <v>214.08869953460584</v>
      </c>
      <c r="AA44">
        <f t="shared" si="2"/>
        <v>4.7123889803846897</v>
      </c>
      <c r="AB44">
        <f t="shared" ca="1" si="0"/>
        <v>2.1870123078453561</v>
      </c>
      <c r="AC44">
        <f t="shared" ca="1" si="1"/>
        <v>19.05562837927393</v>
      </c>
    </row>
    <row r="45" spans="3:29" x14ac:dyDescent="0.3">
      <c r="C45">
        <v>1.7500000000000009</v>
      </c>
      <c r="D45">
        <v>8.020579636477537</v>
      </c>
      <c r="E45">
        <v>3</v>
      </c>
      <c r="F45">
        <v>8.6708969043000419</v>
      </c>
      <c r="G45">
        <v>8.7947668600757574</v>
      </c>
      <c r="H45">
        <v>0.43973834300378789</v>
      </c>
      <c r="I45">
        <v>0.24773991155142971</v>
      </c>
      <c r="J45">
        <v>7.7927265935596441</v>
      </c>
      <c r="K45">
        <v>16.449914093559642</v>
      </c>
      <c r="L45">
        <v>2.5290115970875116</v>
      </c>
      <c r="M45">
        <v>2.8902989681000117</v>
      </c>
      <c r="N45">
        <v>1.6515994103428646</v>
      </c>
      <c r="O45">
        <v>2.9315889533585833</v>
      </c>
      <c r="P45">
        <v>0.14657944766792916</v>
      </c>
      <c r="Q45">
        <v>8.2579970517143234E-2</v>
      </c>
      <c r="R45">
        <v>9.5176699158177023</v>
      </c>
      <c r="S45">
        <v>13.995414035503554</v>
      </c>
      <c r="T45">
        <v>1.7500000000000009</v>
      </c>
      <c r="U45">
        <v>161.3736572578201</v>
      </c>
      <c r="V45">
        <v>52.629117187500015</v>
      </c>
      <c r="W45">
        <v>214.00277444532011</v>
      </c>
      <c r="AA45">
        <f t="shared" si="2"/>
        <v>4.8694686130641793</v>
      </c>
      <c r="AB45">
        <f t="shared" ca="1" si="0"/>
        <v>2.6563157029660487</v>
      </c>
      <c r="AC45">
        <f t="shared" ca="1" si="1"/>
        <v>19.092563357488515</v>
      </c>
    </row>
    <row r="46" spans="3:29" x14ac:dyDescent="0.3">
      <c r="C46">
        <v>1.8000000000000009</v>
      </c>
      <c r="D46">
        <v>8.4727049750588961</v>
      </c>
      <c r="E46">
        <v>3</v>
      </c>
      <c r="F46">
        <v>8.9186368158514711</v>
      </c>
      <c r="G46">
        <v>9.0425067716271865</v>
      </c>
      <c r="H46">
        <v>0.45212533858135934</v>
      </c>
      <c r="I46">
        <v>0.24773991155142971</v>
      </c>
      <c r="J46">
        <v>8.1124274864167862</v>
      </c>
      <c r="K46">
        <v>16.130213200702499</v>
      </c>
      <c r="L46">
        <v>2.6755910447554405</v>
      </c>
      <c r="M46">
        <v>2.9728789386171548</v>
      </c>
      <c r="N46">
        <v>1.6515994103428646</v>
      </c>
      <c r="O46">
        <v>3.0141689238757263</v>
      </c>
      <c r="P46">
        <v>0.15070844619378632</v>
      </c>
      <c r="Q46">
        <v>8.2579970517143234E-2</v>
      </c>
      <c r="R46">
        <v>9.4603809942337573</v>
      </c>
      <c r="S46">
        <v>13.45009728142514</v>
      </c>
      <c r="T46">
        <v>1.8000000000000009</v>
      </c>
      <c r="U46">
        <v>158.23739149889153</v>
      </c>
      <c r="V46">
        <v>55.679457857142864</v>
      </c>
      <c r="W46">
        <v>213.91684935603439</v>
      </c>
      <c r="AA46">
        <f t="shared" si="2"/>
        <v>5.026548245743669</v>
      </c>
      <c r="AB46">
        <f t="shared" ca="1" si="0"/>
        <v>3.114063290970198</v>
      </c>
      <c r="AC46">
        <f t="shared" ca="1" si="1"/>
        <v>19.202458830388469</v>
      </c>
    </row>
    <row r="47" spans="3:29" x14ac:dyDescent="0.3">
      <c r="C47">
        <v>1.850000000000001</v>
      </c>
      <c r="D47">
        <v>8.9372173092178269</v>
      </c>
      <c r="E47">
        <v>3</v>
      </c>
      <c r="F47">
        <v>9.1663767274029002</v>
      </c>
      <c r="G47">
        <v>9.2902466831786157</v>
      </c>
      <c r="H47">
        <v>0.46451233415893078</v>
      </c>
      <c r="I47">
        <v>0.24773991155142971</v>
      </c>
      <c r="J47">
        <v>8.4408873078453581</v>
      </c>
      <c r="K47">
        <v>15.801753379273929</v>
      </c>
      <c r="L47">
        <v>2.8262994909492267</v>
      </c>
      <c r="M47">
        <v>3.0554589091342979</v>
      </c>
      <c r="N47">
        <v>1.6515994103428646</v>
      </c>
      <c r="O47">
        <v>3.0967488943928694</v>
      </c>
      <c r="P47">
        <v>0.15483744471964347</v>
      </c>
      <c r="Q47">
        <v>8.2579970517143234E-2</v>
      </c>
      <c r="R47">
        <v>9.3711728955069837</v>
      </c>
      <c r="S47">
        <v>12.949636844945596</v>
      </c>
      <c r="T47">
        <v>1.850000000000001</v>
      </c>
      <c r="U47">
        <v>155.01520065067726</v>
      </c>
      <c r="V47">
        <v>58.815723616071423</v>
      </c>
      <c r="W47">
        <v>213.8309242667487</v>
      </c>
      <c r="AA47">
        <f t="shared" si="2"/>
        <v>5.1836278784231586</v>
      </c>
      <c r="AB47">
        <f t="shared" ca="1" si="0"/>
        <v>3.5489838070639963</v>
      </c>
      <c r="AC47">
        <f t="shared" ca="1" si="1"/>
        <v>19.382608806708827</v>
      </c>
    </row>
    <row r="48" spans="3:29" x14ac:dyDescent="0.3">
      <c r="C48">
        <v>1.900000000000001</v>
      </c>
      <c r="D48">
        <v>9.4141166389543294</v>
      </c>
      <c r="E48">
        <v>3</v>
      </c>
      <c r="F48">
        <v>9.4141166389543294</v>
      </c>
      <c r="G48">
        <v>9.5379865947300448</v>
      </c>
      <c r="H48">
        <v>0.47689932973650229</v>
      </c>
      <c r="I48">
        <v>0.24773991155142971</v>
      </c>
      <c r="J48">
        <v>8.778106057845358</v>
      </c>
      <c r="K48">
        <v>15.464534629273928</v>
      </c>
      <c r="L48">
        <v>2.9811369356688702</v>
      </c>
      <c r="M48">
        <v>3.1380388796514409</v>
      </c>
      <c r="N48">
        <v>1.6515994103428646</v>
      </c>
      <c r="O48">
        <v>3.1793288649100124</v>
      </c>
      <c r="P48">
        <v>0.15896644324550063</v>
      </c>
      <c r="Q48">
        <v>8.2579970517143234E-2</v>
      </c>
      <c r="R48">
        <v>9.2574103195060289</v>
      </c>
      <c r="S48">
        <v>12.503070899164454</v>
      </c>
      <c r="T48">
        <v>1.900000000000001</v>
      </c>
      <c r="U48">
        <v>151.70708471317724</v>
      </c>
      <c r="V48">
        <v>62.037914464285713</v>
      </c>
      <c r="W48">
        <v>213.74499917746294</v>
      </c>
      <c r="AA48">
        <f t="shared" si="2"/>
        <v>5.3407075111026483</v>
      </c>
      <c r="AB48">
        <f t="shared" ca="1" si="0"/>
        <v>3.9503680647227752</v>
      </c>
      <c r="AC48">
        <f t="shared" ref="AC48:AC95" ca="1" si="3">_r*SIN(AA48)+y_sm</f>
        <v>19.628577396149087</v>
      </c>
    </row>
    <row r="49" spans="3:29" x14ac:dyDescent="0.3">
      <c r="C49">
        <v>1.9500000000000011</v>
      </c>
      <c r="D49">
        <v>9.9034029642684036</v>
      </c>
      <c r="E49">
        <v>3</v>
      </c>
      <c r="F49">
        <v>9.6618565505057585</v>
      </c>
      <c r="G49">
        <v>9.785726506281474</v>
      </c>
      <c r="H49">
        <v>0.48928632531407373</v>
      </c>
      <c r="I49">
        <v>0.24773991155142971</v>
      </c>
      <c r="J49">
        <v>9.1240837364167877</v>
      </c>
      <c r="K49">
        <v>15.118556950702498</v>
      </c>
      <c r="L49">
        <v>3.1401033789143709</v>
      </c>
      <c r="M49">
        <v>3.220618850168584</v>
      </c>
      <c r="N49">
        <v>1.6515994103428646</v>
      </c>
      <c r="O49">
        <v>3.2619088354271555</v>
      </c>
      <c r="P49">
        <v>0.16309544177135779</v>
      </c>
      <c r="Q49">
        <v>8.2579970517143234E-2</v>
      </c>
      <c r="R49">
        <v>9.1285515587914947</v>
      </c>
      <c r="S49">
        <v>12.118560277610472</v>
      </c>
      <c r="T49">
        <v>1.9500000000000011</v>
      </c>
      <c r="U49">
        <v>148.31304368639152</v>
      </c>
      <c r="V49">
        <v>65.346030401785697</v>
      </c>
      <c r="W49">
        <v>213.65907408817722</v>
      </c>
      <c r="AA49">
        <f t="shared" si="2"/>
        <v>5.497787143782138</v>
      </c>
      <c r="AB49">
        <f t="shared" ca="1" si="0"/>
        <v>4.3083326514049984</v>
      </c>
      <c r="AC49">
        <f t="shared" ca="1" si="3"/>
        <v>19.934308035714288</v>
      </c>
    </row>
    <row r="50" spans="3:29" x14ac:dyDescent="0.3">
      <c r="C50">
        <v>2.0000000000000009</v>
      </c>
      <c r="D50">
        <v>10.40507628516005</v>
      </c>
      <c r="E50">
        <v>3</v>
      </c>
      <c r="F50">
        <v>9.9095964620571877</v>
      </c>
      <c r="G50">
        <v>10.033466417832903</v>
      </c>
      <c r="H50">
        <v>0.50167332089164518</v>
      </c>
      <c r="I50">
        <v>0.24773991155142971</v>
      </c>
      <c r="J50">
        <v>9.4788203435596454</v>
      </c>
      <c r="K50">
        <v>14.76382034355964</v>
      </c>
      <c r="L50">
        <v>3.3031988206857288</v>
      </c>
      <c r="M50">
        <v>3.303198820685727</v>
      </c>
      <c r="N50">
        <v>1.6515994103428646</v>
      </c>
      <c r="O50">
        <v>3.3444888059442985</v>
      </c>
      <c r="P50">
        <v>0.16722444029721495</v>
      </c>
      <c r="Q50">
        <v>8.2579970517143234E-2</v>
      </c>
      <c r="R50">
        <v>8.9961093863329324</v>
      </c>
      <c r="S50">
        <v>11.80290998831866</v>
      </c>
      <c r="T50">
        <v>2.0000000000000009</v>
      </c>
      <c r="U50">
        <v>144.83307757032009</v>
      </c>
      <c r="V50">
        <v>68.740071428571412</v>
      </c>
      <c r="W50">
        <v>213.5731489988915</v>
      </c>
      <c r="AA50">
        <f t="shared" si="2"/>
        <v>5.6548667764616276</v>
      </c>
      <c r="AB50">
        <f t="shared" ca="1" si="0"/>
        <v>4.6140632909701988</v>
      </c>
      <c r="AC50">
        <f t="shared" ca="1" si="3"/>
        <v>20.29227262239651</v>
      </c>
    </row>
    <row r="51" spans="3:29" x14ac:dyDescent="0.3">
      <c r="C51">
        <v>2.0500000000000007</v>
      </c>
      <c r="D51">
        <v>10.919136601629265</v>
      </c>
      <c r="E51">
        <v>3</v>
      </c>
      <c r="F51">
        <v>10.157336373608617</v>
      </c>
      <c r="G51">
        <v>10.281206329384332</v>
      </c>
      <c r="H51">
        <v>0.51406031646921668</v>
      </c>
      <c r="I51">
        <v>0.24773991155142971</v>
      </c>
      <c r="J51">
        <v>9.8423158792739294</v>
      </c>
      <c r="K51">
        <v>14.400324807845356</v>
      </c>
      <c r="L51">
        <v>3.470423260982944</v>
      </c>
      <c r="M51">
        <v>3.3857787912028701</v>
      </c>
      <c r="N51">
        <v>1.6515994103428646</v>
      </c>
      <c r="O51">
        <v>3.4270687764614416</v>
      </c>
      <c r="P51">
        <v>0.17135343882307208</v>
      </c>
      <c r="Q51">
        <v>8.2579970517143234E-2</v>
      </c>
      <c r="R51">
        <v>8.8735063427827843</v>
      </c>
      <c r="S51">
        <v>11.561062917493603</v>
      </c>
      <c r="T51">
        <v>2.0500000000000007</v>
      </c>
      <c r="U51">
        <v>141.26718636496295</v>
      </c>
      <c r="V51">
        <v>72.220037544642821</v>
      </c>
      <c r="W51">
        <v>213.48722390960577</v>
      </c>
      <c r="AA51">
        <f t="shared" si="2"/>
        <v>5.8119464091411173</v>
      </c>
      <c r="AB51">
        <f t="shared" ca="1" si="0"/>
        <v>4.8600318804104603</v>
      </c>
      <c r="AC51">
        <f t="shared" ca="1" si="3"/>
        <v>20.69365688005529</v>
      </c>
    </row>
    <row r="52" spans="3:29" x14ac:dyDescent="0.3">
      <c r="C52">
        <v>2.1000000000000005</v>
      </c>
      <c r="D52">
        <v>11.445583913676053</v>
      </c>
      <c r="E52">
        <v>3</v>
      </c>
      <c r="F52">
        <v>10.405076285160046</v>
      </c>
      <c r="G52">
        <v>10.528946240935761</v>
      </c>
      <c r="H52">
        <v>0.52644731204678807</v>
      </c>
      <c r="I52">
        <v>0.24773991155142971</v>
      </c>
      <c r="J52">
        <v>10.214570343559643</v>
      </c>
      <c r="K52">
        <v>14.028070343559641</v>
      </c>
      <c r="L52">
        <v>3.6417766998060159</v>
      </c>
      <c r="M52">
        <v>3.4683587617200131</v>
      </c>
      <c r="N52">
        <v>1.6515994103428646</v>
      </c>
      <c r="O52">
        <v>3.5096487469785846</v>
      </c>
      <c r="P52">
        <v>0.17548243734892924</v>
      </c>
      <c r="Q52">
        <v>8.2579970517143234E-2</v>
      </c>
      <c r="R52">
        <v>8.7758092048593319</v>
      </c>
      <c r="S52">
        <v>11.395587411845593</v>
      </c>
      <c r="T52">
        <v>2.1000000000000005</v>
      </c>
      <c r="U52">
        <v>137.6153700703201</v>
      </c>
      <c r="V52">
        <v>75.785928749999968</v>
      </c>
      <c r="W52">
        <v>213.40129882032005</v>
      </c>
      <c r="AA52">
        <f t="shared" si="2"/>
        <v>5.9690260418206069</v>
      </c>
      <c r="AB52">
        <f t="shared" ca="1" si="0"/>
        <v>5.0401818567308165</v>
      </c>
      <c r="AC52">
        <f t="shared" ca="1" si="3"/>
        <v>21.128577396149087</v>
      </c>
    </row>
    <row r="53" spans="3:29" x14ac:dyDescent="0.3">
      <c r="C53">
        <v>2.1500000000000004</v>
      </c>
      <c r="D53">
        <v>11.984418221300412</v>
      </c>
      <c r="E53">
        <v>3</v>
      </c>
      <c r="F53">
        <v>10.652816196711475</v>
      </c>
      <c r="G53">
        <v>10.776686152487191</v>
      </c>
      <c r="H53">
        <v>0.53883430762435958</v>
      </c>
      <c r="I53">
        <v>0.24773991155142971</v>
      </c>
      <c r="J53">
        <v>10.595583736416787</v>
      </c>
      <c r="K53">
        <v>13.647056950702499</v>
      </c>
      <c r="L53">
        <v>3.8172591371549451</v>
      </c>
      <c r="M53">
        <v>3.5509387322371562</v>
      </c>
      <c r="N53">
        <v>1.6515994103428646</v>
      </c>
      <c r="O53">
        <v>3.5922287174957277</v>
      </c>
      <c r="P53">
        <v>0.1796114358747864</v>
      </c>
      <c r="Q53">
        <v>8.2579970517143234E-2</v>
      </c>
      <c r="R53">
        <v>8.7193312176622513</v>
      </c>
      <c r="S53">
        <v>11.3061860687726</v>
      </c>
      <c r="T53">
        <v>2.1500000000000004</v>
      </c>
      <c r="U53">
        <v>133.87762868639152</v>
      </c>
      <c r="V53">
        <v>79.43774504464281</v>
      </c>
      <c r="W53">
        <v>213.31537373103433</v>
      </c>
      <c r="AA53">
        <f t="shared" si="2"/>
        <v>6.1261056745000966</v>
      </c>
      <c r="AB53">
        <f t="shared" ca="1" si="0"/>
        <v>5.1500773296307694</v>
      </c>
      <c r="AC53">
        <f t="shared" ca="1" si="3"/>
        <v>21.586324984153237</v>
      </c>
    </row>
    <row r="54" spans="3:29" x14ac:dyDescent="0.3">
      <c r="C54">
        <v>2.2000000000000002</v>
      </c>
      <c r="D54">
        <v>12.535639524502344</v>
      </c>
      <c r="E54">
        <v>3</v>
      </c>
      <c r="F54">
        <v>10.900556108262904</v>
      </c>
      <c r="G54">
        <v>11.02442606403862</v>
      </c>
      <c r="H54">
        <v>0.55122130320193097</v>
      </c>
      <c r="I54">
        <v>0.24773991155142971</v>
      </c>
      <c r="J54">
        <v>10.985356057845358</v>
      </c>
      <c r="K54">
        <v>13.257284629273929</v>
      </c>
      <c r="L54">
        <v>3.9968705730297316</v>
      </c>
      <c r="M54">
        <v>3.6335187027542992</v>
      </c>
      <c r="N54">
        <v>1.6515994103428646</v>
      </c>
      <c r="O54">
        <v>3.6748086880128707</v>
      </c>
      <c r="P54">
        <v>0.18374043440064355</v>
      </c>
      <c r="Q54">
        <v>8.2579970517143234E-2</v>
      </c>
      <c r="R54">
        <v>8.7210962692302285</v>
      </c>
      <c r="S54">
        <v>11.289258305857352</v>
      </c>
      <c r="T54">
        <v>2.2000000000000002</v>
      </c>
      <c r="U54">
        <v>130.05396221317724</v>
      </c>
      <c r="V54">
        <v>83.175486428571375</v>
      </c>
      <c r="W54">
        <v>213.2294486417486</v>
      </c>
      <c r="AA54">
        <f t="shared" si="2"/>
        <v>6.2831853071795862</v>
      </c>
      <c r="AB54">
        <f t="shared" ca="1" si="0"/>
        <v>5.1870123078453565</v>
      </c>
      <c r="AC54">
        <f t="shared" ca="1" si="3"/>
        <v>22.05562837927393</v>
      </c>
    </row>
    <row r="55" spans="3:29" x14ac:dyDescent="0.3">
      <c r="C55">
        <v>2.25</v>
      </c>
      <c r="D55">
        <v>13.099247823281846</v>
      </c>
      <c r="E55">
        <v>3</v>
      </c>
      <c r="F55">
        <v>11.148296019814333</v>
      </c>
      <c r="G55">
        <v>11.272165975590049</v>
      </c>
      <c r="H55">
        <v>0.56360829877950247</v>
      </c>
      <c r="I55">
        <v>0.24773991155142971</v>
      </c>
      <c r="J55">
        <v>11.383887307845358</v>
      </c>
      <c r="K55">
        <v>12.858753379273928</v>
      </c>
      <c r="L55">
        <v>4.1806110074303753</v>
      </c>
      <c r="M55">
        <v>3.7160986732714423</v>
      </c>
      <c r="N55">
        <v>1.6515994103428646</v>
      </c>
      <c r="O55">
        <v>3.7573886585300138</v>
      </c>
      <c r="P55">
        <v>0.18786943292650071</v>
      </c>
      <c r="Q55">
        <v>8.2579970517143234E-2</v>
      </c>
      <c r="R55">
        <v>8.7981666599466308</v>
      </c>
      <c r="S55">
        <v>11.337553612303727</v>
      </c>
      <c r="T55">
        <v>2.25</v>
      </c>
      <c r="U55">
        <v>126.14437065067725</v>
      </c>
      <c r="V55">
        <v>86.999152901785649</v>
      </c>
      <c r="W55">
        <v>213.14352355246291</v>
      </c>
      <c r="AA55">
        <f t="shared" si="2"/>
        <v>6.4402649398590759</v>
      </c>
      <c r="AB55">
        <f t="shared" ca="1" si="0"/>
        <v>5.1500773296307703</v>
      </c>
      <c r="AC55">
        <f t="shared" ca="1" si="3"/>
        <v>22.524931774394624</v>
      </c>
    </row>
    <row r="56" spans="3:29" x14ac:dyDescent="0.3">
      <c r="C56">
        <v>2.2999999999999998</v>
      </c>
      <c r="D56">
        <v>13.675243117638921</v>
      </c>
      <c r="E56">
        <v>3</v>
      </c>
      <c r="F56">
        <v>11.396035931365763</v>
      </c>
      <c r="G56">
        <v>11.519905887141478</v>
      </c>
      <c r="H56">
        <v>0.57599529435707397</v>
      </c>
      <c r="I56">
        <v>0.24773991155142971</v>
      </c>
      <c r="J56">
        <v>11.791177486416787</v>
      </c>
      <c r="K56">
        <v>12.451463200702499</v>
      </c>
      <c r="L56">
        <v>4.3684804403568762</v>
      </c>
      <c r="M56">
        <v>3.7986786437885853</v>
      </c>
      <c r="N56">
        <v>1.6515994103428646</v>
      </c>
      <c r="O56">
        <v>3.8399686290471569</v>
      </c>
      <c r="P56">
        <v>0.19199843145235784</v>
      </c>
      <c r="Q56">
        <v>8.2579970517143234E-2</v>
      </c>
      <c r="R56">
        <v>8.9668454260425463</v>
      </c>
      <c r="S56">
        <v>11.439955211242111</v>
      </c>
      <c r="T56">
        <v>2.2999999999999998</v>
      </c>
      <c r="U56">
        <v>122.14885399889151</v>
      </c>
      <c r="V56">
        <v>90.908744464285633</v>
      </c>
      <c r="W56">
        <v>213.05759846317716</v>
      </c>
      <c r="AA56">
        <f t="shared" si="2"/>
        <v>6.5973445725385655</v>
      </c>
      <c r="AB56">
        <f t="shared" ca="1" si="0"/>
        <v>5.0401818567308174</v>
      </c>
      <c r="AC56">
        <f t="shared" ca="1" si="3"/>
        <v>22.98267936239877</v>
      </c>
    </row>
    <row r="57" spans="3:29" x14ac:dyDescent="0.3">
      <c r="C57">
        <v>2.3499999999999996</v>
      </c>
      <c r="D57">
        <v>14.263625407573567</v>
      </c>
      <c r="E57">
        <v>3</v>
      </c>
      <c r="F57">
        <v>11.643775842917192</v>
      </c>
      <c r="G57">
        <v>11.767645798692907</v>
      </c>
      <c r="H57">
        <v>0.58838228993464536</v>
      </c>
      <c r="I57">
        <v>0.24773991155142971</v>
      </c>
      <c r="J57">
        <v>12.207226593559644</v>
      </c>
      <c r="K57">
        <v>12.035414093559641</v>
      </c>
      <c r="L57">
        <v>4.5604788718092344</v>
      </c>
      <c r="M57">
        <v>3.8812586143057284</v>
      </c>
      <c r="N57">
        <v>1.6515994103428646</v>
      </c>
      <c r="O57">
        <v>3.9225485995642999</v>
      </c>
      <c r="P57">
        <v>0.196127429978215</v>
      </c>
      <c r="Q57">
        <v>8.2579970517143234E-2</v>
      </c>
      <c r="R57">
        <v>9.2417750997229877</v>
      </c>
      <c r="S57">
        <v>11.581434537079463</v>
      </c>
      <c r="T57">
        <v>2.3499999999999996</v>
      </c>
      <c r="U57">
        <v>118.06741225782008</v>
      </c>
      <c r="V57">
        <v>94.904261116071353</v>
      </c>
      <c r="W57">
        <v>212.97167337389143</v>
      </c>
      <c r="AA57">
        <f t="shared" si="2"/>
        <v>6.7544242052180552</v>
      </c>
      <c r="AB57">
        <f t="shared" ca="1" si="0"/>
        <v>4.8600318804104603</v>
      </c>
      <c r="AC57">
        <f t="shared" ca="1" si="3"/>
        <v>23.41759987849257</v>
      </c>
    </row>
    <row r="58" spans="3:29" x14ac:dyDescent="0.3">
      <c r="C58">
        <v>2.3999999999999995</v>
      </c>
      <c r="D58">
        <v>14.864394693085783</v>
      </c>
      <c r="E58">
        <v>3</v>
      </c>
      <c r="F58">
        <v>11.891515754468621</v>
      </c>
      <c r="G58">
        <v>12.015385710244336</v>
      </c>
      <c r="H58">
        <v>0.60076928551221687</v>
      </c>
      <c r="I58">
        <v>0.24773991155142971</v>
      </c>
      <c r="J58">
        <v>12.63203462927393</v>
      </c>
      <c r="K58">
        <v>11.610606057845356</v>
      </c>
      <c r="L58">
        <v>4.7566063017874498</v>
      </c>
      <c r="M58">
        <v>3.9638385848228714</v>
      </c>
      <c r="N58">
        <v>1.6515994103428646</v>
      </c>
      <c r="O58">
        <v>4.0051285700814434</v>
      </c>
      <c r="P58">
        <v>0.20025642850407219</v>
      </c>
      <c r="Q58">
        <v>8.2579970517143234E-2</v>
      </c>
      <c r="R58">
        <v>9.6349669087361676</v>
      </c>
      <c r="S58">
        <v>11.7432148000556</v>
      </c>
      <c r="T58">
        <v>2.3999999999999995</v>
      </c>
      <c r="U58">
        <v>113.90004542746294</v>
      </c>
      <c r="V58">
        <v>98.985702857142769</v>
      </c>
      <c r="W58">
        <v>212.88574828460571</v>
      </c>
      <c r="AA58">
        <f t="shared" si="2"/>
        <v>6.9115038378975449</v>
      </c>
      <c r="AB58">
        <f t="shared" ca="1" si="0"/>
        <v>4.6140632909701988</v>
      </c>
      <c r="AC58">
        <f t="shared" ca="1" si="3"/>
        <v>23.81898413615135</v>
      </c>
    </row>
    <row r="59" spans="3:29" x14ac:dyDescent="0.3">
      <c r="C59">
        <v>2.4499999999999993</v>
      </c>
      <c r="D59">
        <v>15.477550974175571</v>
      </c>
      <c r="E59">
        <v>3</v>
      </c>
      <c r="F59">
        <v>12.13925566602005</v>
      </c>
      <c r="G59">
        <v>12.263125621795766</v>
      </c>
      <c r="H59">
        <v>0.61315628108978837</v>
      </c>
      <c r="I59">
        <v>0.24773991155142971</v>
      </c>
      <c r="J59">
        <v>13.065601593559643</v>
      </c>
      <c r="K59">
        <v>11.177039093559642</v>
      </c>
      <c r="L59">
        <v>4.9568627302915216</v>
      </c>
      <c r="M59">
        <v>4.0464185553400149</v>
      </c>
      <c r="N59">
        <v>1.6515994103428646</v>
      </c>
      <c r="O59">
        <v>4.0877085405985865</v>
      </c>
      <c r="P59">
        <v>0.20438542702992935</v>
      </c>
      <c r="Q59">
        <v>8.2579970517143234E-2</v>
      </c>
      <c r="R59">
        <v>10.154807085797373</v>
      </c>
      <c r="S59">
        <v>11.903176362663078</v>
      </c>
      <c r="T59">
        <v>2.4499999999999993</v>
      </c>
      <c r="U59">
        <v>109.64675350782009</v>
      </c>
      <c r="V59">
        <v>103.15306968749991</v>
      </c>
      <c r="W59">
        <v>212.79982319532002</v>
      </c>
      <c r="AA59">
        <f t="shared" si="2"/>
        <v>7.0685834705770345</v>
      </c>
      <c r="AB59">
        <f t="shared" ca="1" si="0"/>
        <v>4.3083326514049993</v>
      </c>
      <c r="AC59">
        <f t="shared" ca="1" si="3"/>
        <v>24.176948722833572</v>
      </c>
    </row>
    <row r="60" spans="3:29" x14ac:dyDescent="0.3">
      <c r="C60">
        <v>2.4999999999999991</v>
      </c>
      <c r="D60">
        <v>16.103094250842933</v>
      </c>
      <c r="E60">
        <v>3</v>
      </c>
      <c r="F60">
        <v>12.386995577571479</v>
      </c>
      <c r="G60">
        <v>12.510865533347195</v>
      </c>
      <c r="H60">
        <v>0.62554327666735976</v>
      </c>
      <c r="I60">
        <v>0.24773991155142971</v>
      </c>
      <c r="J60">
        <v>13.507927486416788</v>
      </c>
      <c r="K60">
        <v>10.734713200702497</v>
      </c>
      <c r="L60">
        <v>5.1612481573214506</v>
      </c>
      <c r="M60">
        <v>4.128998525857158</v>
      </c>
      <c r="N60">
        <v>1.6515994103428646</v>
      </c>
      <c r="O60">
        <v>4.1702885111157295</v>
      </c>
      <c r="P60">
        <v>0.20851442555578648</v>
      </c>
      <c r="Q60">
        <v>8.2579970517143234E-2</v>
      </c>
      <c r="R60">
        <v>10.805099281409534</v>
      </c>
      <c r="S60">
        <v>12.036527202093351</v>
      </c>
      <c r="T60">
        <v>2.4999999999999991</v>
      </c>
      <c r="U60">
        <v>105.30753649889151</v>
      </c>
      <c r="V60">
        <v>107.40636160714276</v>
      </c>
      <c r="W60">
        <v>212.71389810603426</v>
      </c>
      <c r="AA60">
        <f t="shared" si="2"/>
        <v>7.2256631032565242</v>
      </c>
      <c r="AB60">
        <f t="shared" ca="1" si="0"/>
        <v>3.9503680647227766</v>
      </c>
      <c r="AC60">
        <f t="shared" ca="1" si="3"/>
        <v>24.48267936239877</v>
      </c>
    </row>
    <row r="61" spans="3:29" x14ac:dyDescent="0.3">
      <c r="C61">
        <v>2.5499999999999989</v>
      </c>
      <c r="D61">
        <v>16.741024523087862</v>
      </c>
      <c r="E61">
        <v>3</v>
      </c>
      <c r="F61">
        <v>12.634735489122908</v>
      </c>
      <c r="G61">
        <v>12.758605444898624</v>
      </c>
      <c r="H61">
        <v>0.63793027224493126</v>
      </c>
      <c r="I61">
        <v>0.24773991155142971</v>
      </c>
      <c r="J61">
        <v>13.959012307845358</v>
      </c>
      <c r="K61">
        <v>10.283628379273928</v>
      </c>
      <c r="L61">
        <v>5.3697625828772368</v>
      </c>
      <c r="M61">
        <v>4.211578496374301</v>
      </c>
      <c r="N61">
        <v>1.6515994103428646</v>
      </c>
      <c r="O61">
        <v>4.2528684816328726</v>
      </c>
      <c r="P61">
        <v>0.21264342408164363</v>
      </c>
      <c r="Q61">
        <v>8.2579970517143234E-2</v>
      </c>
      <c r="R61">
        <v>11.584212927193819</v>
      </c>
      <c r="S61">
        <v>12.116748097583965</v>
      </c>
      <c r="T61">
        <v>2.5499999999999989</v>
      </c>
      <c r="U61">
        <v>100.88239440067724</v>
      </c>
      <c r="V61">
        <v>111.7455786160713</v>
      </c>
      <c r="W61">
        <v>212.62797301674854</v>
      </c>
      <c r="AA61">
        <f t="shared" si="2"/>
        <v>7.3827427359360138</v>
      </c>
      <c r="AB61">
        <f t="shared" ca="1" si="0"/>
        <v>3.5489838070639976</v>
      </c>
      <c r="AC61">
        <f t="shared" ca="1" si="3"/>
        <v>24.728647951839033</v>
      </c>
    </row>
    <row r="62" spans="3:29" x14ac:dyDescent="0.3">
      <c r="C62">
        <v>2.5999999999999988</v>
      </c>
      <c r="D62">
        <v>17.391341790910364</v>
      </c>
      <c r="E62">
        <v>3</v>
      </c>
      <c r="F62">
        <v>12.882475400674338</v>
      </c>
      <c r="G62">
        <v>13.006345356450053</v>
      </c>
      <c r="H62">
        <v>0.65031726782250265</v>
      </c>
      <c r="I62">
        <v>0.24773991155142971</v>
      </c>
      <c r="J62">
        <v>14.418856057845357</v>
      </c>
      <c r="K62">
        <v>9.8237846292739306</v>
      </c>
      <c r="L62">
        <v>5.5824060069588803</v>
      </c>
      <c r="M62">
        <v>4.2941584668914441</v>
      </c>
      <c r="N62">
        <v>1.6515994103428646</v>
      </c>
      <c r="O62">
        <v>4.3354484521500156</v>
      </c>
      <c r="P62">
        <v>0.21677242260750079</v>
      </c>
      <c r="Q62">
        <v>8.2579970517143234E-2</v>
      </c>
      <c r="R62">
        <v>12.484415458115816</v>
      </c>
      <c r="S62">
        <v>12.116804377579211</v>
      </c>
      <c r="T62">
        <v>2.5999999999999988</v>
      </c>
      <c r="U62">
        <v>96.371327213177267</v>
      </c>
      <c r="V62">
        <v>116.17072071428558</v>
      </c>
      <c r="W62">
        <v>212.54204792746285</v>
      </c>
      <c r="AA62">
        <f t="shared" si="2"/>
        <v>7.5398223686155035</v>
      </c>
      <c r="AB62">
        <f t="shared" ca="1" si="0"/>
        <v>3.1140632909701997</v>
      </c>
      <c r="AC62">
        <f t="shared" ca="1" si="3"/>
        <v>24.908797928159391</v>
      </c>
    </row>
    <row r="63" spans="3:29" x14ac:dyDescent="0.3">
      <c r="C63">
        <v>2.6499999999999986</v>
      </c>
      <c r="D63">
        <v>18.054046054310437</v>
      </c>
      <c r="E63">
        <v>3</v>
      </c>
      <c r="F63">
        <v>13.130215312225767</v>
      </c>
      <c r="G63">
        <v>13.254085268001482</v>
      </c>
      <c r="H63">
        <v>0.66270426340007416</v>
      </c>
      <c r="I63">
        <v>0.24773991155142971</v>
      </c>
      <c r="J63">
        <v>14.887458736416784</v>
      </c>
      <c r="K63">
        <v>9.3551819507025016</v>
      </c>
      <c r="L63">
        <v>5.7991784295663811</v>
      </c>
      <c r="M63">
        <v>4.3767384374085871</v>
      </c>
      <c r="N63">
        <v>1.6515994103428646</v>
      </c>
      <c r="O63">
        <v>4.4180284226671587</v>
      </c>
      <c r="P63">
        <v>0.22090142113335795</v>
      </c>
      <c r="Q63">
        <v>8.2579970517143234E-2</v>
      </c>
      <c r="R63">
        <v>13.49147011885484</v>
      </c>
      <c r="S63">
        <v>12.010594494854068</v>
      </c>
      <c r="T63">
        <v>2.6499999999999986</v>
      </c>
      <c r="U63">
        <v>91.77433493639154</v>
      </c>
      <c r="V63">
        <v>120.68178790178555</v>
      </c>
      <c r="W63">
        <v>212.45612283817709</v>
      </c>
      <c r="AA63">
        <f t="shared" si="2"/>
        <v>7.6969020012949931</v>
      </c>
      <c r="AB63">
        <f t="shared" ca="1" si="0"/>
        <v>2.65631570296605</v>
      </c>
      <c r="AC63">
        <f t="shared" ca="1" si="3"/>
        <v>25.018693401059345</v>
      </c>
    </row>
    <row r="64" spans="3:29" x14ac:dyDescent="0.3">
      <c r="C64">
        <v>2.6999999999999984</v>
      </c>
      <c r="D64">
        <v>18.729137313288081</v>
      </c>
      <c r="E64">
        <v>3</v>
      </c>
      <c r="F64">
        <v>13.377955223777196</v>
      </c>
      <c r="G64">
        <v>13.501825179552911</v>
      </c>
      <c r="H64">
        <v>0.67509125897764566</v>
      </c>
      <c r="I64">
        <v>0.24773991155142971</v>
      </c>
      <c r="J64">
        <v>15.364820343559641</v>
      </c>
      <c r="K64">
        <v>8.8778203435596446</v>
      </c>
      <c r="L64">
        <v>6.0200798506997391</v>
      </c>
      <c r="M64">
        <v>4.4593184079257302</v>
      </c>
      <c r="N64">
        <v>1.6515994103428646</v>
      </c>
      <c r="O64">
        <v>4.5006083931843017</v>
      </c>
      <c r="P64">
        <v>0.22503041965921511</v>
      </c>
      <c r="Q64">
        <v>8.2579970517143234E-2</v>
      </c>
      <c r="R64">
        <v>14.584579175165473</v>
      </c>
      <c r="S64">
        <v>11.774581244832461</v>
      </c>
      <c r="T64">
        <v>2.6999999999999984</v>
      </c>
      <c r="U64">
        <v>87.091417570320118</v>
      </c>
      <c r="V64">
        <v>125.27878017857127</v>
      </c>
      <c r="W64">
        <v>212.37019774889137</v>
      </c>
      <c r="AA64">
        <f t="shared" si="2"/>
        <v>7.8539816339744828</v>
      </c>
      <c r="AB64">
        <f t="shared" ca="1" si="0"/>
        <v>2.1870123078453574</v>
      </c>
      <c r="AC64">
        <f t="shared" ca="1" si="3"/>
        <v>25.05562837927393</v>
      </c>
    </row>
    <row r="65" spans="3:29" x14ac:dyDescent="0.3">
      <c r="C65">
        <v>2.7499999999999982</v>
      </c>
      <c r="D65">
        <v>19.416615567843298</v>
      </c>
      <c r="E65">
        <v>3</v>
      </c>
      <c r="F65">
        <v>13.625695135328625</v>
      </c>
      <c r="G65">
        <v>13.749565091104341</v>
      </c>
      <c r="H65">
        <v>0.68747825455521705</v>
      </c>
      <c r="I65">
        <v>0.24773991155142971</v>
      </c>
      <c r="J65">
        <v>15.850940879273926</v>
      </c>
      <c r="K65">
        <v>8.3916998078453595</v>
      </c>
      <c r="L65">
        <v>6.2451102703589543</v>
      </c>
      <c r="M65">
        <v>4.5418983784428733</v>
      </c>
      <c r="N65">
        <v>1.6515994103428646</v>
      </c>
      <c r="O65">
        <v>4.5831883637014448</v>
      </c>
      <c r="P65">
        <v>0.22915941818507224</v>
      </c>
      <c r="Q65">
        <v>8.2579970517143234E-2</v>
      </c>
      <c r="R65">
        <v>15.736743365662489</v>
      </c>
      <c r="S65">
        <v>11.389525507896142</v>
      </c>
      <c r="T65">
        <v>2.7499999999999982</v>
      </c>
      <c r="U65">
        <v>82.322575114962987</v>
      </c>
      <c r="V65">
        <v>129.96169754464267</v>
      </c>
      <c r="W65">
        <v>212.28427265960568</v>
      </c>
      <c r="AA65">
        <f t="shared" si="2"/>
        <v>8.0110612666539716</v>
      </c>
      <c r="AB65">
        <f t="shared" ca="1" si="0"/>
        <v>1.7177089127246674</v>
      </c>
      <c r="AC65">
        <f t="shared" ca="1" si="3"/>
        <v>25.018693401059345</v>
      </c>
    </row>
    <row r="66" spans="3:29" x14ac:dyDescent="0.3">
      <c r="C66">
        <v>2.799999999999998</v>
      </c>
      <c r="D66">
        <v>20.116480817976086</v>
      </c>
      <c r="E66">
        <v>3</v>
      </c>
      <c r="F66">
        <v>13.873435046880054</v>
      </c>
      <c r="G66">
        <v>13.99730500265577</v>
      </c>
      <c r="H66">
        <v>0.69986525013278855</v>
      </c>
      <c r="I66">
        <v>0.24773991155142971</v>
      </c>
      <c r="J66">
        <v>16.345820343559641</v>
      </c>
      <c r="K66">
        <v>7.8968203435596465</v>
      </c>
      <c r="L66">
        <v>6.4742696885440267</v>
      </c>
      <c r="M66">
        <v>4.6244783489600163</v>
      </c>
      <c r="N66">
        <v>1.6515994103428646</v>
      </c>
      <c r="O66">
        <v>4.6657683342185878</v>
      </c>
      <c r="P66">
        <v>0.2332884167109294</v>
      </c>
      <c r="Q66">
        <v>8.2579970517143234E-2</v>
      </c>
      <c r="R66">
        <v>16.915591296026253</v>
      </c>
      <c r="S66">
        <v>10.842216931750325</v>
      </c>
      <c r="T66">
        <v>2.799999999999998</v>
      </c>
      <c r="U66">
        <v>77.467807570320133</v>
      </c>
      <c r="V66">
        <v>134.73053999999979</v>
      </c>
      <c r="W66">
        <v>212.19834757031992</v>
      </c>
      <c r="AA66">
        <f t="shared" si="2"/>
        <v>8.1681408993334621</v>
      </c>
      <c r="AB66">
        <f t="shared" ca="1" si="0"/>
        <v>1.259961324720515</v>
      </c>
      <c r="AC66">
        <f t="shared" ca="1" si="3"/>
        <v>24.908797928159391</v>
      </c>
    </row>
    <row r="67" spans="3:29" x14ac:dyDescent="0.3">
      <c r="C67">
        <v>2.8499999999999979</v>
      </c>
      <c r="D67">
        <v>20.828733063686446</v>
      </c>
      <c r="E67">
        <v>3</v>
      </c>
      <c r="F67">
        <v>14.121174958431483</v>
      </c>
      <c r="G67">
        <v>14.245044914207199</v>
      </c>
      <c r="H67">
        <v>0.71225224571035994</v>
      </c>
      <c r="I67">
        <v>0.24773991155142971</v>
      </c>
      <c r="J67">
        <v>16.849458736416782</v>
      </c>
      <c r="K67">
        <v>7.3931819507025054</v>
      </c>
      <c r="L67">
        <v>6.7075581052549564</v>
      </c>
      <c r="M67">
        <v>4.7070583194771594</v>
      </c>
      <c r="N67">
        <v>1.6515994103428646</v>
      </c>
      <c r="O67">
        <v>4.7483483047357309</v>
      </c>
      <c r="P67">
        <v>0.23741741523678656</v>
      </c>
      <c r="Q67">
        <v>8.2579970517143234E-2</v>
      </c>
      <c r="R67">
        <v>18.084706622719771</v>
      </c>
      <c r="S67">
        <v>10.127073437097675</v>
      </c>
      <c r="T67">
        <v>2.8499999999999979</v>
      </c>
      <c r="U67">
        <v>72.527114936391584</v>
      </c>
      <c r="V67">
        <v>139.58530754464266</v>
      </c>
      <c r="W67">
        <v>212.11242248103423</v>
      </c>
      <c r="AA67">
        <f t="shared" si="2"/>
        <v>8.3252205320129526</v>
      </c>
      <c r="AB67">
        <f t="shared" ca="1" si="0"/>
        <v>0.82504080862671447</v>
      </c>
      <c r="AC67">
        <f t="shared" ca="1" si="3"/>
        <v>24.728647951839033</v>
      </c>
    </row>
    <row r="68" spans="3:29" x14ac:dyDescent="0.3">
      <c r="C68">
        <v>2.8999999999999977</v>
      </c>
      <c r="D68">
        <v>21.553372304974378</v>
      </c>
      <c r="E68">
        <v>3</v>
      </c>
      <c r="F68">
        <v>14.368914869982913</v>
      </c>
      <c r="G68">
        <v>14.492784825758628</v>
      </c>
      <c r="H68">
        <v>0.72463924128793145</v>
      </c>
      <c r="I68">
        <v>0.24773991155142971</v>
      </c>
      <c r="J68">
        <v>17.361856057845355</v>
      </c>
      <c r="K68">
        <v>6.8807846292739328</v>
      </c>
      <c r="L68">
        <v>6.9449755204917434</v>
      </c>
      <c r="M68">
        <v>4.7896382899943024</v>
      </c>
      <c r="N68">
        <v>1.6515994103428646</v>
      </c>
      <c r="O68">
        <v>4.8309282752528739</v>
      </c>
      <c r="P68">
        <v>0.24154641376264371</v>
      </c>
      <c r="Q68">
        <v>8.2579970517143234E-2</v>
      </c>
      <c r="R68">
        <v>19.205446427894262</v>
      </c>
      <c r="S68">
        <v>9.2474646979488124</v>
      </c>
      <c r="T68">
        <v>2.8999999999999977</v>
      </c>
      <c r="U68">
        <v>67.500497213177283</v>
      </c>
      <c r="V68">
        <v>144.52600017857122</v>
      </c>
      <c r="W68">
        <v>212.02649739174851</v>
      </c>
      <c r="AA68">
        <f t="shared" si="2"/>
        <v>8.4823001646924432</v>
      </c>
      <c r="AB68">
        <f t="shared" ca="1" si="0"/>
        <v>0.42365655096793375</v>
      </c>
      <c r="AC68">
        <f t="shared" ca="1" si="3"/>
        <v>24.48267936239877</v>
      </c>
    </row>
    <row r="69" spans="3:29" x14ac:dyDescent="0.3">
      <c r="C69">
        <v>2.9499999999999975</v>
      </c>
      <c r="D69">
        <v>22.290398541839881</v>
      </c>
      <c r="E69">
        <v>3</v>
      </c>
      <c r="F69">
        <v>14.616654781534342</v>
      </c>
      <c r="G69">
        <v>14.740524737310057</v>
      </c>
      <c r="H69">
        <v>0.73702623686550295</v>
      </c>
      <c r="I69">
        <v>0.24773991155142971</v>
      </c>
      <c r="J69">
        <v>17.883012307845355</v>
      </c>
      <c r="K69">
        <v>6.3596283792739321</v>
      </c>
      <c r="L69">
        <v>7.1865219342543867</v>
      </c>
      <c r="M69">
        <v>4.8722182605114455</v>
      </c>
      <c r="N69">
        <v>1.6515994103428646</v>
      </c>
      <c r="O69">
        <v>4.913508245770017</v>
      </c>
      <c r="P69">
        <v>0.24567541228850087</v>
      </c>
      <c r="Q69">
        <v>8.2579970517143234E-2</v>
      </c>
      <c r="R69">
        <v>20.239202185882785</v>
      </c>
      <c r="S69">
        <v>8.2166069086689184</v>
      </c>
      <c r="T69">
        <v>2.9499999999999975</v>
      </c>
      <c r="U69">
        <v>62.38795440067728</v>
      </c>
      <c r="V69">
        <v>149.55261790178548</v>
      </c>
      <c r="W69">
        <v>211.94057230246275</v>
      </c>
      <c r="AA69">
        <f t="shared" si="2"/>
        <v>8.6393797973719337</v>
      </c>
      <c r="AB69">
        <f t="shared" ca="1" si="0"/>
        <v>6.5691964285709226E-2</v>
      </c>
      <c r="AC69">
        <f t="shared" ca="1" si="3"/>
        <v>24.176948722833568</v>
      </c>
    </row>
    <row r="70" spans="3:29" x14ac:dyDescent="0.3">
      <c r="C70">
        <v>2.9999999999999973</v>
      </c>
      <c r="D70">
        <v>23.039811774282956</v>
      </c>
      <c r="E70">
        <v>3</v>
      </c>
      <c r="F70">
        <v>14.864394693085771</v>
      </c>
      <c r="G70">
        <v>14.988264648861486</v>
      </c>
      <c r="H70">
        <v>0.74941323244307434</v>
      </c>
      <c r="I70">
        <v>0.24773991155142971</v>
      </c>
      <c r="J70">
        <v>18.412927486416784</v>
      </c>
      <c r="K70">
        <v>5.8297132007025034</v>
      </c>
      <c r="L70">
        <v>7.4321973465428872</v>
      </c>
      <c r="M70">
        <v>4.9547982310285885</v>
      </c>
      <c r="N70">
        <v>1.6515994103428646</v>
      </c>
      <c r="O70">
        <v>4.99608821628716</v>
      </c>
      <c r="P70">
        <v>0.249804410814358</v>
      </c>
      <c r="Q70">
        <v>8.2579970517143234E-2</v>
      </c>
      <c r="R70">
        <v>21.1500072624818</v>
      </c>
      <c r="S70">
        <v>7.0578802493794672</v>
      </c>
      <c r="T70">
        <v>2.9999999999999973</v>
      </c>
      <c r="U70">
        <v>57.189486498891561</v>
      </c>
      <c r="V70">
        <v>154.66516071428546</v>
      </c>
      <c r="W70">
        <v>211.85464721317703</v>
      </c>
      <c r="AA70">
        <f t="shared" si="2"/>
        <v>8.7964594300514243</v>
      </c>
      <c r="AB70">
        <f t="shared" ca="1" si="0"/>
        <v>-0.24003867527949163</v>
      </c>
      <c r="AC70">
        <f t="shared" ca="1" si="3"/>
        <v>23.818984136151343</v>
      </c>
    </row>
    <row r="71" spans="3:29" x14ac:dyDescent="0.3">
      <c r="C71">
        <v>3.0499999999999972</v>
      </c>
      <c r="D71">
        <v>23.801612002303603</v>
      </c>
      <c r="E71">
        <v>3</v>
      </c>
      <c r="F71">
        <v>15.1121346046372</v>
      </c>
      <c r="G71">
        <v>15.236004560412916</v>
      </c>
      <c r="H71">
        <v>0.76180022802064584</v>
      </c>
      <c r="I71">
        <v>0.24773991155142971</v>
      </c>
      <c r="J71">
        <v>18.951601593559641</v>
      </c>
      <c r="K71">
        <v>5.2910390935596467</v>
      </c>
      <c r="L71">
        <v>7.682001757357245</v>
      </c>
      <c r="M71">
        <v>5.0373782015457316</v>
      </c>
      <c r="N71">
        <v>1.6515994103428646</v>
      </c>
      <c r="O71">
        <v>5.0786681868043031</v>
      </c>
      <c r="P71">
        <v>0.25393340934021519</v>
      </c>
      <c r="Q71">
        <v>8.2579970517143234E-2</v>
      </c>
      <c r="R71">
        <v>21.907345219308347</v>
      </c>
      <c r="S71">
        <v>5.8044391508696256</v>
      </c>
      <c r="T71">
        <v>3.0499999999999972</v>
      </c>
      <c r="U71">
        <v>51.905093507820141</v>
      </c>
      <c r="V71">
        <v>159.86362861607117</v>
      </c>
      <c r="W71">
        <v>211.76872212389131</v>
      </c>
      <c r="AA71">
        <f t="shared" si="2"/>
        <v>8.9535390627309148</v>
      </c>
      <c r="AB71">
        <f t="shared" ca="1" si="0"/>
        <v>-0.48600726471975264</v>
      </c>
      <c r="AC71">
        <f t="shared" ca="1" si="3"/>
        <v>23.41759987849256</v>
      </c>
    </row>
    <row r="72" spans="3:29" x14ac:dyDescent="0.3">
      <c r="C72">
        <v>3.099999999999997</v>
      </c>
      <c r="D72">
        <v>24.575799225901822</v>
      </c>
      <c r="E72">
        <v>3</v>
      </c>
      <c r="F72">
        <v>15.359874516188629</v>
      </c>
      <c r="G72">
        <v>15.483744471964345</v>
      </c>
      <c r="H72">
        <v>0.77418722359821723</v>
      </c>
      <c r="I72">
        <v>0.24773991155142971</v>
      </c>
      <c r="J72">
        <v>19.499034629273925</v>
      </c>
      <c r="K72">
        <v>4.7436060578453585</v>
      </c>
      <c r="L72">
        <v>7.93593516669746</v>
      </c>
      <c r="M72">
        <v>5.1199581720628746</v>
      </c>
      <c r="N72">
        <v>1.6515994103428646</v>
      </c>
      <c r="O72">
        <v>5.1612481573214462</v>
      </c>
      <c r="P72">
        <v>0.25806240786607232</v>
      </c>
      <c r="Q72">
        <v>8.2579970517143234E-2</v>
      </c>
      <c r="R72">
        <v>22.488965694445618</v>
      </c>
      <c r="S72">
        <v>4.4980205828651352</v>
      </c>
      <c r="T72">
        <v>3.099999999999997</v>
      </c>
      <c r="U72">
        <v>46.534775427462968</v>
      </c>
      <c r="V72">
        <v>165.1480216071426</v>
      </c>
      <c r="W72">
        <v>211.68279703460556</v>
      </c>
      <c r="AA72">
        <f t="shared" si="2"/>
        <v>9.1106186954104054</v>
      </c>
      <c r="AB72">
        <f t="shared" ca="1" si="0"/>
        <v>-0.66615724104010887</v>
      </c>
      <c r="AC72">
        <f t="shared" ca="1" si="3"/>
        <v>22.982679362398759</v>
      </c>
    </row>
    <row r="73" spans="3:29" x14ac:dyDescent="0.3">
      <c r="C73">
        <v>3.1499999999999968</v>
      </c>
      <c r="D73">
        <v>25.362373445077612</v>
      </c>
      <c r="E73">
        <v>3</v>
      </c>
      <c r="F73">
        <v>15.607614427740058</v>
      </c>
      <c r="G73">
        <v>15.731484383515774</v>
      </c>
      <c r="H73">
        <v>0.78657421917578874</v>
      </c>
      <c r="I73">
        <v>0.24773991155142971</v>
      </c>
      <c r="J73">
        <v>20.055226593559642</v>
      </c>
      <c r="K73">
        <v>4.1874140935596458</v>
      </c>
      <c r="L73">
        <v>8.1939975745635323</v>
      </c>
      <c r="M73">
        <v>5.2025381425800177</v>
      </c>
      <c r="N73">
        <v>1.6515994103428646</v>
      </c>
      <c r="O73">
        <v>5.2438281278385892</v>
      </c>
      <c r="P73">
        <v>0.26219140639192945</v>
      </c>
      <c r="Q73">
        <v>8.2579970517143234E-2</v>
      </c>
      <c r="R73">
        <v>22.883474641843279</v>
      </c>
      <c r="S73">
        <v>3.186907733070222</v>
      </c>
      <c r="T73">
        <v>3.1499999999999968</v>
      </c>
      <c r="U73">
        <v>41.078532257820129</v>
      </c>
      <c r="V73">
        <v>170.51833968749972</v>
      </c>
      <c r="W73">
        <v>211.59687194531983</v>
      </c>
      <c r="AA73">
        <f t="shared" si="2"/>
        <v>9.2676983280898959</v>
      </c>
      <c r="AB73">
        <f t="shared" ca="1" si="0"/>
        <v>-0.77605271394005948</v>
      </c>
      <c r="AC73">
        <f t="shared" ca="1" si="3"/>
        <v>22.524931774394606</v>
      </c>
    </row>
    <row r="74" spans="3:29" x14ac:dyDescent="0.3">
      <c r="C74">
        <v>3.1999999999999966</v>
      </c>
      <c r="D74">
        <v>26.16133465983097</v>
      </c>
      <c r="E74">
        <v>3</v>
      </c>
      <c r="F74">
        <v>15.855354339291488</v>
      </c>
      <c r="G74">
        <v>15.979224295067203</v>
      </c>
      <c r="H74">
        <v>0.79896121475336024</v>
      </c>
      <c r="I74">
        <v>0.24773991155142971</v>
      </c>
      <c r="J74">
        <v>20.620177486416782</v>
      </c>
      <c r="K74">
        <v>3.622463200702505</v>
      </c>
      <c r="L74">
        <v>8.4561889809554618</v>
      </c>
      <c r="M74">
        <v>5.2851181130971607</v>
      </c>
      <c r="N74">
        <v>1.6515994103428646</v>
      </c>
      <c r="O74">
        <v>5.3264080983557323</v>
      </c>
      <c r="P74">
        <v>0.26632040491778664</v>
      </c>
      <c r="Q74">
        <v>8.2579970517143234E-2</v>
      </c>
      <c r="R74">
        <v>23.092439216583724</v>
      </c>
      <c r="S74">
        <v>1.9230745054500136</v>
      </c>
      <c r="T74">
        <v>3.1999999999999966</v>
      </c>
      <c r="U74">
        <v>35.536363998891574</v>
      </c>
      <c r="V74">
        <v>175.97458285714254</v>
      </c>
      <c r="W74">
        <v>211.51094685603411</v>
      </c>
      <c r="AA74">
        <f t="shared" si="2"/>
        <v>9.4247779607693865</v>
      </c>
      <c r="AB74">
        <f t="shared" ca="1" si="0"/>
        <v>-0.8129876921546435</v>
      </c>
      <c r="AC74">
        <f t="shared" ca="1" si="3"/>
        <v>22.055628379273909</v>
      </c>
    </row>
    <row r="75" spans="3:29" x14ac:dyDescent="0.3">
      <c r="C75">
        <v>3.2499999999999964</v>
      </c>
      <c r="D75">
        <v>26.972682870161901</v>
      </c>
      <c r="E75">
        <v>3</v>
      </c>
      <c r="F75">
        <v>16.103094250842918</v>
      </c>
      <c r="G75">
        <v>16.226964206618632</v>
      </c>
      <c r="H75">
        <v>0.81134821033093163</v>
      </c>
      <c r="I75">
        <v>0.24773991155142971</v>
      </c>
      <c r="J75">
        <v>21.193887307845355</v>
      </c>
      <c r="K75">
        <v>3.0487533792739328</v>
      </c>
      <c r="L75">
        <v>8.7225093858732485</v>
      </c>
      <c r="M75">
        <v>5.3676980836143038</v>
      </c>
      <c r="N75">
        <v>1.6515994103428646</v>
      </c>
      <c r="O75">
        <v>5.4089880688728753</v>
      </c>
      <c r="P75">
        <v>0.27044940344364377</v>
      </c>
      <c r="Q75">
        <v>8.2579970517143234E-2</v>
      </c>
      <c r="R75">
        <v>23.131740697318659</v>
      </c>
      <c r="S75">
        <v>0.75861708618855683</v>
      </c>
      <c r="T75">
        <v>3.2499999999999964</v>
      </c>
      <c r="U75">
        <v>29.908270650677281</v>
      </c>
      <c r="V75">
        <v>181.51675111607113</v>
      </c>
      <c r="W75">
        <v>211.42502176674842</v>
      </c>
      <c r="AA75">
        <f t="shared" si="2"/>
        <v>9.581857593448877</v>
      </c>
      <c r="AB75">
        <f t="shared" ca="1" si="0"/>
        <v>-0.77605271394005326</v>
      </c>
      <c r="AC75">
        <f t="shared" ca="1" si="3"/>
        <v>21.586324984153215</v>
      </c>
    </row>
    <row r="76" spans="3:29" x14ac:dyDescent="0.3">
      <c r="C76">
        <v>3.2999999999999963</v>
      </c>
      <c r="D76">
        <v>27.796418076070402</v>
      </c>
      <c r="E76">
        <v>3</v>
      </c>
      <c r="F76">
        <v>16.350834162394349</v>
      </c>
      <c r="G76">
        <v>16.474704118170063</v>
      </c>
      <c r="H76">
        <v>0.82373520590850324</v>
      </c>
      <c r="I76">
        <v>0.24773991155142971</v>
      </c>
      <c r="J76">
        <v>21.776356057845351</v>
      </c>
      <c r="K76">
        <v>2.466284629273936</v>
      </c>
      <c r="L76">
        <v>8.9929587893168925</v>
      </c>
      <c r="M76">
        <v>5.4502780541314468</v>
      </c>
      <c r="N76">
        <v>1.6515994103428646</v>
      </c>
      <c r="O76">
        <v>5.4915680393900184</v>
      </c>
      <c r="P76">
        <v>0.27457840196950095</v>
      </c>
      <c r="Q76">
        <v>8.2579970517143234E-2</v>
      </c>
      <c r="R76">
        <v>23.031927086647876</v>
      </c>
      <c r="S76">
        <v>-0.2583330304412339</v>
      </c>
      <c r="T76">
        <v>3.2999999999999963</v>
      </c>
      <c r="U76">
        <v>24.194252213177315</v>
      </c>
      <c r="V76">
        <v>187.14484446428543</v>
      </c>
      <c r="W76">
        <v>211.33909667746275</v>
      </c>
      <c r="AA76">
        <f t="shared" si="2"/>
        <v>9.7389372261283675</v>
      </c>
      <c r="AB76">
        <f t="shared" ca="1" si="0"/>
        <v>-0.66615724104009644</v>
      </c>
      <c r="AC76">
        <f t="shared" ca="1" si="3"/>
        <v>21.128577396149062</v>
      </c>
    </row>
    <row r="77" spans="3:29" x14ac:dyDescent="0.3">
      <c r="C77">
        <v>3.3499999999999961</v>
      </c>
      <c r="D77">
        <v>28.632540277556476</v>
      </c>
      <c r="E77">
        <v>3</v>
      </c>
      <c r="F77">
        <v>16.59857407394578</v>
      </c>
      <c r="G77">
        <v>16.722444029721494</v>
      </c>
      <c r="H77">
        <v>0.83612220148607475</v>
      </c>
      <c r="I77">
        <v>0.24773991155142971</v>
      </c>
      <c r="J77">
        <v>22.36758373641678</v>
      </c>
      <c r="K77">
        <v>1.8750569507025077</v>
      </c>
      <c r="L77">
        <v>9.2675371912863937</v>
      </c>
      <c r="M77">
        <v>5.5328580246485899</v>
      </c>
      <c r="N77">
        <v>1.6515994103428646</v>
      </c>
      <c r="O77">
        <v>5.5741480099071614</v>
      </c>
      <c r="P77">
        <v>0.27870740049535808</v>
      </c>
      <c r="Q77">
        <v>8.2579970517143234E-2</v>
      </c>
      <c r="R77">
        <v>22.837364584268819</v>
      </c>
      <c r="S77">
        <v>-1.0879324105661787</v>
      </c>
      <c r="T77">
        <v>3.3499999999999961</v>
      </c>
      <c r="U77">
        <v>18.3943086863916</v>
      </c>
      <c r="V77">
        <v>192.85886290178544</v>
      </c>
      <c r="W77">
        <v>211.25317158817705</v>
      </c>
      <c r="AA77">
        <f t="shared" si="2"/>
        <v>9.8960168588078581</v>
      </c>
      <c r="AB77">
        <f t="shared" ca="1" si="0"/>
        <v>-0.48600726471973399</v>
      </c>
      <c r="AC77">
        <f t="shared" ca="1" si="3"/>
        <v>20.693656880055265</v>
      </c>
    </row>
    <row r="78" spans="3:29" x14ac:dyDescent="0.3">
      <c r="C78">
        <v>3.3999999999999959</v>
      </c>
      <c r="D78">
        <v>29.481049474620121</v>
      </c>
      <c r="E78">
        <v>3</v>
      </c>
      <c r="F78">
        <v>16.846313985497211</v>
      </c>
      <c r="G78">
        <v>16.970183941272925</v>
      </c>
      <c r="H78">
        <v>0.84850919706364625</v>
      </c>
      <c r="I78">
        <v>0.24773991155142971</v>
      </c>
      <c r="J78">
        <v>22.967570343559636</v>
      </c>
      <c r="K78">
        <v>1.2750703435596513</v>
      </c>
      <c r="L78">
        <v>9.5462445917817522</v>
      </c>
      <c r="M78">
        <v>5.6154379951657329</v>
      </c>
      <c r="N78">
        <v>1.6515994103428646</v>
      </c>
      <c r="O78">
        <v>5.6567279804243045</v>
      </c>
      <c r="P78">
        <v>0.28283639902121521</v>
      </c>
      <c r="Q78">
        <v>8.2579970517143234E-2</v>
      </c>
      <c r="R78">
        <v>22.604065857707358</v>
      </c>
      <c r="S78">
        <v>-1.7028256399772603</v>
      </c>
      <c r="T78">
        <v>3.3999999999999959</v>
      </c>
      <c r="U78">
        <v>12.50844007032018</v>
      </c>
      <c r="V78">
        <v>198.65880642857118</v>
      </c>
      <c r="W78">
        <v>211.16724649889136</v>
      </c>
      <c r="AA78">
        <f t="shared" si="2"/>
        <v>10.053096491487349</v>
      </c>
      <c r="AB78">
        <f t="shared" ref="AB78:AB95" ca="1" si="4">_r*COS(AA78)+x_sm</f>
        <v>-0.24003867527946765</v>
      </c>
      <c r="AC78">
        <f t="shared" ca="1" si="3"/>
        <v>20.292272622396485</v>
      </c>
    </row>
    <row r="79" spans="3:29" x14ac:dyDescent="0.3">
      <c r="C79">
        <v>3.4499999999999957</v>
      </c>
      <c r="D79">
        <v>30.341945667261339</v>
      </c>
      <c r="E79">
        <v>3</v>
      </c>
      <c r="F79">
        <v>17.094053897048642</v>
      </c>
      <c r="G79">
        <v>17.217923852824356</v>
      </c>
      <c r="H79">
        <v>0.86089619264121786</v>
      </c>
      <c r="I79">
        <v>0.24773991155142971</v>
      </c>
      <c r="J79">
        <v>23.57631587927392</v>
      </c>
      <c r="K79">
        <v>0.66632480784536696</v>
      </c>
      <c r="L79">
        <v>9.8290809908029679</v>
      </c>
      <c r="M79">
        <v>5.698017965682876</v>
      </c>
      <c r="N79">
        <v>1.6515994103428646</v>
      </c>
      <c r="O79">
        <v>5.7393079509414475</v>
      </c>
      <c r="P79">
        <v>0.2869653975470724</v>
      </c>
      <c r="Q79">
        <v>8.2579970517143234E-2</v>
      </c>
      <c r="R79">
        <v>22.396181645408671</v>
      </c>
      <c r="S79">
        <v>-2.091805571607221</v>
      </c>
      <c r="T79">
        <v>3.4499999999999957</v>
      </c>
      <c r="U79">
        <v>6.5366463649630502</v>
      </c>
      <c r="V79">
        <v>204.54467504464262</v>
      </c>
      <c r="W79">
        <v>211.08132140960566</v>
      </c>
      <c r="AA79">
        <f t="shared" si="2"/>
        <v>10.210176124166839</v>
      </c>
      <c r="AB79">
        <f t="shared" ca="1" si="4"/>
        <v>6.5691964285737647E-2</v>
      </c>
      <c r="AC79">
        <f t="shared" ca="1" si="3"/>
        <v>19.934308035714263</v>
      </c>
    </row>
    <row r="80" spans="3:29" x14ac:dyDescent="0.3">
      <c r="C80">
        <v>3.4999999999999956</v>
      </c>
      <c r="D80">
        <v>31.215228855480127</v>
      </c>
      <c r="E80">
        <v>3</v>
      </c>
      <c r="F80">
        <v>17.341793808600073</v>
      </c>
      <c r="G80">
        <v>17.465663764375787</v>
      </c>
      <c r="H80">
        <v>0.87328318821878936</v>
      </c>
      <c r="I80">
        <v>0.24773991155142971</v>
      </c>
      <c r="J80">
        <v>24.193820343559633</v>
      </c>
      <c r="K80">
        <v>4.8820343559654589E-2</v>
      </c>
      <c r="L80">
        <v>10.116046388350041</v>
      </c>
      <c r="M80">
        <v>5.780597936200019</v>
      </c>
      <c r="N80">
        <v>1.6515994103428646</v>
      </c>
      <c r="O80">
        <v>5.8218879214585906</v>
      </c>
      <c r="P80">
        <v>0.29109439607292953</v>
      </c>
      <c r="Q80">
        <v>8.2579970517143234E-2</v>
      </c>
      <c r="R80">
        <v>22.281275524724954</v>
      </c>
      <c r="S80">
        <v>-2.2624936368308566</v>
      </c>
      <c r="T80">
        <v>3.4999999999999956</v>
      </c>
      <c r="U80">
        <v>0.47892757032021155</v>
      </c>
      <c r="V80">
        <v>210.51646874999977</v>
      </c>
      <c r="W80">
        <v>210.99539632032</v>
      </c>
      <c r="AA80">
        <f t="shared" ref="AA80:AA95" si="5">AA79+PI()/20</f>
        <v>10.36725575684633</v>
      </c>
      <c r="AB80">
        <f t="shared" ca="1" si="4"/>
        <v>0.42365655096796639</v>
      </c>
      <c r="AC80">
        <f t="shared" ca="1" si="3"/>
        <v>19.628577396149065</v>
      </c>
    </row>
    <row r="81" spans="3:29" x14ac:dyDescent="0.3">
      <c r="C81">
        <v>3.5499999999999954</v>
      </c>
      <c r="D81">
        <v>32.100899039276491</v>
      </c>
      <c r="E81">
        <v>3</v>
      </c>
      <c r="F81">
        <v>17.589533720151504</v>
      </c>
      <c r="G81">
        <v>17.713403675927218</v>
      </c>
      <c r="H81">
        <v>0.88567018379636098</v>
      </c>
      <c r="I81">
        <v>0.24773991155142971</v>
      </c>
      <c r="J81">
        <v>24.82008373641678</v>
      </c>
      <c r="K81">
        <v>-0.57744304929749291</v>
      </c>
      <c r="L81">
        <v>10.407140784422971</v>
      </c>
      <c r="M81">
        <v>5.8631779067171621</v>
      </c>
      <c r="N81">
        <v>1.6515994103428646</v>
      </c>
      <c r="O81">
        <v>5.9044678919757336</v>
      </c>
      <c r="P81">
        <v>0.29522339459878671</v>
      </c>
      <c r="Q81">
        <v>8.2579970517143234E-2</v>
      </c>
      <c r="R81">
        <v>22.324650145384389</v>
      </c>
      <c r="S81">
        <v>-2.2426190738508072</v>
      </c>
      <c r="T81">
        <v>3.5499999999999954</v>
      </c>
      <c r="U81">
        <v>-5.6647163136084053</v>
      </c>
      <c r="V81">
        <v>216.57418754464265</v>
      </c>
      <c r="W81">
        <v>210.90947123103425</v>
      </c>
      <c r="AA81">
        <f t="shared" si="5"/>
        <v>10.52433538952582</v>
      </c>
      <c r="AB81">
        <f t="shared" ca="1" si="4"/>
        <v>0.82504080862675044</v>
      </c>
      <c r="AC81">
        <f t="shared" ca="1" si="3"/>
        <v>19.382608806708809</v>
      </c>
    </row>
    <row r="82" spans="3:29" x14ac:dyDescent="0.3">
      <c r="AA82">
        <f t="shared" si="5"/>
        <v>10.681415022205311</v>
      </c>
      <c r="AB82">
        <f t="shared" ca="1" si="4"/>
        <v>1.2599613247205537</v>
      </c>
      <c r="AC82">
        <f t="shared" ca="1" si="3"/>
        <v>19.202458830388458</v>
      </c>
    </row>
    <row r="83" spans="3:29" x14ac:dyDescent="0.3">
      <c r="AA83">
        <f t="shared" si="5"/>
        <v>10.838494654884801</v>
      </c>
      <c r="AB83">
        <f t="shared" ca="1" si="4"/>
        <v>1.7177089127247074</v>
      </c>
      <c r="AC83">
        <f t="shared" ca="1" si="3"/>
        <v>19.092563357488508</v>
      </c>
    </row>
    <row r="84" spans="3:29" x14ac:dyDescent="0.3">
      <c r="AA84">
        <f t="shared" si="5"/>
        <v>10.995574287564292</v>
      </c>
      <c r="AB84">
        <f t="shared" ca="1" si="4"/>
        <v>2.1870123078454031</v>
      </c>
      <c r="AC84">
        <f t="shared" ca="1" si="3"/>
        <v>19.05562837927393</v>
      </c>
    </row>
    <row r="85" spans="3:29" x14ac:dyDescent="0.3">
      <c r="AA85">
        <f t="shared" si="5"/>
        <v>11.152653920243782</v>
      </c>
      <c r="AB85">
        <f t="shared" ca="1" si="4"/>
        <v>2.656315702966098</v>
      </c>
      <c r="AC85">
        <f t="shared" ca="1" si="3"/>
        <v>19.092563357488526</v>
      </c>
    </row>
    <row r="86" spans="3:29" x14ac:dyDescent="0.3">
      <c r="AA86">
        <f t="shared" si="5"/>
        <v>11.309733552923273</v>
      </c>
      <c r="AB86">
        <f t="shared" ca="1" si="4"/>
        <v>3.1140632909702481</v>
      </c>
      <c r="AC86">
        <f t="shared" ca="1" si="3"/>
        <v>19.202458830388487</v>
      </c>
    </row>
    <row r="87" spans="3:29" x14ac:dyDescent="0.3">
      <c r="AA87">
        <f t="shared" si="5"/>
        <v>11.466813185602764</v>
      </c>
      <c r="AB87">
        <f t="shared" ca="1" si="4"/>
        <v>3.5489838070640456</v>
      </c>
      <c r="AC87">
        <f t="shared" ca="1" si="3"/>
        <v>19.382608806708852</v>
      </c>
    </row>
    <row r="88" spans="3:29" x14ac:dyDescent="0.3">
      <c r="AA88">
        <f t="shared" si="5"/>
        <v>11.623892818282254</v>
      </c>
      <c r="AB88">
        <f t="shared" ca="1" si="4"/>
        <v>3.9503680647228223</v>
      </c>
      <c r="AC88">
        <f t="shared" ca="1" si="3"/>
        <v>19.628577396149122</v>
      </c>
    </row>
    <row r="89" spans="3:29" x14ac:dyDescent="0.3">
      <c r="AA89">
        <f t="shared" si="5"/>
        <v>11.780972450961745</v>
      </c>
      <c r="AB89">
        <f t="shared" ca="1" si="4"/>
        <v>4.308332651405042</v>
      </c>
      <c r="AC89">
        <f t="shared" ca="1" si="3"/>
        <v>19.934308035714331</v>
      </c>
    </row>
    <row r="90" spans="3:29" x14ac:dyDescent="0.3">
      <c r="AA90">
        <f t="shared" si="5"/>
        <v>11.938052083641235</v>
      </c>
      <c r="AB90">
        <f t="shared" ca="1" si="4"/>
        <v>4.6140632909702353</v>
      </c>
      <c r="AC90">
        <f t="shared" ca="1" si="3"/>
        <v>20.29227262239656</v>
      </c>
    </row>
    <row r="91" spans="3:29" x14ac:dyDescent="0.3">
      <c r="AA91">
        <f t="shared" si="5"/>
        <v>12.095131716320726</v>
      </c>
      <c r="AB91">
        <f t="shared" ca="1" si="4"/>
        <v>4.8600318804104896</v>
      </c>
      <c r="AC91">
        <f t="shared" ca="1" si="3"/>
        <v>20.693656880055347</v>
      </c>
    </row>
    <row r="92" spans="3:29" x14ac:dyDescent="0.3">
      <c r="AA92">
        <f t="shared" si="5"/>
        <v>12.252211349000216</v>
      </c>
      <c r="AB92">
        <f t="shared" ca="1" si="4"/>
        <v>5.0401818567308379</v>
      </c>
      <c r="AC92">
        <f t="shared" ca="1" si="3"/>
        <v>21.128577396149151</v>
      </c>
    </row>
    <row r="93" spans="3:29" x14ac:dyDescent="0.3">
      <c r="AA93">
        <f t="shared" si="5"/>
        <v>12.409290981679707</v>
      </c>
      <c r="AB93">
        <f t="shared" ca="1" si="4"/>
        <v>5.1500773296307809</v>
      </c>
      <c r="AC93">
        <f t="shared" ca="1" si="3"/>
        <v>21.586324984153308</v>
      </c>
    </row>
    <row r="94" spans="3:29" x14ac:dyDescent="0.3">
      <c r="AA94">
        <f t="shared" si="5"/>
        <v>12.566370614359197</v>
      </c>
      <c r="AB94">
        <f t="shared" ca="1" si="4"/>
        <v>5.1870123078453565</v>
      </c>
      <c r="AC94">
        <f t="shared" ca="1" si="3"/>
        <v>22.055628379274005</v>
      </c>
    </row>
    <row r="95" spans="3:29" x14ac:dyDescent="0.3">
      <c r="AA95">
        <f t="shared" si="5"/>
        <v>12.723450247038688</v>
      </c>
      <c r="AB95">
        <f t="shared" ca="1" si="4"/>
        <v>5.1500773296307578</v>
      </c>
      <c r="AC95">
        <f t="shared" ca="1" si="3"/>
        <v>22.524931774394698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6FF3632C38D584684A651F8358AB0B9" ma:contentTypeVersion="12" ma:contentTypeDescription="Utwórz nowy dokument." ma:contentTypeScope="" ma:versionID="389f604fa85d53fc70528cfadc38889f">
  <xsd:schema xmlns:xsd="http://www.w3.org/2001/XMLSchema" xmlns:xs="http://www.w3.org/2001/XMLSchema" xmlns:p="http://schemas.microsoft.com/office/2006/metadata/properties" xmlns:ns2="46cb6093-2529-4347-87a3-445fe8d0be05" xmlns:ns3="ec3e7f11-29fb-40cd-b263-9ec1096fd6f6" targetNamespace="http://schemas.microsoft.com/office/2006/metadata/properties" ma:root="true" ma:fieldsID="591fdf90048d186c09657fddf5c9898f" ns2:_="" ns3:_="">
    <xsd:import namespace="46cb6093-2529-4347-87a3-445fe8d0be05"/>
    <xsd:import namespace="ec3e7f11-29fb-40cd-b263-9ec1096fd6f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b6093-2529-4347-87a3-445fe8d0be0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f11-29fb-40cd-b263-9ec1096fd6f6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4d7708ad-6c49-4019-808b-acf48a9c4e53}" ma:internalName="TaxCatchAll" ma:showField="CatchAllData" ma:web="ec3e7f11-29fb-40cd-b263-9ec1096fd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3e7f11-29fb-40cd-b263-9ec1096fd6f6" xsi:nil="true"/>
    <lcf76f155ced4ddcb4097134ff3c332f xmlns="46cb6093-2529-4347-87a3-445fe8d0be05">
      <Terms xmlns="http://schemas.microsoft.com/office/infopath/2007/PartnerControls"/>
    </lcf76f155ced4ddcb4097134ff3c332f>
    <ReferenceId xmlns="46cb6093-2529-4347-87a3-445fe8d0be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43BF4-E825-4C4F-901A-C2952348C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cb6093-2529-4347-87a3-445fe8d0be05"/>
    <ds:schemaRef ds:uri="ec3e7f11-29fb-40cd-b263-9ec1096fd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769C4F-E002-4C0C-BC49-674E01C5AB1A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c3e7f11-29fb-40cd-b263-9ec1096fd6f6"/>
    <ds:schemaRef ds:uri="46cb6093-2529-4347-87a3-445fe8d0be0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9B7AD9-6EA7-471B-81BD-6454CEF02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28</vt:i4>
      </vt:variant>
    </vt:vector>
  </HeadingPairs>
  <TitlesOfParts>
    <vt:vector size="35" baseType="lpstr">
      <vt:lpstr>Dane</vt:lpstr>
      <vt:lpstr>Euler</vt:lpstr>
      <vt:lpstr>Euler 0,1s</vt:lpstr>
      <vt:lpstr>Euler 0,05s</vt:lpstr>
      <vt:lpstr>Ulepszony</vt:lpstr>
      <vt:lpstr>Ulepszony 0,1s</vt:lpstr>
      <vt:lpstr>Ulepszony 0,05s</vt:lpstr>
      <vt:lpstr>_d</vt:lpstr>
      <vt:lpstr>_r</vt:lpstr>
      <vt:lpstr>alfa</vt:lpstr>
      <vt:lpstr>asmk</vt:lpstr>
      <vt:lpstr>dt</vt:lpstr>
      <vt:lpstr>g</vt:lpstr>
      <vt:lpstr>h</vt:lpstr>
      <vt:lpstr>Ik</vt:lpstr>
      <vt:lpstr>len</vt:lpstr>
      <vt:lpstr>m</vt:lpstr>
      <vt:lpstr>Euler!step</vt:lpstr>
      <vt:lpstr>'Euler 0,05s'!step</vt:lpstr>
      <vt:lpstr>'Euler 0,1s'!step</vt:lpstr>
      <vt:lpstr>Ulepszony!step</vt:lpstr>
      <vt:lpstr>'Ulepszony 0,05s'!step</vt:lpstr>
      <vt:lpstr>'Ulepszony 0,1s'!step</vt:lpstr>
      <vt:lpstr>Euler!x_sm</vt:lpstr>
      <vt:lpstr>'Euler 0,05s'!x_sm</vt:lpstr>
      <vt:lpstr>'Euler 0,1s'!x_sm</vt:lpstr>
      <vt:lpstr>Ulepszony!x_sm</vt:lpstr>
      <vt:lpstr>'Ulepszony 0,05s'!x_sm</vt:lpstr>
      <vt:lpstr>'Ulepszony 0,1s'!x_sm</vt:lpstr>
      <vt:lpstr>Euler!y_sm</vt:lpstr>
      <vt:lpstr>'Euler 0,05s'!y_sm</vt:lpstr>
      <vt:lpstr>'Euler 0,1s'!y_sm</vt:lpstr>
      <vt:lpstr>Ulepszony!y_sm</vt:lpstr>
      <vt:lpstr>'Ulepszony 0,05s'!y_sm</vt:lpstr>
      <vt:lpstr>'Ulepszony 0,1s'!y_sm</vt:lpstr>
    </vt:vector>
  </TitlesOfParts>
  <Manager/>
  <Company>PJWSTK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Jan Matłosz</cp:lastModifiedBy>
  <cp:revision/>
  <dcterms:created xsi:type="dcterms:W3CDTF">2024-03-26T09:48:41Z</dcterms:created>
  <dcterms:modified xsi:type="dcterms:W3CDTF">2024-11-26T09:40:40Z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0x010100F3A29418599886499D3677236B49B8FF</vt:lpwstr>
  </property>
  <property fmtid="{D5CDD505-2E9C-101B-9397-08002B2CF9AE}" pid="3" name="MediaServiceImageTags">
    <vt:lpwstr/>
  </property>
</Properties>
</file>