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m-project\docs\resources\tables\"/>
    </mc:Choice>
  </mc:AlternateContent>
  <xr:revisionPtr revIDLastSave="0" documentId="13_ncr:1_{4E2D9095-6DC9-4CA1-9B66-97335EA3A6F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Task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8" i="1" l="1"/>
  <c r="M168" i="1"/>
  <c r="L168" i="1"/>
  <c r="K168" i="1"/>
  <c r="O165" i="1"/>
  <c r="Q165" i="1" s="1"/>
  <c r="D168" i="1"/>
  <c r="E168" i="1"/>
  <c r="J168" i="1"/>
  <c r="I168" i="1"/>
  <c r="H168" i="1"/>
  <c r="G168" i="1"/>
  <c r="F168" i="1"/>
  <c r="C168" i="1"/>
  <c r="P167" i="1"/>
  <c r="O167" i="1"/>
  <c r="Q167" i="1" s="1"/>
  <c r="R167" i="1" s="1"/>
  <c r="P166" i="1"/>
  <c r="O166" i="1"/>
  <c r="Q166" i="1" s="1"/>
  <c r="R166" i="1" s="1"/>
  <c r="P165" i="1"/>
  <c r="O70" i="1"/>
  <c r="Q70" i="1" s="1"/>
  <c r="R70" i="1" s="1"/>
  <c r="P70" i="1"/>
  <c r="P69" i="1"/>
  <c r="O69" i="1"/>
  <c r="Q69" i="1" s="1"/>
  <c r="R69" i="1" s="1"/>
  <c r="O145" i="1"/>
  <c r="P163" i="1"/>
  <c r="O163" i="1"/>
  <c r="P162" i="1"/>
  <c r="O162" i="1"/>
  <c r="Q162" i="1" s="1"/>
  <c r="P161" i="1"/>
  <c r="O161" i="1"/>
  <c r="Q161" i="1" s="1"/>
  <c r="P160" i="1"/>
  <c r="O160" i="1"/>
  <c r="Q160" i="1" s="1"/>
  <c r="P159" i="1"/>
  <c r="O159" i="1"/>
  <c r="Q159" i="1" s="1"/>
  <c r="P157" i="1"/>
  <c r="O157" i="1"/>
  <c r="Q157" i="1" s="1"/>
  <c r="P156" i="1"/>
  <c r="O156" i="1"/>
  <c r="Q156" i="1" s="1"/>
  <c r="P155" i="1"/>
  <c r="O155" i="1"/>
  <c r="Q155" i="1" s="1"/>
  <c r="P154" i="1"/>
  <c r="O154" i="1"/>
  <c r="P153" i="1"/>
  <c r="O153" i="1"/>
  <c r="Q153" i="1" s="1"/>
  <c r="P152" i="1"/>
  <c r="O152" i="1"/>
  <c r="Q152" i="1" s="1"/>
  <c r="P151" i="1"/>
  <c r="O151" i="1"/>
  <c r="Q151" i="1" s="1"/>
  <c r="P149" i="1"/>
  <c r="O149" i="1"/>
  <c r="Q149" i="1" s="1"/>
  <c r="P147" i="1"/>
  <c r="O147" i="1"/>
  <c r="P146" i="1"/>
  <c r="O146" i="1"/>
  <c r="Q146" i="1" s="1"/>
  <c r="P145" i="1"/>
  <c r="P143" i="1"/>
  <c r="O143" i="1"/>
  <c r="P142" i="1"/>
  <c r="O142" i="1"/>
  <c r="P140" i="1"/>
  <c r="O140" i="1"/>
  <c r="P139" i="1"/>
  <c r="O139" i="1"/>
  <c r="P138" i="1"/>
  <c r="O138" i="1"/>
  <c r="P137" i="1"/>
  <c r="O137" i="1"/>
  <c r="P135" i="1"/>
  <c r="O135" i="1"/>
  <c r="Q135" i="1" s="1"/>
  <c r="P134" i="1"/>
  <c r="O134" i="1"/>
  <c r="Q134" i="1" s="1"/>
  <c r="P132" i="1"/>
  <c r="O132" i="1"/>
  <c r="Q132" i="1" s="1"/>
  <c r="P130" i="1"/>
  <c r="O130" i="1"/>
  <c r="Q130" i="1" s="1"/>
  <c r="P129" i="1"/>
  <c r="O129" i="1"/>
  <c r="Q129" i="1" s="1"/>
  <c r="P128" i="1"/>
  <c r="O128" i="1"/>
  <c r="Q128" i="1" s="1"/>
  <c r="P126" i="1"/>
  <c r="O126" i="1"/>
  <c r="Q126" i="1" s="1"/>
  <c r="P125" i="1"/>
  <c r="O125" i="1"/>
  <c r="Q125" i="1" s="1"/>
  <c r="P124" i="1"/>
  <c r="O124" i="1"/>
  <c r="Q124" i="1" s="1"/>
  <c r="P123" i="1"/>
  <c r="O123" i="1"/>
  <c r="P122" i="1"/>
  <c r="O122" i="1"/>
  <c r="Q122" i="1" s="1"/>
  <c r="P121" i="1"/>
  <c r="O121" i="1"/>
  <c r="P120" i="1"/>
  <c r="O120" i="1"/>
  <c r="P119" i="1"/>
  <c r="O119" i="1"/>
  <c r="Q119" i="1" s="1"/>
  <c r="P118" i="1"/>
  <c r="O118" i="1"/>
  <c r="P116" i="1"/>
  <c r="O116" i="1"/>
  <c r="P114" i="1"/>
  <c r="O114" i="1"/>
  <c r="P112" i="1"/>
  <c r="O112" i="1"/>
  <c r="P111" i="1"/>
  <c r="O111" i="1"/>
  <c r="P110" i="1"/>
  <c r="O110" i="1"/>
  <c r="P108" i="1"/>
  <c r="O108" i="1"/>
  <c r="Q108" i="1" s="1"/>
  <c r="P107" i="1"/>
  <c r="O107" i="1"/>
  <c r="Q107" i="1" s="1"/>
  <c r="P105" i="1"/>
  <c r="O105" i="1"/>
  <c r="P104" i="1"/>
  <c r="O104" i="1"/>
  <c r="Q104" i="1" s="1"/>
  <c r="P103" i="1"/>
  <c r="O103" i="1"/>
  <c r="Q103" i="1" s="1"/>
  <c r="P102" i="1"/>
  <c r="O102" i="1"/>
  <c r="Q102" i="1" s="1"/>
  <c r="P100" i="1"/>
  <c r="O100" i="1"/>
  <c r="Q100" i="1" s="1"/>
  <c r="P99" i="1"/>
  <c r="O99" i="1"/>
  <c r="P98" i="1"/>
  <c r="O98" i="1"/>
  <c r="Q98" i="1" s="1"/>
  <c r="P97" i="1"/>
  <c r="O97" i="1"/>
  <c r="P95" i="1"/>
  <c r="O95" i="1"/>
  <c r="Q95" i="1" s="1"/>
  <c r="P94" i="1"/>
  <c r="O94" i="1"/>
  <c r="P93" i="1"/>
  <c r="O93" i="1"/>
  <c r="P91" i="1"/>
  <c r="O91" i="1"/>
  <c r="Q91" i="1" s="1"/>
  <c r="P90" i="1"/>
  <c r="O90" i="1"/>
  <c r="P89" i="1"/>
  <c r="O89" i="1"/>
  <c r="P88" i="1"/>
  <c r="O88" i="1"/>
  <c r="P86" i="1"/>
  <c r="O86" i="1"/>
  <c r="P85" i="1"/>
  <c r="O85" i="1"/>
  <c r="P84" i="1"/>
  <c r="O84" i="1"/>
  <c r="P82" i="1"/>
  <c r="O82" i="1"/>
  <c r="Q82" i="1" s="1"/>
  <c r="P81" i="1"/>
  <c r="O81" i="1"/>
  <c r="Q81" i="1" s="1"/>
  <c r="P80" i="1"/>
  <c r="O80" i="1"/>
  <c r="Q80" i="1" s="1"/>
  <c r="P78" i="1"/>
  <c r="O78" i="1"/>
  <c r="Q78" i="1" s="1"/>
  <c r="P77" i="1"/>
  <c r="O77" i="1"/>
  <c r="Q77" i="1" s="1"/>
  <c r="P76" i="1"/>
  <c r="O76" i="1"/>
  <c r="Q76" i="1" s="1"/>
  <c r="P74" i="1"/>
  <c r="O74" i="1"/>
  <c r="P73" i="1"/>
  <c r="O73" i="1"/>
  <c r="Q73" i="1" s="1"/>
  <c r="P72" i="1"/>
  <c r="O72" i="1"/>
  <c r="Q72" i="1" s="1"/>
  <c r="P68" i="1"/>
  <c r="O68" i="1"/>
  <c r="Q68" i="1" s="1"/>
  <c r="P67" i="1"/>
  <c r="O67" i="1"/>
  <c r="P66" i="1"/>
  <c r="O66" i="1"/>
  <c r="P65" i="1"/>
  <c r="O65" i="1"/>
  <c r="Q65" i="1" s="1"/>
  <c r="P63" i="1"/>
  <c r="O63" i="1"/>
  <c r="P62" i="1"/>
  <c r="O62" i="1"/>
  <c r="P61" i="1"/>
  <c r="O61" i="1"/>
  <c r="P59" i="1"/>
  <c r="O59" i="1"/>
  <c r="P58" i="1"/>
  <c r="O58" i="1"/>
  <c r="P57" i="1"/>
  <c r="O57" i="1"/>
  <c r="P55" i="1"/>
  <c r="O55" i="1"/>
  <c r="Q55" i="1" s="1"/>
  <c r="P54" i="1"/>
  <c r="O54" i="1"/>
  <c r="Q54" i="1" s="1"/>
  <c r="P53" i="1"/>
  <c r="O53" i="1"/>
  <c r="Q53" i="1" s="1"/>
  <c r="P52" i="1"/>
  <c r="O52" i="1"/>
  <c r="Q52" i="1" s="1"/>
  <c r="P50" i="1"/>
  <c r="O50" i="1"/>
  <c r="Q50" i="1" s="1"/>
  <c r="P49" i="1"/>
  <c r="O49" i="1"/>
  <c r="Q49" i="1" s="1"/>
  <c r="P48" i="1"/>
  <c r="O48" i="1"/>
  <c r="Q48" i="1" s="1"/>
  <c r="P46" i="1"/>
  <c r="O46" i="1"/>
  <c r="Q46" i="1" s="1"/>
  <c r="P45" i="1"/>
  <c r="O45" i="1"/>
  <c r="P44" i="1"/>
  <c r="O44" i="1"/>
  <c r="P42" i="1"/>
  <c r="O42" i="1"/>
  <c r="Q42" i="1" s="1"/>
  <c r="P41" i="1"/>
  <c r="O41" i="1"/>
  <c r="P40" i="1"/>
  <c r="O40" i="1"/>
  <c r="P38" i="1"/>
  <c r="O38" i="1"/>
  <c r="Q38" i="1" s="1"/>
  <c r="P37" i="1"/>
  <c r="O37" i="1"/>
  <c r="P36" i="1"/>
  <c r="O36" i="1"/>
  <c r="P34" i="1"/>
  <c r="O34" i="1"/>
  <c r="P33" i="1"/>
  <c r="O33" i="1"/>
  <c r="P32" i="1"/>
  <c r="O32" i="1"/>
  <c r="P30" i="1"/>
  <c r="O30" i="1"/>
  <c r="P29" i="1"/>
  <c r="O29" i="1"/>
  <c r="Q29" i="1" s="1"/>
  <c r="P28" i="1"/>
  <c r="O28" i="1"/>
  <c r="P26" i="1"/>
  <c r="O26" i="1"/>
  <c r="P25" i="1"/>
  <c r="O25" i="1"/>
  <c r="Q25" i="1" s="1"/>
  <c r="P24" i="1"/>
  <c r="O24" i="1"/>
  <c r="Q24" i="1" s="1"/>
  <c r="P23" i="1"/>
  <c r="O23" i="1"/>
  <c r="Q23" i="1" s="1"/>
  <c r="P22" i="1"/>
  <c r="O22" i="1"/>
  <c r="P20" i="1"/>
  <c r="O20" i="1"/>
  <c r="P19" i="1"/>
  <c r="O19" i="1"/>
  <c r="Q19" i="1" s="1"/>
  <c r="P18" i="1"/>
  <c r="O18" i="1"/>
  <c r="P17" i="1"/>
  <c r="O17" i="1"/>
  <c r="Q17" i="1" s="1"/>
  <c r="P16" i="1"/>
  <c r="O16" i="1"/>
  <c r="P14" i="1"/>
  <c r="O14" i="1"/>
  <c r="P13" i="1"/>
  <c r="O13" i="1"/>
  <c r="Q13" i="1" s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Q6" i="1" s="1"/>
  <c r="P168" i="1" l="1"/>
  <c r="O168" i="1"/>
  <c r="R165" i="1"/>
  <c r="Q7" i="1"/>
  <c r="R7" i="1" s="1"/>
  <c r="R48" i="1"/>
  <c r="R53" i="1"/>
  <c r="R80" i="1"/>
  <c r="R132" i="1"/>
  <c r="Q147" i="1"/>
  <c r="R147" i="1" s="1"/>
  <c r="R160" i="1"/>
  <c r="Q26" i="1"/>
  <c r="R26" i="1" s="1"/>
  <c r="Q16" i="1"/>
  <c r="R16" i="1" s="1"/>
  <c r="Q41" i="1"/>
  <c r="R41" i="1" s="1"/>
  <c r="Q67" i="1"/>
  <c r="R67" i="1" s="1"/>
  <c r="R107" i="1"/>
  <c r="R134" i="1"/>
  <c r="R17" i="1"/>
  <c r="R29" i="1"/>
  <c r="R55" i="1"/>
  <c r="R68" i="1"/>
  <c r="R82" i="1"/>
  <c r="R108" i="1"/>
  <c r="R151" i="1"/>
  <c r="R162" i="1"/>
  <c r="Q123" i="1"/>
  <c r="R123" i="1" s="1"/>
  <c r="R152" i="1"/>
  <c r="Q163" i="1"/>
  <c r="R163" i="1" s="1"/>
  <c r="Q44" i="1"/>
  <c r="R44" i="1" s="1"/>
  <c r="Q8" i="1"/>
  <c r="R8" i="1" s="1"/>
  <c r="R19" i="1"/>
  <c r="Q32" i="1"/>
  <c r="R32" i="1" s="1"/>
  <c r="Q58" i="1"/>
  <c r="R58" i="1" s="1"/>
  <c r="R72" i="1"/>
  <c r="Q85" i="1"/>
  <c r="R85" i="1" s="1"/>
  <c r="R98" i="1"/>
  <c r="Q111" i="1"/>
  <c r="R111" i="1" s="1"/>
  <c r="R124" i="1"/>
  <c r="Q138" i="1"/>
  <c r="R138" i="1" s="1"/>
  <c r="Q45" i="1"/>
  <c r="R45" i="1" s="1"/>
  <c r="R153" i="1"/>
  <c r="Q145" i="1"/>
  <c r="R145" i="1" s="1"/>
  <c r="Q9" i="1"/>
  <c r="R9" i="1" s="1"/>
  <c r="Q33" i="1"/>
  <c r="R33" i="1" s="1"/>
  <c r="R46" i="1"/>
  <c r="Q59" i="1"/>
  <c r="R59" i="1" s="1"/>
  <c r="R73" i="1"/>
  <c r="Q86" i="1"/>
  <c r="R86" i="1" s="1"/>
  <c r="Q112" i="1"/>
  <c r="R112" i="1" s="1"/>
  <c r="R125" i="1"/>
  <c r="Q139" i="1"/>
  <c r="R139" i="1" s="1"/>
  <c r="Q84" i="1"/>
  <c r="R84" i="1" s="1"/>
  <c r="Q10" i="1"/>
  <c r="R10" i="1" s="1"/>
  <c r="Q34" i="1"/>
  <c r="R34" i="1" s="1"/>
  <c r="Q61" i="1"/>
  <c r="R61" i="1" s="1"/>
  <c r="Q97" i="1"/>
  <c r="R97" i="1" s="1"/>
  <c r="Q18" i="1"/>
  <c r="R18" i="1" s="1"/>
  <c r="Q99" i="1"/>
  <c r="R99" i="1" s="1"/>
  <c r="Q20" i="1"/>
  <c r="R20" i="1" s="1"/>
  <c r="Q137" i="1"/>
  <c r="R137" i="1" s="1"/>
  <c r="Q22" i="1"/>
  <c r="R22" i="1" s="1"/>
  <c r="Q57" i="1"/>
  <c r="R57" i="1" s="1"/>
  <c r="Q14" i="1"/>
  <c r="R14" i="1" s="1"/>
  <c r="Q40" i="1"/>
  <c r="R40" i="1" s="1"/>
  <c r="Q66" i="1"/>
  <c r="R66" i="1" s="1"/>
  <c r="Q93" i="1"/>
  <c r="R93" i="1" s="1"/>
  <c r="Q120" i="1"/>
  <c r="R120" i="1" s="1"/>
  <c r="Q105" i="1"/>
  <c r="R105" i="1" s="1"/>
  <c r="R54" i="1"/>
  <c r="R81" i="1"/>
  <c r="Q94" i="1"/>
  <c r="R94" i="1" s="1"/>
  <c r="Q121" i="1"/>
  <c r="R121" i="1" s="1"/>
  <c r="Q28" i="1"/>
  <c r="R28" i="1" s="1"/>
  <c r="Q154" i="1"/>
  <c r="R154" i="1" s="1"/>
  <c r="R149" i="1"/>
  <c r="R161" i="1"/>
  <c r="Q74" i="1"/>
  <c r="R74" i="1" s="1"/>
  <c r="Q110" i="1"/>
  <c r="R110" i="1" s="1"/>
  <c r="R42" i="1"/>
  <c r="R95" i="1"/>
  <c r="R122" i="1"/>
  <c r="R135" i="1"/>
  <c r="Q30" i="1"/>
  <c r="R30" i="1" s="1"/>
  <c r="R100" i="1"/>
  <c r="R126" i="1"/>
  <c r="R155" i="1"/>
  <c r="R23" i="1"/>
  <c r="R49" i="1"/>
  <c r="R76" i="1"/>
  <c r="R102" i="1"/>
  <c r="R128" i="1"/>
  <c r="Q88" i="1"/>
  <c r="R88" i="1" s="1"/>
  <c r="Q114" i="1"/>
  <c r="R114" i="1" s="1"/>
  <c r="Q140" i="1"/>
  <c r="R140" i="1" s="1"/>
  <c r="R156" i="1"/>
  <c r="Q11" i="1"/>
  <c r="R11" i="1" s="1"/>
  <c r="Q36" i="1"/>
  <c r="R36" i="1" s="1"/>
  <c r="Q62" i="1"/>
  <c r="R62" i="1" s="1"/>
  <c r="Q89" i="1"/>
  <c r="R89" i="1" s="1"/>
  <c r="Q116" i="1"/>
  <c r="R116" i="1" s="1"/>
  <c r="Q142" i="1"/>
  <c r="R142" i="1" s="1"/>
  <c r="R24" i="1"/>
  <c r="R50" i="1"/>
  <c r="R77" i="1"/>
  <c r="R103" i="1"/>
  <c r="R129" i="1"/>
  <c r="Q12" i="1"/>
  <c r="R12" i="1" s="1"/>
  <c r="Q37" i="1"/>
  <c r="R37" i="1" s="1"/>
  <c r="Q63" i="1"/>
  <c r="R63" i="1" s="1"/>
  <c r="Q90" i="1"/>
  <c r="R90" i="1" s="1"/>
  <c r="Q118" i="1"/>
  <c r="R118" i="1" s="1"/>
  <c r="Q143" i="1"/>
  <c r="R143" i="1" s="1"/>
  <c r="R157" i="1"/>
  <c r="R13" i="1"/>
  <c r="R25" i="1"/>
  <c r="R38" i="1"/>
  <c r="R52" i="1"/>
  <c r="R65" i="1"/>
  <c r="R78" i="1"/>
  <c r="R91" i="1"/>
  <c r="R104" i="1"/>
  <c r="R119" i="1"/>
  <c r="R130" i="1"/>
  <c r="R146" i="1"/>
  <c r="R159" i="1"/>
  <c r="R6" i="1"/>
  <c r="R168" i="1" l="1"/>
  <c r="Q16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42246-E26C-4C55-9B2C-12DDD7EA5D48}" keepAlive="1" name="Query - tableConvert com_gk1msd" description="Connection to the 'tableConvert com_gk1msd' query in the workbook." type="5" refreshedVersion="8" background="1" saveData="1">
    <dbPr connection="Provider=Microsoft.Mashup.OleDb.1;Data Source=$Workbook$;Location=&quot;tableConvert com_gk1msd&quot;;Extended Properties=&quot;&quot;" command="SELECT * FROM [tableConvert com_gk1msd]"/>
  </connection>
</connections>
</file>

<file path=xl/sharedStrings.xml><?xml version="1.0" encoding="utf-8"?>
<sst xmlns="http://schemas.openxmlformats.org/spreadsheetml/2006/main" count="476" uniqueCount="299">
  <si>
    <t>Id</t>
  </si>
  <si>
    <t>Task</t>
  </si>
  <si>
    <t>Marroni</t>
  </si>
  <si>
    <t>Azzurri</t>
  </si>
  <si>
    <t>Viola</t>
  </si>
  <si>
    <t>Arancioni</t>
  </si>
  <si>
    <t>Risorse richieste</t>
  </si>
  <si>
    <t>Media</t>
  </si>
  <si>
    <t>Mediana</t>
  </si>
  <si>
    <t>3-Point Method</t>
  </si>
  <si>
    <t/>
  </si>
  <si>
    <t>F1.1</t>
  </si>
  <si>
    <t>Mockup Configuration Page</t>
  </si>
  <si>
    <t>F1.2</t>
  </si>
  <si>
    <t>Implement Configuration Page</t>
  </si>
  <si>
    <t>F1.3</t>
  </si>
  <si>
    <t>Integrate Configuration Page</t>
  </si>
  <si>
    <t>F1.4</t>
  </si>
  <si>
    <t>Add Public Game option to Frontend</t>
  </si>
  <si>
    <t>F1.5</t>
  </si>
  <si>
    <t>Add Private Game option to Frontend</t>
  </si>
  <si>
    <t>F1.6</t>
  </si>
  <si>
    <t>Add Friend Game option to Frontend</t>
  </si>
  <si>
    <t>F1.7</t>
  </si>
  <si>
    <t>Add No Limit option to Frontend</t>
  </si>
  <si>
    <t>F1.8</t>
  </si>
  <si>
    <t>Add Turn Limit option to Frontend</t>
  </si>
  <si>
    <t>F1.9</t>
  </si>
  <si>
    <t>Add Player Limit option to Frontend</t>
  </si>
  <si>
    <t>F2.1</t>
  </si>
  <si>
    <t>Mockup Game Participation Page</t>
  </si>
  <si>
    <t>F2.2</t>
  </si>
  <si>
    <t>Implement Game Participation Page</t>
  </si>
  <si>
    <t>F2.3</t>
  </si>
  <si>
    <t>Integrate Game Participation Page</t>
  </si>
  <si>
    <t>F2.4</t>
  </si>
  <si>
    <t>Add Join Public Game option to Frontend</t>
  </si>
  <si>
    <t>F2.5</t>
  </si>
  <si>
    <t>Add Join Private Game option to Frontend</t>
  </si>
  <si>
    <t>F3.1</t>
  </si>
  <si>
    <t>Mockup Game Page</t>
  </si>
  <si>
    <t>F3.2</t>
  </si>
  <si>
    <t>Implement Game Page</t>
  </si>
  <si>
    <t>F3.3</t>
  </si>
  <si>
    <t>Integrate Game Page</t>
  </si>
  <si>
    <t>F3.4</t>
  </si>
  <si>
    <t>Show In-Game Messages</t>
  </si>
  <si>
    <t>F4.1</t>
  </si>
  <si>
    <t>Mockup Tournament Configuration Page</t>
  </si>
  <si>
    <t>F4.2</t>
  </si>
  <si>
    <t>Implement Tournament Configuration Page</t>
  </si>
  <si>
    <t>F4.3</t>
  </si>
  <si>
    <t>Integrate Tournament Configuration Page</t>
  </si>
  <si>
    <t>F5.1</t>
  </si>
  <si>
    <t>Mockup Tournament Participation Page</t>
  </si>
  <si>
    <t>F5.2</t>
  </si>
  <si>
    <t>Implement Tournament Participation Page</t>
  </si>
  <si>
    <t>F5.3</t>
  </si>
  <si>
    <t>Integrate Tournament Participation Page</t>
  </si>
  <si>
    <t>F6.1</t>
  </si>
  <si>
    <t>Mockup Tournament Page</t>
  </si>
  <si>
    <t>F6.2</t>
  </si>
  <si>
    <t>Implement Tournament Page</t>
  </si>
  <si>
    <t>F6.3</t>
  </si>
  <si>
    <t>Integrate Tournament Page</t>
  </si>
  <si>
    <t>F7.1</t>
  </si>
  <si>
    <t>F7.2</t>
  </si>
  <si>
    <t>F7.3</t>
  </si>
  <si>
    <t>F8.1</t>
  </si>
  <si>
    <t>Mockup Registration Page</t>
  </si>
  <si>
    <t>F8.2</t>
  </si>
  <si>
    <t>Implement Registration Page</t>
  </si>
  <si>
    <t>F8.3</t>
  </si>
  <si>
    <t>Integrate Registration Page</t>
  </si>
  <si>
    <t>F9.1</t>
  </si>
  <si>
    <t>Mockup Login Page</t>
  </si>
  <si>
    <t>F9.2</t>
  </si>
  <si>
    <t>Implement Login Page</t>
  </si>
  <si>
    <t>F9.3</t>
  </si>
  <si>
    <t>Integrate Login Page</t>
  </si>
  <si>
    <t>F10.1</t>
  </si>
  <si>
    <t>Mockup Profile Page</t>
  </si>
  <si>
    <t>F10.2</t>
  </si>
  <si>
    <t>Implement Profile Page</t>
  </si>
  <si>
    <t>F10.3</t>
  </si>
  <si>
    <t>Integrate Profile Page</t>
  </si>
  <si>
    <t>F11.1</t>
  </si>
  <si>
    <t>Mockup Friend Page</t>
  </si>
  <si>
    <t>F11.2</t>
  </si>
  <si>
    <t>Implement Friend Page</t>
  </si>
  <si>
    <t>F11.3</t>
  </si>
  <si>
    <t>Integrate Friend Page</t>
  </si>
  <si>
    <t>Add In-Game Friend Request option to Frontend</t>
  </si>
  <si>
    <t>Add Friend Request By Username option to Frontend</t>
  </si>
  <si>
    <t>F12.1</t>
  </si>
  <si>
    <t>Mockup Statistics Page</t>
  </si>
  <si>
    <t>F12.2</t>
  </si>
  <si>
    <t>Implement Statistics Page</t>
  </si>
  <si>
    <t>F12.3</t>
  </si>
  <si>
    <t>Integrate Statistics Page</t>
  </si>
  <si>
    <t>F13.1</t>
  </si>
  <si>
    <t>Mockup Leaderboard Page</t>
  </si>
  <si>
    <t>F13.2</t>
  </si>
  <si>
    <t>Implement Leaderboard Page</t>
  </si>
  <si>
    <t>F13.3</t>
  </si>
  <si>
    <t>Integrate Leaderboard Page</t>
  </si>
  <si>
    <t>Show Friend Game Invitation</t>
  </si>
  <si>
    <t>Add Logout option to Frontend</t>
  </si>
  <si>
    <t>Show Friend Chats</t>
  </si>
  <si>
    <t>Show Messages</t>
  </si>
  <si>
    <t>Identify Off-The-Shelf Advertisement Solutions</t>
  </si>
  <si>
    <t>B1.1</t>
  </si>
  <si>
    <t>Install Tournament Database</t>
  </si>
  <si>
    <t>B1.2</t>
  </si>
  <si>
    <t>Design Tournament Database</t>
  </si>
  <si>
    <t>B1.3</t>
  </si>
  <si>
    <t>Implement Tournament Database Queries</t>
  </si>
  <si>
    <t>B2.1</t>
  </si>
  <si>
    <t>Install Authentication Database</t>
  </si>
  <si>
    <t>B2.2</t>
  </si>
  <si>
    <t>Design Authentication Database</t>
  </si>
  <si>
    <t>B2.3</t>
  </si>
  <si>
    <t>Implement Authentication Database Queries</t>
  </si>
  <si>
    <t>B3.1</t>
  </si>
  <si>
    <t>Install Friend Database</t>
  </si>
  <si>
    <t>B3.2</t>
  </si>
  <si>
    <t>Design Friend Database</t>
  </si>
  <si>
    <t>B3.3</t>
  </si>
  <si>
    <t>Implement Friend Database Queries</t>
  </si>
  <si>
    <t>B4.1</t>
  </si>
  <si>
    <t>Install Chat Database</t>
  </si>
  <si>
    <t>B4.2</t>
  </si>
  <si>
    <t>Design Chat Database</t>
  </si>
  <si>
    <t>B4.3</t>
  </si>
  <si>
    <t>Implement Chat Database Queries</t>
  </si>
  <si>
    <t>B5.1</t>
  </si>
  <si>
    <t>Install Statistics Database</t>
  </si>
  <si>
    <t>B5.2</t>
  </si>
  <si>
    <t>Design Statistics Database</t>
  </si>
  <si>
    <t>B5.3</t>
  </si>
  <si>
    <t>Implement Score Database Queries</t>
  </si>
  <si>
    <t>B5.4</t>
  </si>
  <si>
    <t>Implement Tournament Result Database Queries</t>
  </si>
  <si>
    <t>B6.1</t>
  </si>
  <si>
    <t>Install Notification Database</t>
  </si>
  <si>
    <t>B6.2</t>
  </si>
  <si>
    <t>Design Notification Database</t>
  </si>
  <si>
    <t>B6.3</t>
  </si>
  <si>
    <t>Implement Notification Database Queries</t>
  </si>
  <si>
    <t>A1.1</t>
  </si>
  <si>
    <t>Handle Registration</t>
  </si>
  <si>
    <t>A1.2</t>
  </si>
  <si>
    <t>Encrypt Sensitive Data</t>
  </si>
  <si>
    <t>A1.3</t>
  </si>
  <si>
    <t>Send Confirmation Email</t>
  </si>
  <si>
    <t>A1.4</t>
  </si>
  <si>
    <t>Handle Email Verification</t>
  </si>
  <si>
    <t>A2.1</t>
  </si>
  <si>
    <t>Handle Token Creation</t>
  </si>
  <si>
    <t>A2.2</t>
  </si>
  <si>
    <t>Handle Token Expiration</t>
  </si>
  <si>
    <t>A2.3</t>
  </si>
  <si>
    <t>Handle Token Revocation</t>
  </si>
  <si>
    <t>A2.4</t>
  </si>
  <si>
    <t>Handle User Permissions</t>
  </si>
  <si>
    <t>Get User Profile Information</t>
  </si>
  <si>
    <t>Update User Profile Information</t>
  </si>
  <si>
    <t>S1.1</t>
  </si>
  <si>
    <t>Get Score</t>
  </si>
  <si>
    <t>S1.2</t>
  </si>
  <si>
    <t>Get Score History</t>
  </si>
  <si>
    <t>S1.3</t>
  </si>
  <si>
    <t>Handle Score Evaluation</t>
  </si>
  <si>
    <t>S2</t>
  </si>
  <si>
    <t>Get Ranks</t>
  </si>
  <si>
    <t>N1</t>
  </si>
  <si>
    <t>Handle Notification Forwarding</t>
  </si>
  <si>
    <t>G1.1</t>
  </si>
  <si>
    <t>Model Game Configuration</t>
  </si>
  <si>
    <t>G1.1.1</t>
  </si>
  <si>
    <t>Add Public Game option to Backend</t>
  </si>
  <si>
    <t>G1.1.2</t>
  </si>
  <si>
    <t>Add Private Game option to Backend</t>
  </si>
  <si>
    <t>G1.1.3</t>
  </si>
  <si>
    <t>Handle Friend Invitation</t>
  </si>
  <si>
    <t>G1.1.4</t>
  </si>
  <si>
    <t>Add No Limit option to Backend</t>
  </si>
  <si>
    <t>G1.1.5</t>
  </si>
  <si>
    <t>Add Turn Limit option to Backend</t>
  </si>
  <si>
    <t>G1.1.6</t>
  </si>
  <si>
    <t>Add Player Limit option to Backend</t>
  </si>
  <si>
    <t>G1.2</t>
  </si>
  <si>
    <t>Initialize Game</t>
  </si>
  <si>
    <t>G1.3</t>
  </si>
  <si>
    <t>Handle Host Connection</t>
  </si>
  <si>
    <t>G2.1</t>
  </si>
  <si>
    <t>Handle Public Game Participation</t>
  </si>
  <si>
    <t>G2.2</t>
  </si>
  <si>
    <t>Handle Private Game Participation</t>
  </si>
  <si>
    <t>G2.3</t>
  </si>
  <si>
    <t>Handle Friend Game Participation</t>
  </si>
  <si>
    <t>G3</t>
  </si>
  <si>
    <t>Handle Game Termination</t>
  </si>
  <si>
    <t>G4.1</t>
  </si>
  <si>
    <t>Analyze Previous Chess Application</t>
  </si>
  <si>
    <t>G4.2</t>
  </si>
  <si>
    <t>Integrate Previous Chess Application</t>
  </si>
  <si>
    <t>G5.1</t>
  </si>
  <si>
    <t>Get In-Game Messages</t>
  </si>
  <si>
    <t>G5.2</t>
  </si>
  <si>
    <t>Handle In-Game Message Sending</t>
  </si>
  <si>
    <t>G5.3</t>
  </si>
  <si>
    <t>Handle In-Game Message Receiving</t>
  </si>
  <si>
    <t>G5.4</t>
  </si>
  <si>
    <t>Handle In-Game Message Notification</t>
  </si>
  <si>
    <t>T1.1</t>
  </si>
  <si>
    <t>Model Tournament Configuration</t>
  </si>
  <si>
    <t>T1.2</t>
  </si>
  <si>
    <t>Initialize Tournament</t>
  </si>
  <si>
    <t>T2.1</t>
  </si>
  <si>
    <t>Implement Pairing Algorithm</t>
  </si>
  <si>
    <t>T2.2</t>
  </si>
  <si>
    <t>Create Match</t>
  </si>
  <si>
    <t>T2.3</t>
  </si>
  <si>
    <t>Notify Match Termination</t>
  </si>
  <si>
    <t>T3</t>
  </si>
  <si>
    <t>Handle Tournament Termination</t>
  </si>
  <si>
    <t>FS1.1</t>
  </si>
  <si>
    <t>Get Friends</t>
  </si>
  <si>
    <t>FS1.2</t>
  </si>
  <si>
    <t>Get Friend Requests</t>
  </si>
  <si>
    <t>FS1.3</t>
  </si>
  <si>
    <t>Handle Friend Request Forwarding</t>
  </si>
  <si>
    <t>FS1.4</t>
  </si>
  <si>
    <t>Handle Accept Friend Request</t>
  </si>
  <si>
    <t>FS1.5</t>
  </si>
  <si>
    <t>Handle Reject Friend Request</t>
  </si>
  <si>
    <t>FS1.6</t>
  </si>
  <si>
    <t>Handle Friend Request Notification</t>
  </si>
  <si>
    <t>FS1.7</t>
  </si>
  <si>
    <t>Handle Friend Removal</t>
  </si>
  <si>
    <t>M1.1</t>
  </si>
  <si>
    <t>Get Messages</t>
  </si>
  <si>
    <t>M1.2</t>
  </si>
  <si>
    <t>Handle Message Sending</t>
  </si>
  <si>
    <t>M1.3</t>
  </si>
  <si>
    <t>Handle Message Forwarding</t>
  </si>
  <si>
    <t>M1.4</t>
  </si>
  <si>
    <t>Handle Message Receiving</t>
  </si>
  <si>
    <t>M1.5</t>
  </si>
  <si>
    <t>Handle Message Notification</t>
  </si>
  <si>
    <t>B</t>
  </si>
  <si>
    <t>F</t>
  </si>
  <si>
    <t>A</t>
  </si>
  <si>
    <t>S</t>
  </si>
  <si>
    <t>N</t>
  </si>
  <si>
    <t>G</t>
  </si>
  <si>
    <t>T</t>
  </si>
  <si>
    <t>FS</t>
  </si>
  <si>
    <t>M</t>
  </si>
  <si>
    <t>Round 1</t>
  </si>
  <si>
    <t>Round 2</t>
  </si>
  <si>
    <t>Round 3</t>
  </si>
  <si>
    <t>Voti sul carico di lavoro (ore/uomo)</t>
  </si>
  <si>
    <t>Carico di Lavoro (ore/uomo)</t>
  </si>
  <si>
    <t>Durata (ore)</t>
  </si>
  <si>
    <t>F10.4</t>
  </si>
  <si>
    <t>F13.4</t>
  </si>
  <si>
    <t>F13.5</t>
  </si>
  <si>
    <t>F3.5</t>
  </si>
  <si>
    <t>Frontend</t>
  </si>
  <si>
    <t>Backend</t>
  </si>
  <si>
    <t>Authentication Service</t>
  </si>
  <si>
    <t>Statistics Service</t>
  </si>
  <si>
    <t>Notification Service</t>
  </si>
  <si>
    <t>Game Service</t>
  </si>
  <si>
    <t>Tournament Service</t>
  </si>
  <si>
    <t>Friend Service</t>
  </si>
  <si>
    <t>Message Service</t>
  </si>
  <si>
    <t>Frontend Developer</t>
  </si>
  <si>
    <t>UX Designer</t>
  </si>
  <si>
    <t>Database Administrator</t>
  </si>
  <si>
    <t>Backend Developer</t>
  </si>
  <si>
    <t xml:space="preserve">Totale </t>
  </si>
  <si>
    <t>F13.6</t>
  </si>
  <si>
    <t>Integrate Advertisement Solution</t>
  </si>
  <si>
    <t>O</t>
  </si>
  <si>
    <t>Other</t>
  </si>
  <si>
    <t>O1</t>
  </si>
  <si>
    <t>O2</t>
  </si>
  <si>
    <t>O3</t>
  </si>
  <si>
    <t>Integrate Services</t>
  </si>
  <si>
    <t>Test System</t>
  </si>
  <si>
    <t>Deploy System</t>
  </si>
  <si>
    <t>DevOps Engineer</t>
  </si>
  <si>
    <t>IT Acquisition Specialist</t>
  </si>
  <si>
    <t>QA Tester</t>
  </si>
  <si>
    <t>A3.1</t>
  </si>
  <si>
    <t>A3.2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</si>
</sst>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1" applyBorder="1" applyAlignment="1">
      <alignment horizontal="left"/>
    </xf>
    <xf numFmtId="0" fontId="0" fillId="0" borderId="1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2" borderId="14" xfId="1" applyBorder="1" applyAlignment="1">
      <alignment horizontal="left"/>
    </xf>
    <xf numFmtId="0" fontId="1" fillId="2" borderId="0" xfId="1" applyBorder="1" applyAlignment="1">
      <alignment horizontal="left"/>
    </xf>
    <xf numFmtId="0" fontId="1" fillId="2" borderId="11" xfId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1" xfId="0" applyNumberFormat="1" applyBorder="1" applyAlignment="1">
      <alignment horizontal="left"/>
    </xf>
    <xf numFmtId="1" fontId="0" fillId="0" borderId="14" xfId="0" applyNumberFormat="1" applyBorder="1" applyAlignment="1">
      <alignment horizontal="left"/>
    </xf>
    <xf numFmtId="2" fontId="1" fillId="2" borderId="10" xfId="1" applyNumberFormat="1" applyBorder="1" applyAlignment="1">
      <alignment horizontal="left"/>
    </xf>
    <xf numFmtId="2" fontId="1" fillId="2" borderId="0" xfId="1" applyNumberFormat="1" applyBorder="1" applyAlignment="1">
      <alignment horizontal="left"/>
    </xf>
    <xf numFmtId="2" fontId="1" fillId="2" borderId="11" xfId="1" applyNumberFormat="1" applyBorder="1" applyAlignment="1">
      <alignment horizontal="left"/>
    </xf>
    <xf numFmtId="0" fontId="1" fillId="2" borderId="0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2" fontId="0" fillId="4" borderId="10" xfId="0" applyNumberFormat="1" applyFill="1" applyBorder="1" applyAlignment="1">
      <alignment horizontal="left"/>
    </xf>
    <xf numFmtId="2" fontId="0" fillId="4" borderId="0" xfId="0" applyNumberFormat="1" applyFill="1" applyAlignment="1">
      <alignment horizontal="left"/>
    </xf>
    <xf numFmtId="2" fontId="0" fillId="4" borderId="11" xfId="0" applyNumberFormat="1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" fontId="0" fillId="4" borderId="14" xfId="0" applyNumberFormat="1" applyFill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9" xfId="0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1" fontId="0" fillId="0" borderId="9" xfId="0" applyNumberFormat="1" applyBorder="1" applyAlignment="1">
      <alignment horizontal="left"/>
    </xf>
    <xf numFmtId="0" fontId="0" fillId="0" borderId="22" xfId="0" applyBorder="1" applyAlignment="1">
      <alignment horizontal="left"/>
    </xf>
    <xf numFmtId="0" fontId="0" fillId="4" borderId="0" xfId="0" applyFill="1" applyAlignment="1">
      <alignment horizontal="left"/>
    </xf>
    <xf numFmtId="0" fontId="1" fillId="2" borderId="0" xfId="1" applyAlignment="1">
      <alignment horizontal="left"/>
    </xf>
    <xf numFmtId="0" fontId="0" fillId="5" borderId="24" xfId="0" applyFill="1" applyBorder="1" applyAlignment="1">
      <alignment horizontal="left"/>
    </xf>
    <xf numFmtId="0" fontId="1" fillId="2" borderId="26" xfId="1" applyBorder="1" applyAlignment="1">
      <alignment horizontal="center"/>
    </xf>
    <xf numFmtId="0" fontId="1" fillId="2" borderId="27" xfId="1" applyBorder="1" applyAlignment="1">
      <alignment horizontal="center"/>
    </xf>
    <xf numFmtId="0" fontId="1" fillId="2" borderId="28" xfId="1" applyBorder="1" applyAlignment="1">
      <alignment horizontal="center"/>
    </xf>
    <xf numFmtId="2" fontId="0" fillId="3" borderId="25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2" fillId="3" borderId="23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5F4D4"/>
      <color rgb="FFC0E399"/>
      <color rgb="FF90F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3"/>
  <sheetViews>
    <sheetView tabSelected="1" topLeftCell="C111" zoomScale="70" zoomScaleNormal="70" workbookViewId="0">
      <selection activeCell="R93" sqref="R93"/>
    </sheetView>
  </sheetViews>
  <sheetFormatPr defaultRowHeight="15" x14ac:dyDescent="0.25"/>
  <cols>
    <col min="2" max="2" width="55" customWidth="1"/>
    <col min="3" max="3" width="9.140625" customWidth="1"/>
    <col min="15" max="15" width="14.85546875" customWidth="1"/>
    <col min="16" max="16" width="14.7109375" customWidth="1"/>
    <col min="17" max="17" width="16.28515625" customWidth="1"/>
    <col min="18" max="18" width="18.140625" customWidth="1"/>
    <col min="19" max="19" width="46.140625" customWidth="1"/>
  </cols>
  <sheetData>
    <row r="1" spans="1:19" ht="15.75" thickBot="1" x14ac:dyDescent="0.3"/>
    <row r="2" spans="1:19" x14ac:dyDescent="0.25">
      <c r="A2" s="4" t="s">
        <v>0</v>
      </c>
      <c r="B2" s="6" t="s">
        <v>1</v>
      </c>
      <c r="C2" s="60" t="s">
        <v>263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59" t="s">
        <v>264</v>
      </c>
      <c r="P2" s="59"/>
      <c r="Q2" s="59"/>
      <c r="R2" s="6" t="s">
        <v>265</v>
      </c>
      <c r="S2" s="1" t="s">
        <v>6</v>
      </c>
    </row>
    <row r="3" spans="1:19" x14ac:dyDescent="0.25">
      <c r="A3" s="11"/>
      <c r="B3" s="12"/>
      <c r="C3" s="61" t="s">
        <v>260</v>
      </c>
      <c r="D3" s="62"/>
      <c r="E3" s="62"/>
      <c r="F3" s="62"/>
      <c r="G3" s="61" t="s">
        <v>261</v>
      </c>
      <c r="H3" s="62"/>
      <c r="I3" s="62"/>
      <c r="J3" s="62"/>
      <c r="K3" s="61" t="s">
        <v>262</v>
      </c>
      <c r="L3" s="62"/>
      <c r="M3" s="62"/>
      <c r="N3" s="63"/>
      <c r="O3" s="13" t="s">
        <v>7</v>
      </c>
      <c r="P3" s="14" t="s">
        <v>8</v>
      </c>
      <c r="Q3" s="15" t="s">
        <v>9</v>
      </c>
      <c r="R3" s="12"/>
      <c r="S3" s="9"/>
    </row>
    <row r="4" spans="1:19" ht="15.75" thickBot="1" x14ac:dyDescent="0.3">
      <c r="A4" s="5"/>
      <c r="B4" s="7"/>
      <c r="C4" s="3" t="s">
        <v>2</v>
      </c>
      <c r="D4" s="3" t="s">
        <v>3</v>
      </c>
      <c r="E4" s="3" t="s">
        <v>4</v>
      </c>
      <c r="F4" s="3" t="s">
        <v>5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2</v>
      </c>
      <c r="L4" s="3" t="s">
        <v>3</v>
      </c>
      <c r="M4" s="3" t="s">
        <v>4</v>
      </c>
      <c r="N4" s="16" t="s">
        <v>5</v>
      </c>
      <c r="O4" s="17"/>
      <c r="P4" s="10"/>
      <c r="Q4" s="18"/>
      <c r="R4" s="7"/>
      <c r="S4" s="2"/>
    </row>
    <row r="5" spans="1:19" x14ac:dyDescent="0.25">
      <c r="A5" s="8" t="s">
        <v>252</v>
      </c>
      <c r="B5" s="19" t="s">
        <v>270</v>
      </c>
      <c r="C5" s="51"/>
      <c r="D5" s="52"/>
      <c r="E5" s="52"/>
      <c r="F5" s="52"/>
      <c r="G5" s="51"/>
      <c r="H5" s="52"/>
      <c r="I5" s="52"/>
      <c r="J5" s="53"/>
      <c r="K5" s="32"/>
      <c r="L5" s="32"/>
      <c r="M5" s="32"/>
      <c r="N5" s="33"/>
      <c r="O5" s="8"/>
      <c r="P5" s="20"/>
      <c r="Q5" s="21"/>
      <c r="R5" s="19"/>
      <c r="S5" s="21"/>
    </row>
    <row r="6" spans="1:19" x14ac:dyDescent="0.25">
      <c r="A6" s="22" t="s">
        <v>11</v>
      </c>
      <c r="B6" s="23" t="s">
        <v>12</v>
      </c>
      <c r="C6" s="55">
        <v>9</v>
      </c>
      <c r="D6" s="55">
        <v>3</v>
      </c>
      <c r="E6" s="55">
        <v>15</v>
      </c>
      <c r="F6" s="55">
        <v>6</v>
      </c>
      <c r="G6" s="22">
        <v>9</v>
      </c>
      <c r="H6" s="55">
        <v>6</v>
      </c>
      <c r="I6" s="55">
        <v>12</v>
      </c>
      <c r="J6" s="24">
        <v>9</v>
      </c>
      <c r="K6" s="55">
        <v>9</v>
      </c>
      <c r="L6" s="55">
        <v>6</v>
      </c>
      <c r="M6" s="55">
        <v>12</v>
      </c>
      <c r="N6" s="55">
        <v>9</v>
      </c>
      <c r="O6" s="25">
        <f>+AVERAGEIFS(K6:N6,K6:N6,"&gt;=0")</f>
        <v>9</v>
      </c>
      <c r="P6" s="26">
        <f>+MEDIAN(K6:N6)</f>
        <v>9</v>
      </c>
      <c r="Q6" s="27">
        <f>+(MIN(K6:N6)+MAX(K6:N6)+4*O6)/6</f>
        <v>9</v>
      </c>
      <c r="R6" s="28">
        <f t="shared" ref="R6:R14" si="0">Q6*1.25*1.33</f>
        <v>14.9625</v>
      </c>
      <c r="S6" s="24" t="s">
        <v>280</v>
      </c>
    </row>
    <row r="7" spans="1:19" x14ac:dyDescent="0.25">
      <c r="A7" s="22" t="s">
        <v>13</v>
      </c>
      <c r="B7" s="23" t="s">
        <v>14</v>
      </c>
      <c r="C7" s="55">
        <v>12</v>
      </c>
      <c r="D7" s="55">
        <v>6</v>
      </c>
      <c r="E7" s="55">
        <v>15</v>
      </c>
      <c r="F7" s="55">
        <v>9</v>
      </c>
      <c r="G7" s="22">
        <v>12</v>
      </c>
      <c r="H7" s="55">
        <v>6</v>
      </c>
      <c r="I7" s="55">
        <v>12</v>
      </c>
      <c r="J7" s="24">
        <v>9</v>
      </c>
      <c r="K7" s="55">
        <v>12</v>
      </c>
      <c r="L7" s="55">
        <v>6</v>
      </c>
      <c r="M7" s="55">
        <v>12</v>
      </c>
      <c r="N7" s="55">
        <v>9</v>
      </c>
      <c r="O7" s="25">
        <f t="shared" ref="O7:O14" si="1">+AVERAGEIFS(K7:N7,K7:N7,"&gt;=0")</f>
        <v>9.75</v>
      </c>
      <c r="P7" s="26">
        <f t="shared" ref="P7:P14" si="2">+MEDIAN(K7:N7)</f>
        <v>10.5</v>
      </c>
      <c r="Q7" s="27">
        <f t="shared" ref="Q7:Q14" si="3">+(MIN(K7:N7)+MAX(K7:N7)+4*O7)/6</f>
        <v>9.5</v>
      </c>
      <c r="R7" s="28">
        <f t="shared" si="0"/>
        <v>15.793750000000001</v>
      </c>
      <c r="S7" s="24" t="s">
        <v>279</v>
      </c>
    </row>
    <row r="8" spans="1:19" x14ac:dyDescent="0.25">
      <c r="A8" s="22" t="s">
        <v>15</v>
      </c>
      <c r="B8" s="23" t="s">
        <v>16</v>
      </c>
      <c r="C8" s="55">
        <v>6</v>
      </c>
      <c r="D8" s="55">
        <v>6</v>
      </c>
      <c r="E8" s="55">
        <v>9</v>
      </c>
      <c r="F8" s="55">
        <v>6</v>
      </c>
      <c r="G8" s="22">
        <v>6</v>
      </c>
      <c r="H8" s="55">
        <v>6</v>
      </c>
      <c r="I8" s="55">
        <v>9</v>
      </c>
      <c r="J8" s="24">
        <v>6</v>
      </c>
      <c r="K8" s="55">
        <v>6</v>
      </c>
      <c r="L8" s="55">
        <v>6</v>
      </c>
      <c r="M8" s="55">
        <v>9</v>
      </c>
      <c r="N8" s="55">
        <v>6</v>
      </c>
      <c r="O8" s="25">
        <f t="shared" si="1"/>
        <v>6.75</v>
      </c>
      <c r="P8" s="26">
        <f t="shared" si="2"/>
        <v>6</v>
      </c>
      <c r="Q8" s="27">
        <f t="shared" si="3"/>
        <v>7</v>
      </c>
      <c r="R8" s="28">
        <f t="shared" si="0"/>
        <v>11.637500000000001</v>
      </c>
      <c r="S8" s="24" t="s">
        <v>279</v>
      </c>
    </row>
    <row r="9" spans="1:19" x14ac:dyDescent="0.25">
      <c r="A9" s="22" t="s">
        <v>17</v>
      </c>
      <c r="B9" s="23" t="s">
        <v>18</v>
      </c>
      <c r="C9" s="55">
        <v>0.75</v>
      </c>
      <c r="D9" s="55">
        <v>1.5</v>
      </c>
      <c r="E9" s="55">
        <v>1.5</v>
      </c>
      <c r="F9" s="55">
        <v>1.5</v>
      </c>
      <c r="G9" s="22">
        <v>0.75</v>
      </c>
      <c r="H9" s="55">
        <v>1.5</v>
      </c>
      <c r="I9" s="55">
        <v>1.5</v>
      </c>
      <c r="J9" s="24">
        <v>1.5</v>
      </c>
      <c r="K9" s="55">
        <v>0.75</v>
      </c>
      <c r="L9" s="55">
        <v>1.5</v>
      </c>
      <c r="M9" s="55">
        <v>1.5</v>
      </c>
      <c r="N9" s="55">
        <v>1.5</v>
      </c>
      <c r="O9" s="25">
        <f t="shared" si="1"/>
        <v>1.3125</v>
      </c>
      <c r="P9" s="26">
        <f t="shared" si="2"/>
        <v>1.5</v>
      </c>
      <c r="Q9" s="27">
        <f t="shared" si="3"/>
        <v>1.25</v>
      </c>
      <c r="R9" s="28">
        <f t="shared" si="0"/>
        <v>2.078125</v>
      </c>
      <c r="S9" s="24" t="s">
        <v>279</v>
      </c>
    </row>
    <row r="10" spans="1:19" x14ac:dyDescent="0.25">
      <c r="A10" s="22" t="s">
        <v>19</v>
      </c>
      <c r="B10" s="23" t="s">
        <v>20</v>
      </c>
      <c r="C10" s="55">
        <v>0.75</v>
      </c>
      <c r="D10" s="55">
        <v>1.5</v>
      </c>
      <c r="E10" s="55">
        <v>1.5</v>
      </c>
      <c r="F10" s="55">
        <v>1.5</v>
      </c>
      <c r="G10" s="22">
        <v>0.75</v>
      </c>
      <c r="H10" s="55">
        <v>1.5</v>
      </c>
      <c r="I10" s="55">
        <v>1.5</v>
      </c>
      <c r="J10" s="24">
        <v>1.5</v>
      </c>
      <c r="K10" s="55">
        <v>0.75</v>
      </c>
      <c r="L10" s="55">
        <v>1.5</v>
      </c>
      <c r="M10" s="55">
        <v>1.5</v>
      </c>
      <c r="N10" s="55">
        <v>1.5</v>
      </c>
      <c r="O10" s="25">
        <f t="shared" si="1"/>
        <v>1.3125</v>
      </c>
      <c r="P10" s="26">
        <f t="shared" si="2"/>
        <v>1.5</v>
      </c>
      <c r="Q10" s="27">
        <f t="shared" si="3"/>
        <v>1.25</v>
      </c>
      <c r="R10" s="28">
        <f t="shared" si="0"/>
        <v>2.078125</v>
      </c>
      <c r="S10" s="24" t="s">
        <v>279</v>
      </c>
    </row>
    <row r="11" spans="1:19" x14ac:dyDescent="0.25">
      <c r="A11" s="22" t="s">
        <v>21</v>
      </c>
      <c r="B11" s="23" t="s">
        <v>22</v>
      </c>
      <c r="C11" s="55">
        <v>1.5</v>
      </c>
      <c r="D11" s="55">
        <v>1.5</v>
      </c>
      <c r="E11" s="55">
        <v>1.5</v>
      </c>
      <c r="F11" s="55">
        <v>1.5</v>
      </c>
      <c r="G11" s="22">
        <v>1.5</v>
      </c>
      <c r="H11" s="55">
        <v>1.5</v>
      </c>
      <c r="I11" s="55">
        <v>1.5</v>
      </c>
      <c r="J11" s="24">
        <v>1.5</v>
      </c>
      <c r="K11" s="55">
        <v>1.5</v>
      </c>
      <c r="L11" s="55">
        <v>1.5</v>
      </c>
      <c r="M11" s="55">
        <v>1.5</v>
      </c>
      <c r="N11" s="55">
        <v>1.5</v>
      </c>
      <c r="O11" s="25">
        <f t="shared" si="1"/>
        <v>1.5</v>
      </c>
      <c r="P11" s="26">
        <f t="shared" si="2"/>
        <v>1.5</v>
      </c>
      <c r="Q11" s="27">
        <f t="shared" si="3"/>
        <v>1.5</v>
      </c>
      <c r="R11" s="28">
        <f t="shared" si="0"/>
        <v>2.4937500000000004</v>
      </c>
      <c r="S11" s="24" t="s">
        <v>279</v>
      </c>
    </row>
    <row r="12" spans="1:19" x14ac:dyDescent="0.25">
      <c r="A12" s="22" t="s">
        <v>23</v>
      </c>
      <c r="B12" s="23" t="s">
        <v>24</v>
      </c>
      <c r="C12" s="55">
        <v>0.75</v>
      </c>
      <c r="D12" s="55">
        <v>1.5</v>
      </c>
      <c r="E12" s="55">
        <v>1.5</v>
      </c>
      <c r="F12" s="55">
        <v>1.5</v>
      </c>
      <c r="G12" s="22">
        <v>0.75</v>
      </c>
      <c r="H12" s="55">
        <v>1.5</v>
      </c>
      <c r="I12" s="55">
        <v>1.5</v>
      </c>
      <c r="J12" s="24">
        <v>1.5</v>
      </c>
      <c r="K12" s="55">
        <v>0.75</v>
      </c>
      <c r="L12" s="55">
        <v>1.5</v>
      </c>
      <c r="M12" s="55">
        <v>1.5</v>
      </c>
      <c r="N12" s="55">
        <v>1.5</v>
      </c>
      <c r="O12" s="25">
        <f t="shared" si="1"/>
        <v>1.3125</v>
      </c>
      <c r="P12" s="26">
        <f t="shared" si="2"/>
        <v>1.5</v>
      </c>
      <c r="Q12" s="27">
        <f t="shared" si="3"/>
        <v>1.25</v>
      </c>
      <c r="R12" s="28">
        <f t="shared" si="0"/>
        <v>2.078125</v>
      </c>
      <c r="S12" s="24" t="s">
        <v>279</v>
      </c>
    </row>
    <row r="13" spans="1:19" x14ac:dyDescent="0.25">
      <c r="A13" s="22" t="s">
        <v>25</v>
      </c>
      <c r="B13" s="23" t="s">
        <v>26</v>
      </c>
      <c r="C13" s="55">
        <v>0.75</v>
      </c>
      <c r="D13" s="55">
        <v>1.5</v>
      </c>
      <c r="E13" s="55">
        <v>1.5</v>
      </c>
      <c r="F13" s="55">
        <v>1.5</v>
      </c>
      <c r="G13" s="22">
        <v>0.75</v>
      </c>
      <c r="H13" s="55">
        <v>1.5</v>
      </c>
      <c r="I13" s="55">
        <v>1.5</v>
      </c>
      <c r="J13" s="24">
        <v>1.5</v>
      </c>
      <c r="K13" s="55">
        <v>0.75</v>
      </c>
      <c r="L13" s="55">
        <v>1.5</v>
      </c>
      <c r="M13" s="55">
        <v>1.5</v>
      </c>
      <c r="N13" s="55">
        <v>1.5</v>
      </c>
      <c r="O13" s="25">
        <f t="shared" si="1"/>
        <v>1.3125</v>
      </c>
      <c r="P13" s="26">
        <f t="shared" si="2"/>
        <v>1.5</v>
      </c>
      <c r="Q13" s="27">
        <f t="shared" si="3"/>
        <v>1.25</v>
      </c>
      <c r="R13" s="28">
        <f t="shared" si="0"/>
        <v>2.078125</v>
      </c>
      <c r="S13" s="24" t="s">
        <v>279</v>
      </c>
    </row>
    <row r="14" spans="1:19" x14ac:dyDescent="0.25">
      <c r="A14" s="22" t="s">
        <v>27</v>
      </c>
      <c r="B14" s="23" t="s">
        <v>28</v>
      </c>
      <c r="C14" s="55">
        <v>0.75</v>
      </c>
      <c r="D14" s="55">
        <v>1.5</v>
      </c>
      <c r="E14" s="55">
        <v>1.5</v>
      </c>
      <c r="F14" s="55">
        <v>1.5</v>
      </c>
      <c r="G14" s="22">
        <v>0.75</v>
      </c>
      <c r="H14" s="55">
        <v>1.5</v>
      </c>
      <c r="I14" s="55">
        <v>1.5</v>
      </c>
      <c r="J14" s="24">
        <v>1.5</v>
      </c>
      <c r="K14" s="55">
        <v>0.75</v>
      </c>
      <c r="L14" s="55">
        <v>1.5</v>
      </c>
      <c r="M14" s="55">
        <v>1.5</v>
      </c>
      <c r="N14" s="55">
        <v>1.5</v>
      </c>
      <c r="O14" s="25">
        <f t="shared" si="1"/>
        <v>1.3125</v>
      </c>
      <c r="P14" s="26">
        <f t="shared" si="2"/>
        <v>1.5</v>
      </c>
      <c r="Q14" s="27">
        <f t="shared" si="3"/>
        <v>1.25</v>
      </c>
      <c r="R14" s="28">
        <f t="shared" si="0"/>
        <v>2.078125</v>
      </c>
      <c r="S14" s="24" t="s">
        <v>279</v>
      </c>
    </row>
    <row r="15" spans="1:19" x14ac:dyDescent="0.25">
      <c r="A15" s="34" t="s">
        <v>10</v>
      </c>
      <c r="B15" s="35" t="s">
        <v>10</v>
      </c>
      <c r="C15" s="34"/>
      <c r="D15" s="48"/>
      <c r="E15" s="48"/>
      <c r="F15" s="48"/>
      <c r="G15" s="34"/>
      <c r="H15" s="48"/>
      <c r="I15" s="48"/>
      <c r="J15" s="39"/>
      <c r="K15" s="48"/>
      <c r="L15" s="48"/>
      <c r="M15" s="48"/>
      <c r="N15" s="48"/>
      <c r="O15" s="36"/>
      <c r="P15" s="37"/>
      <c r="Q15" s="38"/>
      <c r="R15" s="35"/>
      <c r="S15" s="39"/>
    </row>
    <row r="16" spans="1:19" x14ac:dyDescent="0.25">
      <c r="A16" s="22" t="s">
        <v>29</v>
      </c>
      <c r="B16" s="23" t="s">
        <v>30</v>
      </c>
      <c r="C16" s="55">
        <v>3</v>
      </c>
      <c r="D16" s="55">
        <v>3</v>
      </c>
      <c r="E16" s="55">
        <v>12</v>
      </c>
      <c r="F16" s="55">
        <v>6</v>
      </c>
      <c r="G16" s="22">
        <v>6</v>
      </c>
      <c r="H16" s="55">
        <v>6</v>
      </c>
      <c r="I16" s="55">
        <v>9</v>
      </c>
      <c r="J16" s="24">
        <v>6</v>
      </c>
      <c r="K16" s="55">
        <v>6</v>
      </c>
      <c r="L16" s="55">
        <v>6</v>
      </c>
      <c r="M16" s="55">
        <v>9</v>
      </c>
      <c r="N16" s="55">
        <v>6</v>
      </c>
      <c r="O16" s="25">
        <f>+AVERAGEIFS(K16:N16,K16:N16,"&gt;=0")</f>
        <v>6.75</v>
      </c>
      <c r="P16" s="26">
        <f>+MEDIAN(K16:N16)</f>
        <v>6</v>
      </c>
      <c r="Q16" s="27">
        <f>+(MIN(K16:N16)+MAX(K16:N16)+4*O16)/6</f>
        <v>7</v>
      </c>
      <c r="R16" s="28">
        <f>Q16*1.25*1.33</f>
        <v>11.637500000000001</v>
      </c>
      <c r="S16" s="24" t="s">
        <v>280</v>
      </c>
    </row>
    <row r="17" spans="1:19" x14ac:dyDescent="0.25">
      <c r="A17" s="22" t="s">
        <v>31</v>
      </c>
      <c r="B17" s="23" t="s">
        <v>32</v>
      </c>
      <c r="C17" s="55">
        <v>9</v>
      </c>
      <c r="D17" s="55">
        <v>9</v>
      </c>
      <c r="E17" s="55">
        <v>9</v>
      </c>
      <c r="F17" s="55">
        <v>9</v>
      </c>
      <c r="G17" s="22">
        <v>9</v>
      </c>
      <c r="H17" s="55">
        <v>9</v>
      </c>
      <c r="I17" s="55">
        <v>9</v>
      </c>
      <c r="J17" s="24">
        <v>9</v>
      </c>
      <c r="K17" s="55">
        <v>9</v>
      </c>
      <c r="L17" s="55">
        <v>9</v>
      </c>
      <c r="M17" s="55">
        <v>9</v>
      </c>
      <c r="N17" s="55">
        <v>9</v>
      </c>
      <c r="O17" s="25">
        <f>+AVERAGEIFS(K17:N17,K17:N17,"&gt;=0")</f>
        <v>9</v>
      </c>
      <c r="P17" s="26">
        <f>+MEDIAN(K17:N17)</f>
        <v>9</v>
      </c>
      <c r="Q17" s="27">
        <f>+(MIN(K17:N17)+MAX(K17:N17)+4*O17)/6</f>
        <v>9</v>
      </c>
      <c r="R17" s="28">
        <f>Q17*1.25*1.33</f>
        <v>14.9625</v>
      </c>
      <c r="S17" s="24" t="s">
        <v>279</v>
      </c>
    </row>
    <row r="18" spans="1:19" x14ac:dyDescent="0.25">
      <c r="A18" s="22" t="s">
        <v>33</v>
      </c>
      <c r="B18" s="23" t="s">
        <v>34</v>
      </c>
      <c r="C18" s="55">
        <v>6</v>
      </c>
      <c r="D18" s="55">
        <v>12</v>
      </c>
      <c r="E18" s="55">
        <v>9</v>
      </c>
      <c r="F18" s="55">
        <v>9</v>
      </c>
      <c r="G18" s="22">
        <v>6</v>
      </c>
      <c r="H18" s="55">
        <v>12</v>
      </c>
      <c r="I18" s="55">
        <v>9</v>
      </c>
      <c r="J18" s="24">
        <v>9</v>
      </c>
      <c r="K18" s="55">
        <v>6</v>
      </c>
      <c r="L18" s="55">
        <v>12</v>
      </c>
      <c r="M18" s="55">
        <v>9</v>
      </c>
      <c r="N18" s="55">
        <v>9</v>
      </c>
      <c r="O18" s="25">
        <f>+AVERAGEIFS(K18:N18,K18:N18,"&gt;=0")</f>
        <v>9</v>
      </c>
      <c r="P18" s="26">
        <f>+MEDIAN(K18:N18)</f>
        <v>9</v>
      </c>
      <c r="Q18" s="27">
        <f>+(MIN(K18:N18)+MAX(K18:N18)+4*O18)/6</f>
        <v>9</v>
      </c>
      <c r="R18" s="28">
        <f>Q18*1.25*1.33</f>
        <v>14.9625</v>
      </c>
      <c r="S18" s="24" t="s">
        <v>279</v>
      </c>
    </row>
    <row r="19" spans="1:19" x14ac:dyDescent="0.25">
      <c r="A19" s="22" t="s">
        <v>35</v>
      </c>
      <c r="B19" s="23" t="s">
        <v>36</v>
      </c>
      <c r="C19" s="55">
        <v>1.5</v>
      </c>
      <c r="D19" s="55">
        <v>3</v>
      </c>
      <c r="E19" s="55">
        <v>1.5</v>
      </c>
      <c r="F19" s="55">
        <v>3</v>
      </c>
      <c r="G19" s="22">
        <v>1.5</v>
      </c>
      <c r="H19" s="55">
        <v>1.5</v>
      </c>
      <c r="I19" s="55">
        <v>1.5</v>
      </c>
      <c r="J19" s="24">
        <v>3</v>
      </c>
      <c r="K19" s="55">
        <v>1.5</v>
      </c>
      <c r="L19" s="55">
        <v>1.5</v>
      </c>
      <c r="M19" s="55">
        <v>1.5</v>
      </c>
      <c r="N19" s="55">
        <v>3</v>
      </c>
      <c r="O19" s="25">
        <f>+AVERAGEIFS(K19:N19,K19:N19,"&gt;=0")</f>
        <v>1.875</v>
      </c>
      <c r="P19" s="26">
        <f>+MEDIAN(K19:N19)</f>
        <v>1.5</v>
      </c>
      <c r="Q19" s="27">
        <f>+(MIN(K19:N19)+MAX(K19:N19)+4*O19)/6</f>
        <v>2</v>
      </c>
      <c r="R19" s="28">
        <f>Q19*1.25*1.33</f>
        <v>3.3250000000000002</v>
      </c>
      <c r="S19" s="24" t="s">
        <v>279</v>
      </c>
    </row>
    <row r="20" spans="1:19" x14ac:dyDescent="0.25">
      <c r="A20" s="22" t="s">
        <v>37</v>
      </c>
      <c r="B20" s="23" t="s">
        <v>38</v>
      </c>
      <c r="C20" s="55">
        <v>1.5</v>
      </c>
      <c r="D20" s="55">
        <v>3</v>
      </c>
      <c r="E20" s="55">
        <v>1.5</v>
      </c>
      <c r="F20" s="55">
        <v>3</v>
      </c>
      <c r="G20" s="22">
        <v>1.5</v>
      </c>
      <c r="H20" s="55">
        <v>1.5</v>
      </c>
      <c r="I20" s="55">
        <v>1.5</v>
      </c>
      <c r="J20" s="24">
        <v>3</v>
      </c>
      <c r="K20" s="55">
        <v>1.5</v>
      </c>
      <c r="L20" s="55">
        <v>1.5</v>
      </c>
      <c r="M20" s="55">
        <v>1.5</v>
      </c>
      <c r="N20" s="55">
        <v>3</v>
      </c>
      <c r="O20" s="25">
        <f>+AVERAGEIFS(K20:N20,K20:N20,"&gt;=0")</f>
        <v>1.875</v>
      </c>
      <c r="P20" s="26">
        <f>+MEDIAN(K20:N20)</f>
        <v>1.5</v>
      </c>
      <c r="Q20" s="27">
        <f>+(MIN(K20:N20)+MAX(K20:N20)+4*O20)/6</f>
        <v>2</v>
      </c>
      <c r="R20" s="28">
        <f>Q20*1.25*1.33</f>
        <v>3.3250000000000002</v>
      </c>
      <c r="S20" s="24" t="s">
        <v>279</v>
      </c>
    </row>
    <row r="21" spans="1:19" x14ac:dyDescent="0.25">
      <c r="A21" s="34" t="s">
        <v>10</v>
      </c>
      <c r="B21" s="35" t="s">
        <v>10</v>
      </c>
      <c r="C21" s="34"/>
      <c r="D21" s="48"/>
      <c r="E21" s="48"/>
      <c r="F21" s="48"/>
      <c r="G21" s="34"/>
      <c r="H21" s="48"/>
      <c r="I21" s="48"/>
      <c r="J21" s="39"/>
      <c r="K21" s="48"/>
      <c r="L21" s="48"/>
      <c r="M21" s="48"/>
      <c r="N21" s="48"/>
      <c r="O21" s="36"/>
      <c r="P21" s="37"/>
      <c r="Q21" s="38"/>
      <c r="R21" s="35"/>
      <c r="S21" s="39"/>
    </row>
    <row r="22" spans="1:19" x14ac:dyDescent="0.25">
      <c r="A22" s="22" t="s">
        <v>39</v>
      </c>
      <c r="B22" s="23" t="s">
        <v>40</v>
      </c>
      <c r="C22" s="55">
        <v>12</v>
      </c>
      <c r="D22" s="55">
        <v>3</v>
      </c>
      <c r="E22" s="55">
        <v>21</v>
      </c>
      <c r="F22" s="55">
        <v>3</v>
      </c>
      <c r="G22" s="22">
        <v>12</v>
      </c>
      <c r="H22" s="55">
        <v>6</v>
      </c>
      <c r="I22" s="55">
        <v>15</v>
      </c>
      <c r="J22" s="24">
        <v>6</v>
      </c>
      <c r="K22" s="55">
        <v>12</v>
      </c>
      <c r="L22" s="55">
        <v>6</v>
      </c>
      <c r="M22" s="55">
        <v>12</v>
      </c>
      <c r="N22" s="55">
        <v>9</v>
      </c>
      <c r="O22" s="25">
        <f>+AVERAGEIFS(K22:N22,K22:N22,"&gt;=0")</f>
        <v>9.75</v>
      </c>
      <c r="P22" s="26">
        <f>+MEDIAN(K22:N22)</f>
        <v>10.5</v>
      </c>
      <c r="Q22" s="27">
        <f>+(MIN(K22:N22)+MAX(K22:N22)+4*O22)/6</f>
        <v>9.5</v>
      </c>
      <c r="R22" s="28">
        <f>Q22*1.25*1.33</f>
        <v>15.793750000000001</v>
      </c>
      <c r="S22" s="24" t="s">
        <v>280</v>
      </c>
    </row>
    <row r="23" spans="1:19" x14ac:dyDescent="0.25">
      <c r="A23" s="22" t="s">
        <v>41</v>
      </c>
      <c r="B23" s="23" t="s">
        <v>42</v>
      </c>
      <c r="C23" s="55">
        <v>18</v>
      </c>
      <c r="D23" s="55">
        <v>9</v>
      </c>
      <c r="E23" s="55">
        <v>24</v>
      </c>
      <c r="F23" s="55">
        <v>6</v>
      </c>
      <c r="G23" s="22">
        <v>15</v>
      </c>
      <c r="H23" s="55">
        <v>12</v>
      </c>
      <c r="I23" s="55">
        <v>21</v>
      </c>
      <c r="J23" s="24">
        <v>9</v>
      </c>
      <c r="K23" s="55">
        <v>15</v>
      </c>
      <c r="L23" s="55">
        <v>12</v>
      </c>
      <c r="M23" s="55">
        <v>18</v>
      </c>
      <c r="N23" s="55">
        <v>12</v>
      </c>
      <c r="O23" s="25">
        <f>+AVERAGEIFS(K23:N23,K23:N23,"&gt;=0")</f>
        <v>14.25</v>
      </c>
      <c r="P23" s="26">
        <f>+MEDIAN(K23:N23)</f>
        <v>13.5</v>
      </c>
      <c r="Q23" s="27">
        <f>+(MIN(K23:N23)+MAX(K23:N23)+4*O23)/6</f>
        <v>14.5</v>
      </c>
      <c r="R23" s="28">
        <f>Q23*1.25*1.33</f>
        <v>24.106250000000003</v>
      </c>
      <c r="S23" s="24" t="s">
        <v>279</v>
      </c>
    </row>
    <row r="24" spans="1:19" x14ac:dyDescent="0.25">
      <c r="A24" s="22" t="s">
        <v>43</v>
      </c>
      <c r="B24" s="23" t="s">
        <v>44</v>
      </c>
      <c r="C24" s="55">
        <v>6</v>
      </c>
      <c r="D24" s="55">
        <v>6</v>
      </c>
      <c r="E24" s="55">
        <v>6</v>
      </c>
      <c r="F24" s="55">
        <v>6</v>
      </c>
      <c r="G24" s="22">
        <v>6</v>
      </c>
      <c r="H24" s="55">
        <v>6</v>
      </c>
      <c r="I24" s="55">
        <v>6</v>
      </c>
      <c r="J24" s="24">
        <v>6</v>
      </c>
      <c r="K24" s="55">
        <v>6</v>
      </c>
      <c r="L24" s="55">
        <v>6</v>
      </c>
      <c r="M24" s="55">
        <v>6</v>
      </c>
      <c r="N24" s="55">
        <v>6</v>
      </c>
      <c r="O24" s="25">
        <f>+AVERAGEIFS(K24:N24,K24:N24,"&gt;=0")</f>
        <v>6</v>
      </c>
      <c r="P24" s="26">
        <f>+MEDIAN(K24:N24)</f>
        <v>6</v>
      </c>
      <c r="Q24" s="27">
        <f>+(MIN(K24:N24)+MAX(K24:N24)+4*O24)/6</f>
        <v>6</v>
      </c>
      <c r="R24" s="28">
        <f>Q24*1.25*1.33</f>
        <v>9.9750000000000014</v>
      </c>
      <c r="S24" s="24" t="s">
        <v>279</v>
      </c>
    </row>
    <row r="25" spans="1:19" x14ac:dyDescent="0.25">
      <c r="A25" s="22" t="s">
        <v>45</v>
      </c>
      <c r="B25" s="23" t="s">
        <v>46</v>
      </c>
      <c r="C25" s="55">
        <v>3</v>
      </c>
      <c r="D25" s="55">
        <v>3</v>
      </c>
      <c r="E25" s="55">
        <v>6</v>
      </c>
      <c r="F25" s="55">
        <v>3</v>
      </c>
      <c r="G25" s="22">
        <v>3</v>
      </c>
      <c r="H25" s="55">
        <v>3</v>
      </c>
      <c r="I25" s="55">
        <v>6</v>
      </c>
      <c r="J25" s="24">
        <v>3</v>
      </c>
      <c r="K25" s="55">
        <v>3</v>
      </c>
      <c r="L25" s="55">
        <v>3</v>
      </c>
      <c r="M25" s="55">
        <v>6</v>
      </c>
      <c r="N25" s="55">
        <v>3</v>
      </c>
      <c r="O25" s="25">
        <f>+AVERAGEIFS(K25:N25,K25:N25,"&gt;=0")</f>
        <v>3.75</v>
      </c>
      <c r="P25" s="26">
        <f>+MEDIAN(K25:N25)</f>
        <v>3</v>
      </c>
      <c r="Q25" s="27">
        <f>+(MIN(K25:N25)+MAX(K25:N25)+4*O25)/6</f>
        <v>4</v>
      </c>
      <c r="R25" s="28">
        <f>Q25*1.25*1.33</f>
        <v>6.65</v>
      </c>
      <c r="S25" s="24" t="s">
        <v>279</v>
      </c>
    </row>
    <row r="26" spans="1:19" x14ac:dyDescent="0.25">
      <c r="A26" s="22" t="s">
        <v>269</v>
      </c>
      <c r="B26" s="23" t="s">
        <v>92</v>
      </c>
      <c r="C26" s="55">
        <v>3</v>
      </c>
      <c r="D26" s="55">
        <v>3</v>
      </c>
      <c r="E26" s="55">
        <v>6</v>
      </c>
      <c r="F26" s="55">
        <v>3</v>
      </c>
      <c r="G26" s="22">
        <v>3</v>
      </c>
      <c r="H26" s="55">
        <v>3</v>
      </c>
      <c r="I26" s="55">
        <v>6</v>
      </c>
      <c r="J26" s="24">
        <v>3</v>
      </c>
      <c r="K26" s="55">
        <v>3</v>
      </c>
      <c r="L26" s="55">
        <v>3</v>
      </c>
      <c r="M26" s="55">
        <v>6</v>
      </c>
      <c r="N26" s="55">
        <v>3</v>
      </c>
      <c r="O26" s="25">
        <f>+AVERAGEIFS(K26:N26,K26:N26,"&gt;=0")</f>
        <v>3.75</v>
      </c>
      <c r="P26" s="26">
        <f>+MEDIAN(K26:N26)</f>
        <v>3</v>
      </c>
      <c r="Q26" s="27">
        <f>+(MIN(K26:N26)+MAX(K26:N26)+4*O26)/6</f>
        <v>4</v>
      </c>
      <c r="R26" s="28">
        <f>Q26*1.25*1.33</f>
        <v>6.65</v>
      </c>
      <c r="S26" s="24" t="s">
        <v>279</v>
      </c>
    </row>
    <row r="27" spans="1:19" x14ac:dyDescent="0.25">
      <c r="A27" s="34"/>
      <c r="B27" s="35"/>
      <c r="C27" s="34"/>
      <c r="D27" s="48"/>
      <c r="E27" s="48"/>
      <c r="F27" s="48"/>
      <c r="G27" s="34"/>
      <c r="H27" s="48"/>
      <c r="I27" s="48"/>
      <c r="J27" s="39"/>
      <c r="K27" s="48"/>
      <c r="L27" s="48"/>
      <c r="M27" s="48"/>
      <c r="N27" s="48"/>
      <c r="O27" s="36"/>
      <c r="P27" s="37"/>
      <c r="Q27" s="38"/>
      <c r="R27" s="40"/>
      <c r="S27" s="39"/>
    </row>
    <row r="28" spans="1:19" x14ac:dyDescent="0.25">
      <c r="A28" s="22" t="s">
        <v>47</v>
      </c>
      <c r="B28" s="23" t="s">
        <v>48</v>
      </c>
      <c r="C28" s="55">
        <v>9</v>
      </c>
      <c r="D28" s="55">
        <v>9</v>
      </c>
      <c r="E28" s="55">
        <v>15</v>
      </c>
      <c r="F28" s="55">
        <v>6</v>
      </c>
      <c r="G28" s="22">
        <v>9</v>
      </c>
      <c r="H28" s="55">
        <v>9</v>
      </c>
      <c r="I28" s="55">
        <v>12</v>
      </c>
      <c r="J28" s="24">
        <v>9</v>
      </c>
      <c r="K28" s="55">
        <v>9</v>
      </c>
      <c r="L28" s="55">
        <v>9</v>
      </c>
      <c r="M28" s="55">
        <v>12</v>
      </c>
      <c r="N28" s="55">
        <v>9</v>
      </c>
      <c r="O28" s="25">
        <f>+AVERAGEIFS(K28:N28,K28:N28,"&gt;=0")</f>
        <v>9.75</v>
      </c>
      <c r="P28" s="26">
        <f>+MEDIAN(K28:N28)</f>
        <v>9</v>
      </c>
      <c r="Q28" s="27">
        <f>+(MIN(K28:N28)+MAX(K28:N28)+4*O28)/6</f>
        <v>10</v>
      </c>
      <c r="R28" s="28">
        <f>Q28*1.25*1.33</f>
        <v>16.625</v>
      </c>
      <c r="S28" s="24" t="s">
        <v>280</v>
      </c>
    </row>
    <row r="29" spans="1:19" x14ac:dyDescent="0.25">
      <c r="A29" s="22" t="s">
        <v>49</v>
      </c>
      <c r="B29" s="23" t="s">
        <v>50</v>
      </c>
      <c r="C29" s="55">
        <v>9</v>
      </c>
      <c r="D29" s="55">
        <v>9</v>
      </c>
      <c r="E29" s="55">
        <v>12</v>
      </c>
      <c r="F29" s="55">
        <v>6</v>
      </c>
      <c r="G29" s="22">
        <v>9</v>
      </c>
      <c r="H29" s="55">
        <v>9</v>
      </c>
      <c r="I29" s="55">
        <v>12</v>
      </c>
      <c r="J29" s="24">
        <v>6</v>
      </c>
      <c r="K29" s="55">
        <v>9</v>
      </c>
      <c r="L29" s="55">
        <v>9</v>
      </c>
      <c r="M29" s="55">
        <v>12</v>
      </c>
      <c r="N29" s="55">
        <v>6</v>
      </c>
      <c r="O29" s="25">
        <f>+AVERAGEIFS(K29:N29,K29:N29,"&gt;=0")</f>
        <v>9</v>
      </c>
      <c r="P29" s="26">
        <f>+MEDIAN(K29:N29)</f>
        <v>9</v>
      </c>
      <c r="Q29" s="27">
        <f>+(MIN(K29:N29)+MAX(K29:N29)+4*O29)/6</f>
        <v>9</v>
      </c>
      <c r="R29" s="28">
        <f>Q29*1.25*1.33</f>
        <v>14.9625</v>
      </c>
      <c r="S29" s="24" t="s">
        <v>279</v>
      </c>
    </row>
    <row r="30" spans="1:19" x14ac:dyDescent="0.25">
      <c r="A30" s="22" t="s">
        <v>51</v>
      </c>
      <c r="B30" s="23" t="s">
        <v>52</v>
      </c>
      <c r="C30" s="55">
        <v>6</v>
      </c>
      <c r="D30" s="55">
        <v>6</v>
      </c>
      <c r="E30" s="55">
        <v>9</v>
      </c>
      <c r="F30" s="55">
        <v>9</v>
      </c>
      <c r="G30" s="22">
        <v>6</v>
      </c>
      <c r="H30" s="55">
        <v>6</v>
      </c>
      <c r="I30" s="55">
        <v>9</v>
      </c>
      <c r="J30" s="24">
        <v>9</v>
      </c>
      <c r="K30" s="55">
        <v>6</v>
      </c>
      <c r="L30" s="55">
        <v>6</v>
      </c>
      <c r="M30" s="55">
        <v>9</v>
      </c>
      <c r="N30" s="55">
        <v>9</v>
      </c>
      <c r="O30" s="25">
        <f>+AVERAGEIFS(K30:N30,K30:N30,"&gt;=0")</f>
        <v>7.5</v>
      </c>
      <c r="P30" s="26">
        <f>+MEDIAN(K30:N30)</f>
        <v>7.5</v>
      </c>
      <c r="Q30" s="27">
        <f>+(MIN(K30:N30)+MAX(K30:N30)+4*O30)/6</f>
        <v>7.5</v>
      </c>
      <c r="R30" s="28">
        <f>Q30*1.25*1.33</f>
        <v>12.46875</v>
      </c>
      <c r="S30" s="24" t="s">
        <v>279</v>
      </c>
    </row>
    <row r="31" spans="1:19" x14ac:dyDescent="0.25">
      <c r="A31" s="34" t="s">
        <v>10</v>
      </c>
      <c r="B31" s="35" t="s">
        <v>10</v>
      </c>
      <c r="C31" s="34"/>
      <c r="D31" s="48"/>
      <c r="E31" s="48"/>
      <c r="F31" s="48"/>
      <c r="G31" s="34"/>
      <c r="H31" s="48"/>
      <c r="I31" s="48"/>
      <c r="J31" s="39"/>
      <c r="K31" s="48"/>
      <c r="L31" s="48"/>
      <c r="M31" s="48"/>
      <c r="N31" s="48"/>
      <c r="O31" s="36"/>
      <c r="P31" s="37"/>
      <c r="Q31" s="38"/>
      <c r="R31" s="35"/>
      <c r="S31" s="39"/>
    </row>
    <row r="32" spans="1:19" x14ac:dyDescent="0.25">
      <c r="A32" s="22" t="s">
        <v>53</v>
      </c>
      <c r="B32" s="23" t="s">
        <v>54</v>
      </c>
      <c r="C32" s="55">
        <v>3</v>
      </c>
      <c r="D32" s="55">
        <v>3</v>
      </c>
      <c r="E32" s="55">
        <v>12</v>
      </c>
      <c r="F32" s="55">
        <v>6</v>
      </c>
      <c r="G32" s="22">
        <v>9</v>
      </c>
      <c r="H32" s="55">
        <v>6</v>
      </c>
      <c r="I32" s="55">
        <v>12</v>
      </c>
      <c r="J32" s="24">
        <v>6</v>
      </c>
      <c r="K32" s="55">
        <v>9</v>
      </c>
      <c r="L32" s="55">
        <v>6</v>
      </c>
      <c r="M32" s="55">
        <v>12</v>
      </c>
      <c r="N32" s="55">
        <v>6</v>
      </c>
      <c r="O32" s="25">
        <f>+AVERAGEIFS(K32:N32,K32:N32,"&gt;=0")</f>
        <v>8.25</v>
      </c>
      <c r="P32" s="26">
        <f>+MEDIAN(K32:N32)</f>
        <v>7.5</v>
      </c>
      <c r="Q32" s="27">
        <f>+(MIN(K32:N32)+MAX(K32:N32)+4*O32)/6</f>
        <v>8.5</v>
      </c>
      <c r="R32" s="28">
        <f>Q32*1.25*1.33</f>
        <v>14.131250000000001</v>
      </c>
      <c r="S32" s="24" t="s">
        <v>280</v>
      </c>
    </row>
    <row r="33" spans="1:19" x14ac:dyDescent="0.25">
      <c r="A33" s="22" t="s">
        <v>55</v>
      </c>
      <c r="B33" s="23" t="s">
        <v>56</v>
      </c>
      <c r="C33" s="55">
        <v>9</v>
      </c>
      <c r="D33" s="55">
        <v>9</v>
      </c>
      <c r="E33" s="55">
        <v>9</v>
      </c>
      <c r="F33" s="55">
        <v>6</v>
      </c>
      <c r="G33" s="22">
        <v>9</v>
      </c>
      <c r="H33" s="55">
        <v>9</v>
      </c>
      <c r="I33" s="55">
        <v>9</v>
      </c>
      <c r="J33" s="24">
        <v>6</v>
      </c>
      <c r="K33" s="55">
        <v>9</v>
      </c>
      <c r="L33" s="55">
        <v>9</v>
      </c>
      <c r="M33" s="55">
        <v>9</v>
      </c>
      <c r="N33" s="55">
        <v>6</v>
      </c>
      <c r="O33" s="25">
        <f>+AVERAGEIFS(K33:N33,K33:N33,"&gt;=0")</f>
        <v>8.25</v>
      </c>
      <c r="P33" s="26">
        <f>+MEDIAN(K33:N33)</f>
        <v>9</v>
      </c>
      <c r="Q33" s="27">
        <f>+(MIN(K33:N33)+MAX(K33:N33)+4*O33)/6</f>
        <v>8</v>
      </c>
      <c r="R33" s="28">
        <f>Q33*1.25*1.33</f>
        <v>13.3</v>
      </c>
      <c r="S33" s="24" t="s">
        <v>279</v>
      </c>
    </row>
    <row r="34" spans="1:19" x14ac:dyDescent="0.25">
      <c r="A34" s="22" t="s">
        <v>57</v>
      </c>
      <c r="B34" s="23" t="s">
        <v>58</v>
      </c>
      <c r="C34" s="55">
        <v>6</v>
      </c>
      <c r="D34" s="55">
        <v>12</v>
      </c>
      <c r="E34" s="55">
        <v>9</v>
      </c>
      <c r="F34" s="55">
        <v>9</v>
      </c>
      <c r="G34" s="22">
        <v>9</v>
      </c>
      <c r="H34" s="55">
        <v>12</v>
      </c>
      <c r="I34" s="55">
        <v>9</v>
      </c>
      <c r="J34" s="24">
        <v>9</v>
      </c>
      <c r="K34" s="55">
        <v>9</v>
      </c>
      <c r="L34" s="55">
        <v>12</v>
      </c>
      <c r="M34" s="55">
        <v>9</v>
      </c>
      <c r="N34" s="55">
        <v>9</v>
      </c>
      <c r="O34" s="25">
        <f>+AVERAGEIFS(K34:N34,K34:N34,"&gt;=0")</f>
        <v>9.75</v>
      </c>
      <c r="P34" s="26">
        <f>+MEDIAN(K34:N34)</f>
        <v>9</v>
      </c>
      <c r="Q34" s="27">
        <f>+(MIN(K34:N34)+MAX(K34:N34)+4*O34)/6</f>
        <v>10</v>
      </c>
      <c r="R34" s="28">
        <f>Q34*1.25*1.33</f>
        <v>16.625</v>
      </c>
      <c r="S34" s="24" t="s">
        <v>279</v>
      </c>
    </row>
    <row r="35" spans="1:19" x14ac:dyDescent="0.25">
      <c r="A35" s="34" t="s">
        <v>10</v>
      </c>
      <c r="B35" s="35" t="s">
        <v>10</v>
      </c>
      <c r="C35" s="34"/>
      <c r="D35" s="48"/>
      <c r="E35" s="48"/>
      <c r="F35" s="48"/>
      <c r="G35" s="34"/>
      <c r="H35" s="48"/>
      <c r="I35" s="48"/>
      <c r="J35" s="39"/>
      <c r="K35" s="48"/>
      <c r="L35" s="48"/>
      <c r="M35" s="48"/>
      <c r="N35" s="48"/>
      <c r="O35" s="36"/>
      <c r="P35" s="37"/>
      <c r="Q35" s="38"/>
      <c r="R35" s="35"/>
      <c r="S35" s="39"/>
    </row>
    <row r="36" spans="1:19" x14ac:dyDescent="0.25">
      <c r="A36" s="22" t="s">
        <v>59</v>
      </c>
      <c r="B36" s="23" t="s">
        <v>60</v>
      </c>
      <c r="C36" s="55">
        <v>9</v>
      </c>
      <c r="D36" s="55">
        <v>12</v>
      </c>
      <c r="E36" s="55">
        <v>18</v>
      </c>
      <c r="F36" s="55">
        <v>15</v>
      </c>
      <c r="G36" s="22">
        <v>15</v>
      </c>
      <c r="H36" s="55">
        <v>15</v>
      </c>
      <c r="I36" s="55">
        <v>18</v>
      </c>
      <c r="J36" s="24">
        <v>15</v>
      </c>
      <c r="K36" s="55">
        <v>15</v>
      </c>
      <c r="L36" s="55">
        <v>15</v>
      </c>
      <c r="M36" s="55">
        <v>18</v>
      </c>
      <c r="N36" s="55">
        <v>15</v>
      </c>
      <c r="O36" s="25">
        <f>+AVERAGEIFS(K36:N36,K36:N36,"&gt;=0")</f>
        <v>15.75</v>
      </c>
      <c r="P36" s="26">
        <f>+MEDIAN(K36:N36)</f>
        <v>15</v>
      </c>
      <c r="Q36" s="27">
        <f>+(MIN(K36:N36)+MAX(K36:N36)+4*O36)/6</f>
        <v>16</v>
      </c>
      <c r="R36" s="28">
        <f>Q36*1.25*1.33</f>
        <v>26.6</v>
      </c>
      <c r="S36" s="24" t="s">
        <v>280</v>
      </c>
    </row>
    <row r="37" spans="1:19" x14ac:dyDescent="0.25">
      <c r="A37" s="22" t="s">
        <v>61</v>
      </c>
      <c r="B37" s="23" t="s">
        <v>62</v>
      </c>
      <c r="C37" s="55">
        <v>18</v>
      </c>
      <c r="D37" s="55">
        <v>15</v>
      </c>
      <c r="E37" s="55">
        <v>24</v>
      </c>
      <c r="F37" s="55">
        <v>21</v>
      </c>
      <c r="G37" s="22">
        <v>18</v>
      </c>
      <c r="H37" s="55">
        <v>15</v>
      </c>
      <c r="I37" s="55">
        <v>21</v>
      </c>
      <c r="J37" s="24">
        <v>18</v>
      </c>
      <c r="K37" s="55">
        <v>18</v>
      </c>
      <c r="L37" s="55">
        <v>15</v>
      </c>
      <c r="M37" s="55">
        <v>21</v>
      </c>
      <c r="N37" s="55">
        <v>18</v>
      </c>
      <c r="O37" s="25">
        <f>+AVERAGEIFS(K37:N37,K37:N37,"&gt;=0")</f>
        <v>18</v>
      </c>
      <c r="P37" s="26">
        <f>+MEDIAN(K37:N37)</f>
        <v>18</v>
      </c>
      <c r="Q37" s="27">
        <f>+(MIN(K37:N37)+MAX(K37:N37)+4*O37)/6</f>
        <v>18</v>
      </c>
      <c r="R37" s="28">
        <f>Q37*1.25*1.33</f>
        <v>29.925000000000001</v>
      </c>
      <c r="S37" s="24" t="s">
        <v>279</v>
      </c>
    </row>
    <row r="38" spans="1:19" x14ac:dyDescent="0.25">
      <c r="A38" s="22" t="s">
        <v>63</v>
      </c>
      <c r="B38" s="23" t="s">
        <v>64</v>
      </c>
      <c r="C38" s="55">
        <v>6</v>
      </c>
      <c r="D38" s="55">
        <v>12</v>
      </c>
      <c r="E38" s="55">
        <v>6</v>
      </c>
      <c r="F38" s="55">
        <v>9</v>
      </c>
      <c r="G38" s="22">
        <v>6</v>
      </c>
      <c r="H38" s="55">
        <v>9</v>
      </c>
      <c r="I38" s="55">
        <v>9</v>
      </c>
      <c r="J38" s="24">
        <v>9</v>
      </c>
      <c r="K38" s="55">
        <v>6</v>
      </c>
      <c r="L38" s="55">
        <v>9</v>
      </c>
      <c r="M38" s="55">
        <v>9</v>
      </c>
      <c r="N38" s="55">
        <v>9</v>
      </c>
      <c r="O38" s="25">
        <f>+AVERAGEIFS(K38:N38,K38:N38,"&gt;=0")</f>
        <v>8.25</v>
      </c>
      <c r="P38" s="26">
        <f>+MEDIAN(K38:N38)</f>
        <v>9</v>
      </c>
      <c r="Q38" s="27">
        <f>+(MIN(K38:N38)+MAX(K38:N38)+4*O38)/6</f>
        <v>8</v>
      </c>
      <c r="R38" s="28">
        <f>Q38*1.25*1.33</f>
        <v>13.3</v>
      </c>
      <c r="S38" s="24" t="s">
        <v>279</v>
      </c>
    </row>
    <row r="39" spans="1:19" x14ac:dyDescent="0.25">
      <c r="A39" s="34" t="s">
        <v>10</v>
      </c>
      <c r="B39" s="35" t="s">
        <v>10</v>
      </c>
      <c r="C39" s="34"/>
      <c r="D39" s="48"/>
      <c r="E39" s="48"/>
      <c r="F39" s="48"/>
      <c r="G39" s="34"/>
      <c r="H39" s="48"/>
      <c r="I39" s="48"/>
      <c r="J39" s="39"/>
      <c r="K39" s="48"/>
      <c r="L39" s="48"/>
      <c r="M39" s="48"/>
      <c r="N39" s="48"/>
      <c r="O39" s="36"/>
      <c r="P39" s="37"/>
      <c r="Q39" s="38"/>
      <c r="R39" s="35"/>
      <c r="S39" s="39"/>
    </row>
    <row r="40" spans="1:19" x14ac:dyDescent="0.25">
      <c r="A40" s="22" t="s">
        <v>65</v>
      </c>
      <c r="B40" s="23" t="s">
        <v>69</v>
      </c>
      <c r="C40" s="55">
        <v>6</v>
      </c>
      <c r="D40" s="55">
        <v>9</v>
      </c>
      <c r="E40" s="55">
        <v>12</v>
      </c>
      <c r="F40" s="55">
        <v>6</v>
      </c>
      <c r="G40" s="22">
        <v>9</v>
      </c>
      <c r="H40" s="55">
        <v>9</v>
      </c>
      <c r="I40" s="55">
        <v>12</v>
      </c>
      <c r="J40" s="24">
        <v>6</v>
      </c>
      <c r="K40" s="55">
        <v>9</v>
      </c>
      <c r="L40" s="55">
        <v>9</v>
      </c>
      <c r="M40" s="55">
        <v>12</v>
      </c>
      <c r="N40" s="55">
        <v>6</v>
      </c>
      <c r="O40" s="25">
        <f>+AVERAGEIFS(K40:N40,K40:N40,"&gt;=0")</f>
        <v>9</v>
      </c>
      <c r="P40" s="26">
        <f>+MEDIAN(K40:N40)</f>
        <v>9</v>
      </c>
      <c r="Q40" s="27">
        <f>+(MIN(K40:N40)+MAX(K40:N40)+4*O40)/6</f>
        <v>9</v>
      </c>
      <c r="R40" s="28">
        <f>Q40*1.25*1.33</f>
        <v>14.9625</v>
      </c>
      <c r="S40" s="24" t="s">
        <v>280</v>
      </c>
    </row>
    <row r="41" spans="1:19" x14ac:dyDescent="0.25">
      <c r="A41" s="22" t="s">
        <v>66</v>
      </c>
      <c r="B41" s="23" t="s">
        <v>71</v>
      </c>
      <c r="C41" s="55">
        <v>9</v>
      </c>
      <c r="D41" s="55">
        <v>9</v>
      </c>
      <c r="E41" s="55">
        <v>9</v>
      </c>
      <c r="F41" s="55">
        <v>12</v>
      </c>
      <c r="G41" s="22">
        <v>9</v>
      </c>
      <c r="H41" s="55">
        <v>9</v>
      </c>
      <c r="I41" s="55">
        <v>9</v>
      </c>
      <c r="J41" s="24">
        <v>12</v>
      </c>
      <c r="K41" s="55">
        <v>9</v>
      </c>
      <c r="L41" s="55">
        <v>9</v>
      </c>
      <c r="M41" s="55">
        <v>9</v>
      </c>
      <c r="N41" s="55">
        <v>12</v>
      </c>
      <c r="O41" s="25">
        <f>+AVERAGEIFS(K41:N41,K41:N41,"&gt;=0")</f>
        <v>9.75</v>
      </c>
      <c r="P41" s="26">
        <f>+MEDIAN(K41:N41)</f>
        <v>9</v>
      </c>
      <c r="Q41" s="27">
        <f>+(MIN(K41:N41)+MAX(K41:N41)+4*O41)/6</f>
        <v>10</v>
      </c>
      <c r="R41" s="28">
        <f>Q41*1.25*1.33</f>
        <v>16.625</v>
      </c>
      <c r="S41" s="24" t="s">
        <v>279</v>
      </c>
    </row>
    <row r="42" spans="1:19" x14ac:dyDescent="0.25">
      <c r="A42" s="22" t="s">
        <v>67</v>
      </c>
      <c r="B42" s="23" t="s">
        <v>73</v>
      </c>
      <c r="C42" s="55">
        <v>3</v>
      </c>
      <c r="D42" s="55">
        <v>3</v>
      </c>
      <c r="E42" s="55">
        <v>6</v>
      </c>
      <c r="F42" s="55">
        <v>6</v>
      </c>
      <c r="G42" s="22">
        <v>3</v>
      </c>
      <c r="H42" s="55">
        <v>3</v>
      </c>
      <c r="I42" s="55">
        <v>6</v>
      </c>
      <c r="J42" s="24">
        <v>6</v>
      </c>
      <c r="K42" s="55">
        <v>3</v>
      </c>
      <c r="L42" s="55">
        <v>3</v>
      </c>
      <c r="M42" s="55">
        <v>6</v>
      </c>
      <c r="N42" s="55">
        <v>6</v>
      </c>
      <c r="O42" s="25">
        <f>+AVERAGEIFS(K42:N42,K42:N42,"&gt;=0")</f>
        <v>4.5</v>
      </c>
      <c r="P42" s="26">
        <f>+MEDIAN(K42:N42)</f>
        <v>4.5</v>
      </c>
      <c r="Q42" s="27">
        <f>+(MIN(K42:N42)+MAX(K42:N42)+4*O42)/6</f>
        <v>4.5</v>
      </c>
      <c r="R42" s="28">
        <f>Q42*1.25*1.33</f>
        <v>7.4812500000000002</v>
      </c>
      <c r="S42" s="24" t="s">
        <v>279</v>
      </c>
    </row>
    <row r="43" spans="1:19" x14ac:dyDescent="0.25">
      <c r="A43" s="34" t="s">
        <v>10</v>
      </c>
      <c r="B43" s="35" t="s">
        <v>10</v>
      </c>
      <c r="C43" s="34"/>
      <c r="D43" s="48"/>
      <c r="E43" s="48"/>
      <c r="F43" s="48"/>
      <c r="G43" s="34"/>
      <c r="H43" s="48"/>
      <c r="I43" s="48"/>
      <c r="J43" s="39"/>
      <c r="K43" s="48"/>
      <c r="L43" s="48"/>
      <c r="M43" s="48"/>
      <c r="N43" s="48"/>
      <c r="O43" s="36"/>
      <c r="P43" s="37"/>
      <c r="Q43" s="38"/>
      <c r="R43" s="35"/>
      <c r="S43" s="39"/>
    </row>
    <row r="44" spans="1:19" x14ac:dyDescent="0.25">
      <c r="A44" s="22" t="s">
        <v>68</v>
      </c>
      <c r="B44" s="23" t="s">
        <v>75</v>
      </c>
      <c r="C44" s="55">
        <v>6</v>
      </c>
      <c r="D44" s="55">
        <v>6</v>
      </c>
      <c r="E44" s="55">
        <v>9</v>
      </c>
      <c r="F44" s="55">
        <v>3</v>
      </c>
      <c r="G44" s="22">
        <v>6</v>
      </c>
      <c r="H44" s="55">
        <v>6</v>
      </c>
      <c r="I44" s="55">
        <v>9</v>
      </c>
      <c r="J44" s="24">
        <v>3</v>
      </c>
      <c r="K44" s="55">
        <v>6</v>
      </c>
      <c r="L44" s="55">
        <v>6</v>
      </c>
      <c r="M44" s="55">
        <v>9</v>
      </c>
      <c r="N44" s="55">
        <v>3</v>
      </c>
      <c r="O44" s="25">
        <f>+AVERAGEIFS(K44:N44,K44:N44,"&gt;=0")</f>
        <v>6</v>
      </c>
      <c r="P44" s="26">
        <f>+MEDIAN(K44:N44)</f>
        <v>6</v>
      </c>
      <c r="Q44" s="27">
        <f>+(MIN(K44:N44)+MAX(K44:N44)+4*O44)/6</f>
        <v>6</v>
      </c>
      <c r="R44" s="28">
        <f>Q44*1.25*1.33</f>
        <v>9.9750000000000014</v>
      </c>
      <c r="S44" s="24" t="s">
        <v>280</v>
      </c>
    </row>
    <row r="45" spans="1:19" x14ac:dyDescent="0.25">
      <c r="A45" s="22" t="s">
        <v>70</v>
      </c>
      <c r="B45" s="23" t="s">
        <v>77</v>
      </c>
      <c r="C45" s="55">
        <v>9</v>
      </c>
      <c r="D45" s="55">
        <v>9</v>
      </c>
      <c r="E45" s="55">
        <v>9</v>
      </c>
      <c r="F45" s="55">
        <v>6</v>
      </c>
      <c r="G45" s="22">
        <v>9</v>
      </c>
      <c r="H45" s="55">
        <v>6</v>
      </c>
      <c r="I45" s="55">
        <v>9</v>
      </c>
      <c r="J45" s="24">
        <v>6</v>
      </c>
      <c r="K45" s="55">
        <v>9</v>
      </c>
      <c r="L45" s="55">
        <v>6</v>
      </c>
      <c r="M45" s="55">
        <v>9</v>
      </c>
      <c r="N45" s="55">
        <v>6</v>
      </c>
      <c r="O45" s="25">
        <f>+AVERAGEIFS(K45:N45,K45:N45,"&gt;=0")</f>
        <v>7.5</v>
      </c>
      <c r="P45" s="26">
        <f>+MEDIAN(K45:N45)</f>
        <v>7.5</v>
      </c>
      <c r="Q45" s="27">
        <f>+(MIN(K45:N45)+MAX(K45:N45)+4*O45)/6</f>
        <v>7.5</v>
      </c>
      <c r="R45" s="28">
        <f>Q45*1.25*1.33</f>
        <v>12.46875</v>
      </c>
      <c r="S45" s="24" t="s">
        <v>279</v>
      </c>
    </row>
    <row r="46" spans="1:19" x14ac:dyDescent="0.25">
      <c r="A46" s="22" t="s">
        <v>72</v>
      </c>
      <c r="B46" s="23" t="s">
        <v>79</v>
      </c>
      <c r="C46" s="55">
        <v>3</v>
      </c>
      <c r="D46" s="55">
        <v>9</v>
      </c>
      <c r="E46" s="55">
        <v>6</v>
      </c>
      <c r="F46" s="55">
        <v>6</v>
      </c>
      <c r="G46" s="22">
        <v>6</v>
      </c>
      <c r="H46" s="55">
        <v>9</v>
      </c>
      <c r="I46" s="55">
        <v>6</v>
      </c>
      <c r="J46" s="24">
        <v>6</v>
      </c>
      <c r="K46" s="55">
        <v>6</v>
      </c>
      <c r="L46" s="55">
        <v>9</v>
      </c>
      <c r="M46" s="55">
        <v>6</v>
      </c>
      <c r="N46" s="55">
        <v>6</v>
      </c>
      <c r="O46" s="25">
        <f>+AVERAGEIFS(K46:N46,K46:N46,"&gt;=0")</f>
        <v>6.75</v>
      </c>
      <c r="P46" s="26">
        <f>+MEDIAN(K46:N46)</f>
        <v>6</v>
      </c>
      <c r="Q46" s="27">
        <f>+(MIN(K46:N46)+MAX(K46:N46)+4*O46)/6</f>
        <v>7</v>
      </c>
      <c r="R46" s="28">
        <f>Q46*1.25*1.33</f>
        <v>11.637500000000001</v>
      </c>
      <c r="S46" s="24" t="s">
        <v>279</v>
      </c>
    </row>
    <row r="47" spans="1:19" x14ac:dyDescent="0.25">
      <c r="A47" s="34" t="s">
        <v>10</v>
      </c>
      <c r="B47" s="35" t="s">
        <v>10</v>
      </c>
      <c r="C47" s="34"/>
      <c r="D47" s="48"/>
      <c r="E47" s="48"/>
      <c r="F47" s="48"/>
      <c r="G47" s="34"/>
      <c r="H47" s="48"/>
      <c r="I47" s="48"/>
      <c r="J47" s="39"/>
      <c r="K47" s="48"/>
      <c r="L47" s="48"/>
      <c r="M47" s="48"/>
      <c r="N47" s="48"/>
      <c r="O47" s="36"/>
      <c r="P47" s="37"/>
      <c r="Q47" s="38"/>
      <c r="R47" s="35"/>
      <c r="S47" s="39"/>
    </row>
    <row r="48" spans="1:19" x14ac:dyDescent="0.25">
      <c r="A48" s="22" t="s">
        <v>74</v>
      </c>
      <c r="B48" s="23" t="s">
        <v>81</v>
      </c>
      <c r="C48" s="55">
        <v>12</v>
      </c>
      <c r="D48" s="55">
        <v>6</v>
      </c>
      <c r="E48" s="55">
        <v>12</v>
      </c>
      <c r="F48" s="55">
        <v>9</v>
      </c>
      <c r="G48" s="22">
        <v>9</v>
      </c>
      <c r="H48" s="55">
        <v>6</v>
      </c>
      <c r="I48" s="55">
        <v>12</v>
      </c>
      <c r="J48" s="24">
        <v>9</v>
      </c>
      <c r="K48" s="55">
        <v>9</v>
      </c>
      <c r="L48" s="55">
        <v>6</v>
      </c>
      <c r="M48" s="55">
        <v>12</v>
      </c>
      <c r="N48" s="55">
        <v>9</v>
      </c>
      <c r="O48" s="25">
        <f>+AVERAGEIFS(K48:N48,K48:N48,"&gt;=0")</f>
        <v>9</v>
      </c>
      <c r="P48" s="26">
        <f>+MEDIAN(K48:N48)</f>
        <v>9</v>
      </c>
      <c r="Q48" s="27">
        <f>+(MIN(K48:N48)+MAX(K48:N48)+4*O48)/6</f>
        <v>9</v>
      </c>
      <c r="R48" s="28">
        <f>Q48*1.25*1.33</f>
        <v>14.9625</v>
      </c>
      <c r="S48" s="24" t="s">
        <v>280</v>
      </c>
    </row>
    <row r="49" spans="1:19" x14ac:dyDescent="0.25">
      <c r="A49" s="22" t="s">
        <v>76</v>
      </c>
      <c r="B49" s="23" t="s">
        <v>83</v>
      </c>
      <c r="C49" s="55">
        <v>12</v>
      </c>
      <c r="D49" s="55">
        <v>18</v>
      </c>
      <c r="E49" s="55">
        <v>15</v>
      </c>
      <c r="F49" s="55">
        <v>15</v>
      </c>
      <c r="G49" s="22">
        <v>15</v>
      </c>
      <c r="H49" s="55">
        <v>18</v>
      </c>
      <c r="I49" s="55">
        <v>18</v>
      </c>
      <c r="J49" s="24">
        <v>15</v>
      </c>
      <c r="K49" s="55">
        <v>15</v>
      </c>
      <c r="L49" s="55">
        <v>18</v>
      </c>
      <c r="M49" s="55">
        <v>18</v>
      </c>
      <c r="N49" s="55">
        <v>15</v>
      </c>
      <c r="O49" s="25">
        <f>+AVERAGEIFS(K49:N49,K49:N49,"&gt;=0")</f>
        <v>16.5</v>
      </c>
      <c r="P49" s="26">
        <f>+MEDIAN(K49:N49)</f>
        <v>16.5</v>
      </c>
      <c r="Q49" s="27">
        <f>+(MIN(K49:N49)+MAX(K49:N49)+4*O49)/6</f>
        <v>16.5</v>
      </c>
      <c r="R49" s="28">
        <f>Q49*1.25*1.33</f>
        <v>27.431250000000002</v>
      </c>
      <c r="S49" s="24" t="s">
        <v>279</v>
      </c>
    </row>
    <row r="50" spans="1:19" x14ac:dyDescent="0.25">
      <c r="A50" s="22" t="s">
        <v>78</v>
      </c>
      <c r="B50" s="23" t="s">
        <v>85</v>
      </c>
      <c r="C50" s="55">
        <v>6</v>
      </c>
      <c r="D50" s="55">
        <v>12</v>
      </c>
      <c r="E50" s="55">
        <v>6</v>
      </c>
      <c r="F50" s="55">
        <v>12</v>
      </c>
      <c r="G50" s="22">
        <v>9</v>
      </c>
      <c r="H50" s="55">
        <v>9</v>
      </c>
      <c r="I50" s="55">
        <v>12</v>
      </c>
      <c r="J50" s="24">
        <v>12</v>
      </c>
      <c r="K50" s="55">
        <v>9</v>
      </c>
      <c r="L50" s="55">
        <v>9</v>
      </c>
      <c r="M50" s="55">
        <v>12</v>
      </c>
      <c r="N50" s="55">
        <v>12</v>
      </c>
      <c r="O50" s="25">
        <f>+AVERAGEIFS(K50:N50,K50:N50,"&gt;=0")</f>
        <v>10.5</v>
      </c>
      <c r="P50" s="26">
        <f>+MEDIAN(K50:N50)</f>
        <v>10.5</v>
      </c>
      <c r="Q50" s="27">
        <f>+(MIN(K50:N50)+MAX(K50:N50)+4*O50)/6</f>
        <v>10.5</v>
      </c>
      <c r="R50" s="28">
        <f>Q50*1.25*1.33</f>
        <v>17.456250000000001</v>
      </c>
      <c r="S50" s="24" t="s">
        <v>279</v>
      </c>
    </row>
    <row r="51" spans="1:19" x14ac:dyDescent="0.25">
      <c r="A51" s="34" t="s">
        <v>10</v>
      </c>
      <c r="B51" s="35" t="s">
        <v>10</v>
      </c>
      <c r="C51" s="34"/>
      <c r="D51" s="48"/>
      <c r="E51" s="48"/>
      <c r="F51" s="48"/>
      <c r="G51" s="34"/>
      <c r="H51" s="48"/>
      <c r="I51" s="48"/>
      <c r="J51" s="39"/>
      <c r="K51" s="48"/>
      <c r="L51" s="48"/>
      <c r="M51" s="48"/>
      <c r="N51" s="48"/>
      <c r="O51" s="36"/>
      <c r="P51" s="37"/>
      <c r="Q51" s="38"/>
      <c r="R51" s="35"/>
      <c r="S51" s="39"/>
    </row>
    <row r="52" spans="1:19" x14ac:dyDescent="0.25">
      <c r="A52" s="22" t="s">
        <v>80</v>
      </c>
      <c r="B52" s="23" t="s">
        <v>87</v>
      </c>
      <c r="C52" s="55">
        <v>9</v>
      </c>
      <c r="D52" s="55">
        <v>12</v>
      </c>
      <c r="E52" s="55">
        <v>15</v>
      </c>
      <c r="F52" s="55">
        <v>9</v>
      </c>
      <c r="G52" s="22">
        <v>9</v>
      </c>
      <c r="H52" s="55">
        <v>12</v>
      </c>
      <c r="I52" s="55">
        <v>12</v>
      </c>
      <c r="J52" s="24">
        <v>9</v>
      </c>
      <c r="K52" s="55">
        <v>9</v>
      </c>
      <c r="L52" s="55">
        <v>12</v>
      </c>
      <c r="M52" s="55">
        <v>12</v>
      </c>
      <c r="N52" s="55">
        <v>9</v>
      </c>
      <c r="O52" s="25">
        <f>+AVERAGEIFS(K52:N52,K52:N52,"&gt;=0")</f>
        <v>10.5</v>
      </c>
      <c r="P52" s="26">
        <f>+MEDIAN(K52:N52)</f>
        <v>10.5</v>
      </c>
      <c r="Q52" s="27">
        <f>+(MIN(K52:N52)+MAX(K52:N52)+4*O52)/6</f>
        <v>10.5</v>
      </c>
      <c r="R52" s="28">
        <f>Q52*1.25*1.33</f>
        <v>17.456250000000001</v>
      </c>
      <c r="S52" s="24" t="s">
        <v>280</v>
      </c>
    </row>
    <row r="53" spans="1:19" x14ac:dyDescent="0.25">
      <c r="A53" s="22" t="s">
        <v>82</v>
      </c>
      <c r="B53" s="23" t="s">
        <v>89</v>
      </c>
      <c r="C53" s="55">
        <v>18</v>
      </c>
      <c r="D53" s="55">
        <v>15</v>
      </c>
      <c r="E53" s="55">
        <v>24</v>
      </c>
      <c r="F53" s="55">
        <v>24</v>
      </c>
      <c r="G53" s="22">
        <v>21</v>
      </c>
      <c r="H53" s="55">
        <v>18</v>
      </c>
      <c r="I53" s="55">
        <v>21</v>
      </c>
      <c r="J53" s="24">
        <v>21</v>
      </c>
      <c r="K53" s="55">
        <v>21</v>
      </c>
      <c r="L53" s="55">
        <v>18</v>
      </c>
      <c r="M53" s="55">
        <v>21</v>
      </c>
      <c r="N53" s="55">
        <v>21</v>
      </c>
      <c r="O53" s="25">
        <f>+AVERAGEIFS(K53:N53,K53:N53,"&gt;=0")</f>
        <v>20.25</v>
      </c>
      <c r="P53" s="26">
        <f>+MEDIAN(K53:N53)</f>
        <v>21</v>
      </c>
      <c r="Q53" s="27">
        <f>+(MIN(K53:N53)+MAX(K53:N53)+4*O53)/6</f>
        <v>20</v>
      </c>
      <c r="R53" s="28">
        <f>Q53*1.25*1.33</f>
        <v>33.25</v>
      </c>
      <c r="S53" s="24" t="s">
        <v>279</v>
      </c>
    </row>
    <row r="54" spans="1:19" x14ac:dyDescent="0.25">
      <c r="A54" s="22" t="s">
        <v>84</v>
      </c>
      <c r="B54" s="23" t="s">
        <v>91</v>
      </c>
      <c r="C54" s="55">
        <v>6</v>
      </c>
      <c r="D54" s="55">
        <v>21</v>
      </c>
      <c r="E54" s="55">
        <v>6</v>
      </c>
      <c r="F54" s="55">
        <v>21</v>
      </c>
      <c r="G54" s="22">
        <v>12</v>
      </c>
      <c r="H54" s="55">
        <v>15</v>
      </c>
      <c r="I54" s="55">
        <v>9</v>
      </c>
      <c r="J54" s="24">
        <v>18</v>
      </c>
      <c r="K54" s="55">
        <v>12</v>
      </c>
      <c r="L54" s="55">
        <v>15</v>
      </c>
      <c r="M54" s="55">
        <v>9</v>
      </c>
      <c r="N54" s="55">
        <v>18</v>
      </c>
      <c r="O54" s="25">
        <f>+AVERAGEIFS(K54:N54,K54:N54,"&gt;=0")</f>
        <v>13.5</v>
      </c>
      <c r="P54" s="26">
        <f>+MEDIAN(K54:N54)</f>
        <v>13.5</v>
      </c>
      <c r="Q54" s="27">
        <f>+(MIN(K54:N54)+MAX(K54:N54)+4*O54)/6</f>
        <v>13.5</v>
      </c>
      <c r="R54" s="28">
        <f>Q54*1.25*1.33</f>
        <v>22.443750000000001</v>
      </c>
      <c r="S54" s="24" t="s">
        <v>279</v>
      </c>
    </row>
    <row r="55" spans="1:19" x14ac:dyDescent="0.25">
      <c r="A55" s="22" t="s">
        <v>266</v>
      </c>
      <c r="B55" s="23" t="s">
        <v>93</v>
      </c>
      <c r="C55" s="55">
        <v>3</v>
      </c>
      <c r="D55" s="55">
        <v>3</v>
      </c>
      <c r="E55" s="55">
        <v>6</v>
      </c>
      <c r="F55" s="55">
        <v>6</v>
      </c>
      <c r="G55" s="22">
        <v>3</v>
      </c>
      <c r="H55" s="55">
        <v>3</v>
      </c>
      <c r="I55" s="55">
        <v>6</v>
      </c>
      <c r="J55" s="24">
        <v>6</v>
      </c>
      <c r="K55" s="55">
        <v>3</v>
      </c>
      <c r="L55" s="55">
        <v>3</v>
      </c>
      <c r="M55" s="55">
        <v>6</v>
      </c>
      <c r="N55" s="55">
        <v>6</v>
      </c>
      <c r="O55" s="25">
        <f>+AVERAGEIFS(K55:N55,K55:N55,"&gt;=0")</f>
        <v>4.5</v>
      </c>
      <c r="P55" s="26">
        <f>+MEDIAN(K55:N55)</f>
        <v>4.5</v>
      </c>
      <c r="Q55" s="27">
        <f>+(MIN(K55:N55)+MAX(K55:N55)+4*O55)/6</f>
        <v>4.5</v>
      </c>
      <c r="R55" s="28">
        <f>Q55*1.25*1.33</f>
        <v>7.4812500000000002</v>
      </c>
      <c r="S55" s="24" t="s">
        <v>279</v>
      </c>
    </row>
    <row r="56" spans="1:19" x14ac:dyDescent="0.25">
      <c r="A56" s="34" t="s">
        <v>10</v>
      </c>
      <c r="B56" s="35" t="s">
        <v>10</v>
      </c>
      <c r="C56" s="34"/>
      <c r="D56" s="48"/>
      <c r="E56" s="48"/>
      <c r="F56" s="48"/>
      <c r="G56" s="34"/>
      <c r="H56" s="48"/>
      <c r="I56" s="48"/>
      <c r="J56" s="39"/>
      <c r="K56" s="48"/>
      <c r="L56" s="48"/>
      <c r="M56" s="48"/>
      <c r="N56" s="48"/>
      <c r="O56" s="36"/>
      <c r="P56" s="37"/>
      <c r="Q56" s="38"/>
      <c r="R56" s="35"/>
      <c r="S56" s="39"/>
    </row>
    <row r="57" spans="1:19" x14ac:dyDescent="0.25">
      <c r="A57" s="22" t="s">
        <v>86</v>
      </c>
      <c r="B57" s="23" t="s">
        <v>95</v>
      </c>
      <c r="C57" s="55">
        <v>12</v>
      </c>
      <c r="D57" s="55">
        <v>18</v>
      </c>
      <c r="E57" s="55">
        <v>18</v>
      </c>
      <c r="F57" s="55">
        <v>15</v>
      </c>
      <c r="G57" s="22">
        <v>12</v>
      </c>
      <c r="H57" s="55">
        <v>18</v>
      </c>
      <c r="I57" s="55">
        <v>18</v>
      </c>
      <c r="J57" s="24">
        <v>15</v>
      </c>
      <c r="K57" s="55">
        <v>12</v>
      </c>
      <c r="L57" s="55">
        <v>18</v>
      </c>
      <c r="M57" s="55">
        <v>18</v>
      </c>
      <c r="N57" s="55">
        <v>15</v>
      </c>
      <c r="O57" s="25">
        <f>+AVERAGEIFS(K57:N57,K57:N57,"&gt;=0")</f>
        <v>15.75</v>
      </c>
      <c r="P57" s="26">
        <f>+MEDIAN(K57:N57)</f>
        <v>16.5</v>
      </c>
      <c r="Q57" s="27">
        <f>+(MIN(K57:N57)+MAX(K57:N57)+4*O57)/6</f>
        <v>15.5</v>
      </c>
      <c r="R57" s="28">
        <f>Q57*1.25*1.33</f>
        <v>25.768750000000001</v>
      </c>
      <c r="S57" s="24" t="s">
        <v>280</v>
      </c>
    </row>
    <row r="58" spans="1:19" x14ac:dyDescent="0.25">
      <c r="A58" s="22" t="s">
        <v>88</v>
      </c>
      <c r="B58" s="23" t="s">
        <v>97</v>
      </c>
      <c r="C58" s="55">
        <v>18</v>
      </c>
      <c r="D58" s="55">
        <v>24</v>
      </c>
      <c r="E58" s="55">
        <v>21</v>
      </c>
      <c r="F58" s="55">
        <v>30</v>
      </c>
      <c r="G58" s="22">
        <v>21</v>
      </c>
      <c r="H58" s="55">
        <v>27</v>
      </c>
      <c r="I58" s="55">
        <v>21</v>
      </c>
      <c r="J58" s="24">
        <v>27</v>
      </c>
      <c r="K58" s="55">
        <v>21</v>
      </c>
      <c r="L58" s="55">
        <v>27</v>
      </c>
      <c r="M58" s="55">
        <v>21</v>
      </c>
      <c r="N58" s="55">
        <v>27</v>
      </c>
      <c r="O58" s="25">
        <f>+AVERAGEIFS(K58:N58,K58:N58,"&gt;=0")</f>
        <v>24</v>
      </c>
      <c r="P58" s="26">
        <f>+MEDIAN(K58:N58)</f>
        <v>24</v>
      </c>
      <c r="Q58" s="27">
        <f>+(MIN(K58:N58)+MAX(K58:N58)+4*O58)/6</f>
        <v>24</v>
      </c>
      <c r="R58" s="28">
        <f>Q58*1.25*1.33</f>
        <v>39.900000000000006</v>
      </c>
      <c r="S58" s="24" t="s">
        <v>279</v>
      </c>
    </row>
    <row r="59" spans="1:19" x14ac:dyDescent="0.25">
      <c r="A59" s="22" t="s">
        <v>90</v>
      </c>
      <c r="B59" s="23" t="s">
        <v>99</v>
      </c>
      <c r="C59" s="55">
        <v>6</v>
      </c>
      <c r="D59" s="55">
        <v>9</v>
      </c>
      <c r="E59" s="55">
        <v>9</v>
      </c>
      <c r="F59" s="55">
        <v>12</v>
      </c>
      <c r="G59" s="22">
        <v>6</v>
      </c>
      <c r="H59" s="55">
        <v>9</v>
      </c>
      <c r="I59" s="55">
        <v>9</v>
      </c>
      <c r="J59" s="24">
        <v>12</v>
      </c>
      <c r="K59" s="55">
        <v>6</v>
      </c>
      <c r="L59" s="55">
        <v>9</v>
      </c>
      <c r="M59" s="55">
        <v>9</v>
      </c>
      <c r="N59" s="55">
        <v>12</v>
      </c>
      <c r="O59" s="25">
        <f>+AVERAGEIFS(K59:N59,K59:N59,"&gt;=0")</f>
        <v>9</v>
      </c>
      <c r="P59" s="26">
        <f>+MEDIAN(K59:N59)</f>
        <v>9</v>
      </c>
      <c r="Q59" s="27">
        <f>+(MIN(K59:N59)+MAX(K59:N59)+4*O59)/6</f>
        <v>9</v>
      </c>
      <c r="R59" s="28">
        <f>Q59*1.25*1.33</f>
        <v>14.9625</v>
      </c>
      <c r="S59" s="24" t="s">
        <v>279</v>
      </c>
    </row>
    <row r="60" spans="1:19" x14ac:dyDescent="0.25">
      <c r="A60" s="34" t="s">
        <v>10</v>
      </c>
      <c r="B60" s="35" t="s">
        <v>10</v>
      </c>
      <c r="C60" s="34"/>
      <c r="D60" s="48"/>
      <c r="E60" s="48"/>
      <c r="F60" s="48"/>
      <c r="G60" s="34"/>
      <c r="H60" s="48"/>
      <c r="I60" s="48"/>
      <c r="J60" s="39"/>
      <c r="K60" s="48"/>
      <c r="L60" s="48"/>
      <c r="M60" s="48"/>
      <c r="N60" s="48"/>
      <c r="O60" s="36"/>
      <c r="P60" s="37"/>
      <c r="Q60" s="38"/>
      <c r="R60" s="35"/>
      <c r="S60" s="39"/>
    </row>
    <row r="61" spans="1:19" x14ac:dyDescent="0.25">
      <c r="A61" s="22" t="s">
        <v>94</v>
      </c>
      <c r="B61" s="23" t="s">
        <v>101</v>
      </c>
      <c r="C61" s="55">
        <v>9</v>
      </c>
      <c r="D61" s="55">
        <v>18</v>
      </c>
      <c r="E61" s="55">
        <v>15</v>
      </c>
      <c r="F61" s="55">
        <v>21</v>
      </c>
      <c r="G61" s="22">
        <v>15</v>
      </c>
      <c r="H61" s="55">
        <v>15</v>
      </c>
      <c r="I61" s="55">
        <v>15</v>
      </c>
      <c r="J61" s="24">
        <v>21</v>
      </c>
      <c r="K61" s="55">
        <v>15</v>
      </c>
      <c r="L61" s="55">
        <v>15</v>
      </c>
      <c r="M61" s="55">
        <v>15</v>
      </c>
      <c r="N61" s="55">
        <v>21</v>
      </c>
      <c r="O61" s="25">
        <f>+AVERAGEIFS(K61:N61,K61:N61,"&gt;=0")</f>
        <v>16.5</v>
      </c>
      <c r="P61" s="26">
        <f>+MEDIAN(K61:N61)</f>
        <v>15</v>
      </c>
      <c r="Q61" s="27">
        <f>+(MIN(K61:N61)+MAX(K61:N61)+4*O61)/6</f>
        <v>17</v>
      </c>
      <c r="R61" s="28">
        <f>Q61*1.25*1.33</f>
        <v>28.262500000000003</v>
      </c>
      <c r="S61" s="24" t="s">
        <v>280</v>
      </c>
    </row>
    <row r="62" spans="1:19" x14ac:dyDescent="0.25">
      <c r="A62" s="22" t="s">
        <v>96</v>
      </c>
      <c r="B62" s="23" t="s">
        <v>103</v>
      </c>
      <c r="C62" s="55">
        <v>12</v>
      </c>
      <c r="D62" s="55">
        <v>15</v>
      </c>
      <c r="E62" s="55">
        <v>15</v>
      </c>
      <c r="F62" s="55">
        <v>21</v>
      </c>
      <c r="G62" s="22">
        <v>12</v>
      </c>
      <c r="H62" s="55">
        <v>15</v>
      </c>
      <c r="I62" s="55">
        <v>18</v>
      </c>
      <c r="J62" s="24">
        <v>18</v>
      </c>
      <c r="K62" s="55">
        <v>12</v>
      </c>
      <c r="L62" s="55">
        <v>15</v>
      </c>
      <c r="M62" s="55">
        <v>18</v>
      </c>
      <c r="N62" s="55">
        <v>18</v>
      </c>
      <c r="O62" s="25">
        <f>+AVERAGEIFS(K62:N62,K62:N62,"&gt;=0")</f>
        <v>15.75</v>
      </c>
      <c r="P62" s="26">
        <f>+MEDIAN(K62:N62)</f>
        <v>16.5</v>
      </c>
      <c r="Q62" s="27">
        <f>+(MIN(K62:N62)+MAX(K62:N62)+4*O62)/6</f>
        <v>15.5</v>
      </c>
      <c r="R62" s="28">
        <f>Q62*1.25*1.33</f>
        <v>25.768750000000001</v>
      </c>
      <c r="S62" s="24" t="s">
        <v>279</v>
      </c>
    </row>
    <row r="63" spans="1:19" x14ac:dyDescent="0.25">
      <c r="A63" s="22" t="s">
        <v>98</v>
      </c>
      <c r="B63" s="23" t="s">
        <v>105</v>
      </c>
      <c r="C63" s="55">
        <v>3</v>
      </c>
      <c r="D63" s="55">
        <v>18</v>
      </c>
      <c r="E63" s="55">
        <v>6</v>
      </c>
      <c r="F63" s="55">
        <v>21</v>
      </c>
      <c r="G63" s="22">
        <v>9</v>
      </c>
      <c r="H63" s="55">
        <v>12</v>
      </c>
      <c r="I63" s="55">
        <v>9</v>
      </c>
      <c r="J63" s="24">
        <v>18</v>
      </c>
      <c r="K63" s="55">
        <v>9</v>
      </c>
      <c r="L63" s="55">
        <v>12</v>
      </c>
      <c r="M63" s="55">
        <v>9</v>
      </c>
      <c r="N63" s="55">
        <v>18</v>
      </c>
      <c r="O63" s="25">
        <f>+AVERAGEIFS(K63:N63,K63:N63,"&gt;=0")</f>
        <v>12</v>
      </c>
      <c r="P63" s="26">
        <f>+MEDIAN(K63:N63)</f>
        <v>10.5</v>
      </c>
      <c r="Q63" s="27">
        <f>+(MIN(K63:N63)+MAX(K63:N63)+4*O63)/6</f>
        <v>12.5</v>
      </c>
      <c r="R63" s="28">
        <f>Q63*1.25*1.33</f>
        <v>20.78125</v>
      </c>
      <c r="S63" s="24" t="s">
        <v>279</v>
      </c>
    </row>
    <row r="64" spans="1:19" x14ac:dyDescent="0.25">
      <c r="A64" s="34" t="s">
        <v>10</v>
      </c>
      <c r="B64" s="35" t="s">
        <v>10</v>
      </c>
      <c r="C64" s="34"/>
      <c r="D64" s="48"/>
      <c r="E64" s="48"/>
      <c r="F64" s="48"/>
      <c r="G64" s="34"/>
      <c r="H64" s="48"/>
      <c r="I64" s="48"/>
      <c r="J64" s="39"/>
      <c r="K64" s="48"/>
      <c r="L64" s="48"/>
      <c r="M64" s="48"/>
      <c r="N64" s="48"/>
      <c r="O64" s="36"/>
      <c r="P64" s="37"/>
      <c r="Q64" s="38"/>
      <c r="R64" s="35"/>
      <c r="S64" s="39"/>
    </row>
    <row r="65" spans="1:19" x14ac:dyDescent="0.25">
      <c r="A65" s="22" t="s">
        <v>100</v>
      </c>
      <c r="B65" s="23" t="s">
        <v>106</v>
      </c>
      <c r="C65" s="55">
        <v>3</v>
      </c>
      <c r="D65" s="55">
        <v>15</v>
      </c>
      <c r="E65" s="55">
        <v>6</v>
      </c>
      <c r="F65" s="55">
        <v>24</v>
      </c>
      <c r="G65" s="22">
        <v>9</v>
      </c>
      <c r="H65" s="55">
        <v>15</v>
      </c>
      <c r="I65" s="55">
        <v>15</v>
      </c>
      <c r="J65" s="24">
        <v>18</v>
      </c>
      <c r="K65" s="55">
        <v>12</v>
      </c>
      <c r="L65" s="55">
        <v>15</v>
      </c>
      <c r="M65" s="55">
        <v>15</v>
      </c>
      <c r="N65" s="55">
        <v>18</v>
      </c>
      <c r="O65" s="25">
        <f t="shared" ref="O65:O70" si="4">+AVERAGEIFS(K65:N65,K65:N65,"&gt;=0")</f>
        <v>15</v>
      </c>
      <c r="P65" s="26">
        <f t="shared" ref="P65:P70" si="5">+MEDIAN(K65:N65)</f>
        <v>15</v>
      </c>
      <c r="Q65" s="27">
        <f t="shared" ref="Q65:Q70" si="6">+(MIN(K65:N65)+MAX(K65:N65)+4*O65)/6</f>
        <v>15</v>
      </c>
      <c r="R65" s="28">
        <f t="shared" ref="R65:R70" si="7">Q65*1.25*1.33</f>
        <v>24.9375</v>
      </c>
      <c r="S65" s="24" t="s">
        <v>279</v>
      </c>
    </row>
    <row r="66" spans="1:19" x14ac:dyDescent="0.25">
      <c r="A66" s="22" t="s">
        <v>102</v>
      </c>
      <c r="B66" s="23" t="s">
        <v>107</v>
      </c>
      <c r="C66" s="55">
        <v>1.5</v>
      </c>
      <c r="D66" s="55">
        <v>3</v>
      </c>
      <c r="E66" s="55">
        <v>3</v>
      </c>
      <c r="F66" s="55">
        <v>3</v>
      </c>
      <c r="G66" s="22">
        <v>1.5</v>
      </c>
      <c r="H66" s="55">
        <v>3</v>
      </c>
      <c r="I66" s="55">
        <v>3</v>
      </c>
      <c r="J66" s="24">
        <v>3</v>
      </c>
      <c r="K66" s="55">
        <v>1.5</v>
      </c>
      <c r="L66" s="55">
        <v>3</v>
      </c>
      <c r="M66" s="55">
        <v>3</v>
      </c>
      <c r="N66" s="55">
        <v>3</v>
      </c>
      <c r="O66" s="25">
        <f t="shared" si="4"/>
        <v>2.625</v>
      </c>
      <c r="P66" s="26">
        <f t="shared" si="5"/>
        <v>3</v>
      </c>
      <c r="Q66" s="27">
        <f t="shared" si="6"/>
        <v>2.5</v>
      </c>
      <c r="R66" s="28">
        <f t="shared" si="7"/>
        <v>4.15625</v>
      </c>
      <c r="S66" s="24" t="s">
        <v>279</v>
      </c>
    </row>
    <row r="67" spans="1:19" x14ac:dyDescent="0.25">
      <c r="A67" s="22" t="s">
        <v>104</v>
      </c>
      <c r="B67" s="23" t="s">
        <v>108</v>
      </c>
      <c r="C67" s="55">
        <v>6</v>
      </c>
      <c r="D67" s="55">
        <v>6</v>
      </c>
      <c r="E67" s="55">
        <v>9</v>
      </c>
      <c r="F67" s="55">
        <v>9</v>
      </c>
      <c r="G67" s="22">
        <v>6</v>
      </c>
      <c r="H67" s="55">
        <v>6</v>
      </c>
      <c r="I67" s="55">
        <v>9</v>
      </c>
      <c r="J67" s="24">
        <v>9</v>
      </c>
      <c r="K67" s="55">
        <v>6</v>
      </c>
      <c r="L67" s="55">
        <v>6</v>
      </c>
      <c r="M67" s="55">
        <v>9</v>
      </c>
      <c r="N67" s="55">
        <v>9</v>
      </c>
      <c r="O67" s="25">
        <f t="shared" si="4"/>
        <v>7.5</v>
      </c>
      <c r="P67" s="26">
        <f t="shared" si="5"/>
        <v>7.5</v>
      </c>
      <c r="Q67" s="27">
        <f t="shared" si="6"/>
        <v>7.5</v>
      </c>
      <c r="R67" s="28">
        <f t="shared" si="7"/>
        <v>12.46875</v>
      </c>
      <c r="S67" s="24" t="s">
        <v>279</v>
      </c>
    </row>
    <row r="68" spans="1:19" x14ac:dyDescent="0.25">
      <c r="A68" s="22" t="s">
        <v>267</v>
      </c>
      <c r="B68" s="23" t="s">
        <v>109</v>
      </c>
      <c r="C68" s="55">
        <v>9</v>
      </c>
      <c r="D68" s="55">
        <v>3</v>
      </c>
      <c r="E68" s="55">
        <v>9</v>
      </c>
      <c r="F68" s="55">
        <v>3</v>
      </c>
      <c r="G68" s="22">
        <v>6</v>
      </c>
      <c r="H68" s="55">
        <v>6</v>
      </c>
      <c r="I68" s="55">
        <v>9</v>
      </c>
      <c r="J68" s="24">
        <v>3</v>
      </c>
      <c r="K68" s="55">
        <v>6</v>
      </c>
      <c r="L68" s="55">
        <v>6</v>
      </c>
      <c r="M68" s="55">
        <v>9</v>
      </c>
      <c r="N68" s="55">
        <v>3</v>
      </c>
      <c r="O68" s="25">
        <f t="shared" si="4"/>
        <v>6</v>
      </c>
      <c r="P68" s="26">
        <f t="shared" si="5"/>
        <v>6</v>
      </c>
      <c r="Q68" s="27">
        <f t="shared" si="6"/>
        <v>6</v>
      </c>
      <c r="R68" s="28">
        <f t="shared" si="7"/>
        <v>9.9750000000000014</v>
      </c>
      <c r="S68" s="24" t="s">
        <v>279</v>
      </c>
    </row>
    <row r="69" spans="1:19" x14ac:dyDescent="0.25">
      <c r="A69" s="23" t="s">
        <v>268</v>
      </c>
      <c r="B69" s="23" t="s">
        <v>110</v>
      </c>
      <c r="C69" s="55">
        <v>60</v>
      </c>
      <c r="D69" s="55">
        <v>60</v>
      </c>
      <c r="E69" s="55">
        <v>105</v>
      </c>
      <c r="F69" s="55">
        <v>45</v>
      </c>
      <c r="G69" s="22">
        <v>75</v>
      </c>
      <c r="H69" s="55">
        <v>60</v>
      </c>
      <c r="I69" s="55">
        <v>90</v>
      </c>
      <c r="J69" s="24">
        <v>60</v>
      </c>
      <c r="K69" s="55">
        <v>75</v>
      </c>
      <c r="L69" s="55">
        <v>60</v>
      </c>
      <c r="M69" s="55">
        <v>90</v>
      </c>
      <c r="N69" s="55">
        <v>60</v>
      </c>
      <c r="O69" s="25">
        <f>+AVERAGEIFS(K69:N69,K69:N69,"&gt;=0")</f>
        <v>71.25</v>
      </c>
      <c r="P69" s="26">
        <f>+MEDIAN(K69:N69)</f>
        <v>67.5</v>
      </c>
      <c r="Q69" s="27">
        <f>+(MIN(K69:N69)+MAX(K69:N69)+4*O69)/6</f>
        <v>72.5</v>
      </c>
      <c r="R69" s="28">
        <f>Q69*1.25*1.33</f>
        <v>120.53125</v>
      </c>
      <c r="S69" s="23" t="s">
        <v>295</v>
      </c>
    </row>
    <row r="70" spans="1:19" ht="15.75" thickBot="1" x14ac:dyDescent="0.3">
      <c r="A70" s="41" t="s">
        <v>284</v>
      </c>
      <c r="B70" s="42" t="s">
        <v>285</v>
      </c>
      <c r="C70" s="56">
        <v>12</v>
      </c>
      <c r="D70" s="56">
        <v>15</v>
      </c>
      <c r="E70" s="56">
        <v>18</v>
      </c>
      <c r="F70" s="56">
        <v>48</v>
      </c>
      <c r="G70" s="41">
        <v>15</v>
      </c>
      <c r="H70" s="56">
        <v>16.5</v>
      </c>
      <c r="I70" s="56">
        <v>18</v>
      </c>
      <c r="J70" s="47">
        <v>36</v>
      </c>
      <c r="K70" s="56">
        <v>16.5</v>
      </c>
      <c r="L70" s="56">
        <v>16.5</v>
      </c>
      <c r="M70" s="56">
        <v>18</v>
      </c>
      <c r="N70" s="56">
        <v>30</v>
      </c>
      <c r="O70" s="43">
        <f t="shared" si="4"/>
        <v>20.25</v>
      </c>
      <c r="P70" s="44">
        <f t="shared" si="5"/>
        <v>17.25</v>
      </c>
      <c r="Q70" s="45">
        <f t="shared" si="6"/>
        <v>21.25</v>
      </c>
      <c r="R70" s="46">
        <f t="shared" si="7"/>
        <v>35.328125</v>
      </c>
      <c r="S70" s="47" t="s">
        <v>279</v>
      </c>
    </row>
    <row r="71" spans="1:19" x14ac:dyDescent="0.25">
      <c r="A71" s="8" t="s">
        <v>251</v>
      </c>
      <c r="B71" s="19" t="s">
        <v>271</v>
      </c>
      <c r="C71" s="8"/>
      <c r="D71" s="20"/>
      <c r="E71" s="20"/>
      <c r="F71" s="20"/>
      <c r="G71" s="8"/>
      <c r="H71" s="20"/>
      <c r="I71" s="20"/>
      <c r="J71" s="21"/>
      <c r="K71" s="49"/>
      <c r="L71" s="49"/>
      <c r="M71" s="49"/>
      <c r="N71" s="49"/>
      <c r="O71" s="29"/>
      <c r="P71" s="30"/>
      <c r="Q71" s="31"/>
      <c r="R71" s="19"/>
      <c r="S71" s="21"/>
    </row>
    <row r="72" spans="1:19" x14ac:dyDescent="0.25">
      <c r="A72" s="22" t="s">
        <v>111</v>
      </c>
      <c r="B72" s="23" t="s">
        <v>112</v>
      </c>
      <c r="C72" s="55">
        <v>9</v>
      </c>
      <c r="D72" s="55">
        <v>12</v>
      </c>
      <c r="E72" s="55">
        <v>6</v>
      </c>
      <c r="F72" s="55">
        <v>13.5</v>
      </c>
      <c r="G72" s="22">
        <v>10.5</v>
      </c>
      <c r="H72" s="55">
        <v>12</v>
      </c>
      <c r="I72" s="55">
        <v>7.5</v>
      </c>
      <c r="J72" s="24">
        <v>12</v>
      </c>
      <c r="K72" s="55">
        <v>10.5</v>
      </c>
      <c r="L72" s="55">
        <v>12</v>
      </c>
      <c r="M72" s="55">
        <v>9</v>
      </c>
      <c r="N72" s="55">
        <v>12</v>
      </c>
      <c r="O72" s="25">
        <f>+AVERAGEIFS(K72:N72,K72:N72,"&gt;=0")</f>
        <v>10.875</v>
      </c>
      <c r="P72" s="26">
        <f>+MEDIAN(K72:N72)</f>
        <v>11.25</v>
      </c>
      <c r="Q72" s="27">
        <f>+(MIN(K72:N72)+MAX(K72:N72)+4*O72)/6</f>
        <v>10.75</v>
      </c>
      <c r="R72" s="28">
        <f>Q72*1.25*1.33</f>
        <v>17.871874999999999</v>
      </c>
      <c r="S72" s="24" t="s">
        <v>281</v>
      </c>
    </row>
    <row r="73" spans="1:19" x14ac:dyDescent="0.25">
      <c r="A73" s="22" t="s">
        <v>113</v>
      </c>
      <c r="B73" s="23" t="s">
        <v>114</v>
      </c>
      <c r="C73" s="55">
        <v>7.5</v>
      </c>
      <c r="D73" s="55">
        <v>12</v>
      </c>
      <c r="E73" s="55">
        <v>6</v>
      </c>
      <c r="F73" s="55">
        <v>10.5</v>
      </c>
      <c r="G73" s="22">
        <v>7.5</v>
      </c>
      <c r="H73" s="55">
        <v>10.5</v>
      </c>
      <c r="I73" s="55">
        <v>9</v>
      </c>
      <c r="J73" s="24">
        <v>10.5</v>
      </c>
      <c r="K73" s="55">
        <v>7.5</v>
      </c>
      <c r="L73" s="55">
        <v>10.5</v>
      </c>
      <c r="M73" s="55">
        <v>9</v>
      </c>
      <c r="N73" s="55">
        <v>10.5</v>
      </c>
      <c r="O73" s="25">
        <f>+AVERAGEIFS(K73:N73,K73:N73,"&gt;=0")</f>
        <v>9.375</v>
      </c>
      <c r="P73" s="26">
        <f>+MEDIAN(K73:N73)</f>
        <v>9.75</v>
      </c>
      <c r="Q73" s="27">
        <f>+(MIN(K73:N73)+MAX(K73:N73)+4*O73)/6</f>
        <v>9.25</v>
      </c>
      <c r="R73" s="28">
        <f>Q73*1.25*1.33</f>
        <v>15.378125000000001</v>
      </c>
      <c r="S73" s="24" t="s">
        <v>281</v>
      </c>
    </row>
    <row r="74" spans="1:19" x14ac:dyDescent="0.25">
      <c r="A74" s="22" t="s">
        <v>115</v>
      </c>
      <c r="B74" s="23" t="s">
        <v>116</v>
      </c>
      <c r="C74" s="55">
        <v>7.5</v>
      </c>
      <c r="D74" s="55">
        <v>18</v>
      </c>
      <c r="E74" s="55">
        <v>4.5</v>
      </c>
      <c r="F74" s="55">
        <v>10.5</v>
      </c>
      <c r="G74" s="22">
        <v>9</v>
      </c>
      <c r="H74" s="55">
        <v>13.5</v>
      </c>
      <c r="I74" s="55">
        <v>7.5</v>
      </c>
      <c r="J74" s="24">
        <v>10.5</v>
      </c>
      <c r="K74" s="55">
        <v>9</v>
      </c>
      <c r="L74" s="55">
        <v>12</v>
      </c>
      <c r="M74" s="55">
        <v>9</v>
      </c>
      <c r="N74" s="55">
        <v>10.5</v>
      </c>
      <c r="O74" s="25">
        <f>+AVERAGEIFS(K74:N74,K74:N74,"&gt;=0")</f>
        <v>10.125</v>
      </c>
      <c r="P74" s="26">
        <f>+MEDIAN(K74:N74)</f>
        <v>9.75</v>
      </c>
      <c r="Q74" s="27">
        <f>+(MIN(K74:N74)+MAX(K74:N74)+4*O74)/6</f>
        <v>10.25</v>
      </c>
      <c r="R74" s="28">
        <f>Q74*1.25*1.33</f>
        <v>17.040625000000002</v>
      </c>
      <c r="S74" s="24" t="s">
        <v>281</v>
      </c>
    </row>
    <row r="75" spans="1:19" x14ac:dyDescent="0.25">
      <c r="A75" s="34" t="s">
        <v>10</v>
      </c>
      <c r="B75" s="35" t="s">
        <v>10</v>
      </c>
      <c r="C75" s="34"/>
      <c r="D75" s="48"/>
      <c r="E75" s="48"/>
      <c r="F75" s="48"/>
      <c r="G75" s="34"/>
      <c r="H75" s="48"/>
      <c r="I75" s="48"/>
      <c r="J75" s="39"/>
      <c r="K75" s="48"/>
      <c r="L75" s="48"/>
      <c r="M75" s="48"/>
      <c r="N75" s="48"/>
      <c r="O75" s="36"/>
      <c r="P75" s="37"/>
      <c r="Q75" s="38"/>
      <c r="R75" s="35"/>
      <c r="S75" s="39"/>
    </row>
    <row r="76" spans="1:19" x14ac:dyDescent="0.25">
      <c r="A76" s="22" t="s">
        <v>117</v>
      </c>
      <c r="B76" s="23" t="s">
        <v>118</v>
      </c>
      <c r="C76" s="55">
        <v>9</v>
      </c>
      <c r="D76" s="55">
        <v>12</v>
      </c>
      <c r="E76" s="55">
        <v>6</v>
      </c>
      <c r="F76" s="55">
        <v>13.5</v>
      </c>
      <c r="G76" s="22">
        <v>10.5</v>
      </c>
      <c r="H76" s="55">
        <v>12</v>
      </c>
      <c r="I76" s="55">
        <v>7.5</v>
      </c>
      <c r="J76" s="24">
        <v>12</v>
      </c>
      <c r="K76" s="55">
        <v>10.5</v>
      </c>
      <c r="L76" s="55">
        <v>12</v>
      </c>
      <c r="M76" s="55">
        <v>9</v>
      </c>
      <c r="N76" s="55">
        <v>12</v>
      </c>
      <c r="O76" s="25">
        <f>+AVERAGEIFS(K76:N76,K76:N76,"&gt;=0")</f>
        <v>10.875</v>
      </c>
      <c r="P76" s="26">
        <f>+MEDIAN(K76:N76)</f>
        <v>11.25</v>
      </c>
      <c r="Q76" s="27">
        <f>+(MIN(K76:N76)+MAX(K76:N76)+4*O76)/6</f>
        <v>10.75</v>
      </c>
      <c r="R76" s="28">
        <f>Q76*1.25*1.33</f>
        <v>17.871874999999999</v>
      </c>
      <c r="S76" s="24" t="s">
        <v>281</v>
      </c>
    </row>
    <row r="77" spans="1:19" x14ac:dyDescent="0.25">
      <c r="A77" s="22" t="s">
        <v>119</v>
      </c>
      <c r="B77" s="23" t="s">
        <v>120</v>
      </c>
      <c r="C77" s="55">
        <v>6</v>
      </c>
      <c r="D77" s="55">
        <v>12</v>
      </c>
      <c r="E77" s="55">
        <v>6</v>
      </c>
      <c r="F77" s="55">
        <v>13.5</v>
      </c>
      <c r="G77" s="22">
        <v>9</v>
      </c>
      <c r="H77" s="55">
        <v>12</v>
      </c>
      <c r="I77" s="55">
        <v>9</v>
      </c>
      <c r="J77" s="24">
        <v>10.5</v>
      </c>
      <c r="K77" s="55">
        <v>9</v>
      </c>
      <c r="L77" s="55">
        <v>12</v>
      </c>
      <c r="M77" s="55">
        <v>9</v>
      </c>
      <c r="N77" s="55">
        <v>10.5</v>
      </c>
      <c r="O77" s="25">
        <f>+AVERAGEIFS(K77:N77,K77:N77,"&gt;=0")</f>
        <v>10.125</v>
      </c>
      <c r="P77" s="26">
        <f>+MEDIAN(K77:N77)</f>
        <v>9.75</v>
      </c>
      <c r="Q77" s="27">
        <f>+(MIN(K77:N77)+MAX(K77:N77)+4*O77)/6</f>
        <v>10.25</v>
      </c>
      <c r="R77" s="28">
        <f>Q77*1.25*1.33</f>
        <v>17.040625000000002</v>
      </c>
      <c r="S77" s="24" t="s">
        <v>281</v>
      </c>
    </row>
    <row r="78" spans="1:19" x14ac:dyDescent="0.25">
      <c r="A78" s="22" t="s">
        <v>121</v>
      </c>
      <c r="B78" s="23" t="s">
        <v>122</v>
      </c>
      <c r="C78" s="55">
        <v>4.5</v>
      </c>
      <c r="D78" s="55">
        <v>22.5</v>
      </c>
      <c r="E78" s="55">
        <v>3</v>
      </c>
      <c r="F78" s="55">
        <v>15</v>
      </c>
      <c r="G78" s="22">
        <v>9</v>
      </c>
      <c r="H78" s="55">
        <v>15</v>
      </c>
      <c r="I78" s="55">
        <v>7.5</v>
      </c>
      <c r="J78" s="24">
        <v>13.5</v>
      </c>
      <c r="K78" s="55">
        <v>9</v>
      </c>
      <c r="L78" s="55">
        <v>13.5</v>
      </c>
      <c r="M78" s="55">
        <v>9</v>
      </c>
      <c r="N78" s="55">
        <v>12</v>
      </c>
      <c r="O78" s="25">
        <f>+AVERAGEIFS(K78:N78,K78:N78,"&gt;=0")</f>
        <v>10.875</v>
      </c>
      <c r="P78" s="26">
        <f>+MEDIAN(K78:N78)</f>
        <v>10.5</v>
      </c>
      <c r="Q78" s="27">
        <f>+(MIN(K78:N78)+MAX(K78:N78)+4*O78)/6</f>
        <v>11</v>
      </c>
      <c r="R78" s="28">
        <f>Q78*1.25*1.33</f>
        <v>18.287500000000001</v>
      </c>
      <c r="S78" s="24" t="s">
        <v>281</v>
      </c>
    </row>
    <row r="79" spans="1:19" x14ac:dyDescent="0.25">
      <c r="A79" s="34" t="s">
        <v>10</v>
      </c>
      <c r="B79" s="35" t="s">
        <v>10</v>
      </c>
      <c r="C79" s="34"/>
      <c r="D79" s="48"/>
      <c r="E79" s="48"/>
      <c r="F79" s="48"/>
      <c r="G79" s="34"/>
      <c r="H79" s="48"/>
      <c r="I79" s="48"/>
      <c r="J79" s="39"/>
      <c r="K79" s="48"/>
      <c r="L79" s="48"/>
      <c r="M79" s="48"/>
      <c r="N79" s="48"/>
      <c r="O79" s="36"/>
      <c r="P79" s="37"/>
      <c r="Q79" s="38"/>
      <c r="R79" s="35"/>
      <c r="S79" s="39"/>
    </row>
    <row r="80" spans="1:19" x14ac:dyDescent="0.25">
      <c r="A80" s="22" t="s">
        <v>123</v>
      </c>
      <c r="B80" s="23" t="s">
        <v>124</v>
      </c>
      <c r="C80" s="55">
        <v>9</v>
      </c>
      <c r="D80" s="55">
        <v>12</v>
      </c>
      <c r="E80" s="55">
        <v>6</v>
      </c>
      <c r="F80" s="55">
        <v>13.5</v>
      </c>
      <c r="G80" s="22">
        <v>10.5</v>
      </c>
      <c r="H80" s="55">
        <v>12</v>
      </c>
      <c r="I80" s="55">
        <v>7.5</v>
      </c>
      <c r="J80" s="24">
        <v>12</v>
      </c>
      <c r="K80" s="55">
        <v>10.5</v>
      </c>
      <c r="L80" s="55">
        <v>12</v>
      </c>
      <c r="M80" s="55">
        <v>9</v>
      </c>
      <c r="N80" s="55">
        <v>12</v>
      </c>
      <c r="O80" s="25">
        <f>+AVERAGEIFS(K80:N80,K80:N80,"&gt;=0")</f>
        <v>10.875</v>
      </c>
      <c r="P80" s="26">
        <f>+MEDIAN(K80:N80)</f>
        <v>11.25</v>
      </c>
      <c r="Q80" s="27">
        <f>+(MIN(K80:N80)+MAX(K80:N80)+4*O80)/6</f>
        <v>10.75</v>
      </c>
      <c r="R80" s="28">
        <f>Q80*1.25*1.33</f>
        <v>17.871874999999999</v>
      </c>
      <c r="S80" s="24" t="s">
        <v>281</v>
      </c>
    </row>
    <row r="81" spans="1:19" x14ac:dyDescent="0.25">
      <c r="A81" s="22" t="s">
        <v>125</v>
      </c>
      <c r="B81" s="23" t="s">
        <v>126</v>
      </c>
      <c r="C81" s="55">
        <v>6</v>
      </c>
      <c r="D81" s="55">
        <v>12</v>
      </c>
      <c r="E81" s="55">
        <v>4.5</v>
      </c>
      <c r="F81" s="55">
        <v>10.5</v>
      </c>
      <c r="G81" s="22">
        <v>9</v>
      </c>
      <c r="H81" s="55">
        <v>10.5</v>
      </c>
      <c r="I81" s="55">
        <v>7.5</v>
      </c>
      <c r="J81" s="24">
        <v>10.5</v>
      </c>
      <c r="K81" s="55">
        <v>9</v>
      </c>
      <c r="L81" s="55">
        <v>10.5</v>
      </c>
      <c r="M81" s="55">
        <v>7.5</v>
      </c>
      <c r="N81" s="55">
        <v>10.5</v>
      </c>
      <c r="O81" s="25">
        <f>+AVERAGEIFS(K81:N81,K81:N81,"&gt;=0")</f>
        <v>9.375</v>
      </c>
      <c r="P81" s="26">
        <f>+MEDIAN(K81:N81)</f>
        <v>9.75</v>
      </c>
      <c r="Q81" s="27">
        <f>+(MIN(K81:N81)+MAX(K81:N81)+4*O81)/6</f>
        <v>9.25</v>
      </c>
      <c r="R81" s="28">
        <f>Q81*1.25*1.33</f>
        <v>15.378125000000001</v>
      </c>
      <c r="S81" s="24" t="s">
        <v>281</v>
      </c>
    </row>
    <row r="82" spans="1:19" x14ac:dyDescent="0.25">
      <c r="A82" s="22" t="s">
        <v>127</v>
      </c>
      <c r="B82" s="23" t="s">
        <v>128</v>
      </c>
      <c r="C82" s="55">
        <v>4.5</v>
      </c>
      <c r="D82" s="55">
        <v>12</v>
      </c>
      <c r="E82" s="55">
        <v>3</v>
      </c>
      <c r="F82" s="55">
        <v>7.5</v>
      </c>
      <c r="G82" s="22">
        <v>7.5</v>
      </c>
      <c r="H82" s="55">
        <v>9</v>
      </c>
      <c r="I82" s="55">
        <v>6</v>
      </c>
      <c r="J82" s="24">
        <v>9</v>
      </c>
      <c r="K82" s="55">
        <v>7.5</v>
      </c>
      <c r="L82" s="55">
        <v>9</v>
      </c>
      <c r="M82" s="55">
        <v>6</v>
      </c>
      <c r="N82" s="55">
        <v>9</v>
      </c>
      <c r="O82" s="25">
        <f>+AVERAGEIFS(K82:N82,K82:N82,"&gt;=0")</f>
        <v>7.875</v>
      </c>
      <c r="P82" s="26">
        <f>+MEDIAN(K82:N82)</f>
        <v>8.25</v>
      </c>
      <c r="Q82" s="27">
        <f>+(MIN(K82:N82)+MAX(K82:N82)+4*O82)/6</f>
        <v>7.75</v>
      </c>
      <c r="R82" s="28">
        <f>Q82*1.25*1.33</f>
        <v>12.884375</v>
      </c>
      <c r="S82" s="24" t="s">
        <v>281</v>
      </c>
    </row>
    <row r="83" spans="1:19" x14ac:dyDescent="0.25">
      <c r="A83" s="34" t="s">
        <v>10</v>
      </c>
      <c r="B83" s="35" t="s">
        <v>10</v>
      </c>
      <c r="C83" s="34"/>
      <c r="D83" s="48"/>
      <c r="E83" s="48"/>
      <c r="F83" s="48"/>
      <c r="G83" s="34"/>
      <c r="H83" s="48"/>
      <c r="I83" s="48"/>
      <c r="J83" s="39"/>
      <c r="K83" s="48"/>
      <c r="L83" s="48"/>
      <c r="M83" s="48"/>
      <c r="N83" s="48"/>
      <c r="O83" s="36"/>
      <c r="P83" s="37"/>
      <c r="Q83" s="38"/>
      <c r="R83" s="35"/>
      <c r="S83" s="39"/>
    </row>
    <row r="84" spans="1:19" x14ac:dyDescent="0.25">
      <c r="A84" s="22" t="s">
        <v>129</v>
      </c>
      <c r="B84" s="23" t="s">
        <v>130</v>
      </c>
      <c r="C84" s="55">
        <v>9</v>
      </c>
      <c r="D84" s="55">
        <v>12</v>
      </c>
      <c r="E84" s="55">
        <v>6</v>
      </c>
      <c r="F84" s="55">
        <v>13.5</v>
      </c>
      <c r="G84" s="22">
        <v>10.5</v>
      </c>
      <c r="H84" s="55">
        <v>12</v>
      </c>
      <c r="I84" s="55">
        <v>7.5</v>
      </c>
      <c r="J84" s="24">
        <v>12</v>
      </c>
      <c r="K84" s="55">
        <v>10.5</v>
      </c>
      <c r="L84" s="55">
        <v>12</v>
      </c>
      <c r="M84" s="55">
        <v>9</v>
      </c>
      <c r="N84" s="55">
        <v>12</v>
      </c>
      <c r="O84" s="25">
        <f>+AVERAGEIFS(K84:N84,K84:N84,"&gt;=0")</f>
        <v>10.875</v>
      </c>
      <c r="P84" s="26">
        <f>+MEDIAN(K84:N84)</f>
        <v>11.25</v>
      </c>
      <c r="Q84" s="27">
        <f>+(MIN(K84:N84)+MAX(K84:N84)+4*O84)/6</f>
        <v>10.75</v>
      </c>
      <c r="R84" s="28">
        <f>Q84*1.25*1.33</f>
        <v>17.871874999999999</v>
      </c>
      <c r="S84" s="24" t="s">
        <v>281</v>
      </c>
    </row>
    <row r="85" spans="1:19" x14ac:dyDescent="0.25">
      <c r="A85" s="22" t="s">
        <v>131</v>
      </c>
      <c r="B85" s="23" t="s">
        <v>132</v>
      </c>
      <c r="C85" s="55">
        <v>6</v>
      </c>
      <c r="D85" s="55">
        <v>15</v>
      </c>
      <c r="E85" s="55">
        <v>4.5</v>
      </c>
      <c r="F85" s="55">
        <v>12</v>
      </c>
      <c r="G85" s="22">
        <v>9</v>
      </c>
      <c r="H85" s="55">
        <v>12</v>
      </c>
      <c r="I85" s="55">
        <v>7.5</v>
      </c>
      <c r="J85" s="24">
        <v>10.5</v>
      </c>
      <c r="K85" s="55">
        <v>9</v>
      </c>
      <c r="L85" s="55">
        <v>10.5</v>
      </c>
      <c r="M85" s="55">
        <v>7.5</v>
      </c>
      <c r="N85" s="55">
        <v>10.5</v>
      </c>
      <c r="O85" s="25">
        <f>+AVERAGEIFS(K85:N85,K85:N85,"&gt;=0")</f>
        <v>9.375</v>
      </c>
      <c r="P85" s="26">
        <f>+MEDIAN(K85:N85)</f>
        <v>9.75</v>
      </c>
      <c r="Q85" s="27">
        <f>+(MIN(K85:N85)+MAX(K85:N85)+4*O85)/6</f>
        <v>9.25</v>
      </c>
      <c r="R85" s="28">
        <f>Q85*1.25*1.33</f>
        <v>15.378125000000001</v>
      </c>
      <c r="S85" s="24" t="s">
        <v>281</v>
      </c>
    </row>
    <row r="86" spans="1:19" x14ac:dyDescent="0.25">
      <c r="A86" s="22" t="s">
        <v>133</v>
      </c>
      <c r="B86" s="23" t="s">
        <v>134</v>
      </c>
      <c r="C86" s="55">
        <v>6</v>
      </c>
      <c r="D86" s="55">
        <v>19.5</v>
      </c>
      <c r="E86" s="55">
        <v>3</v>
      </c>
      <c r="F86" s="55">
        <v>10.5</v>
      </c>
      <c r="G86" s="22">
        <v>10.5</v>
      </c>
      <c r="H86" s="55">
        <v>10.5</v>
      </c>
      <c r="I86" s="55">
        <v>7.5</v>
      </c>
      <c r="J86" s="24">
        <v>9</v>
      </c>
      <c r="K86" s="55">
        <v>10.5</v>
      </c>
      <c r="L86" s="55">
        <v>10.5</v>
      </c>
      <c r="M86" s="55">
        <v>7.5</v>
      </c>
      <c r="N86" s="55">
        <v>9</v>
      </c>
      <c r="O86" s="25">
        <f>+AVERAGEIFS(K86:N86,K86:N86,"&gt;=0")</f>
        <v>9.375</v>
      </c>
      <c r="P86" s="26">
        <f>+MEDIAN(K86:N86)</f>
        <v>9.75</v>
      </c>
      <c r="Q86" s="27">
        <f>+(MIN(K86:N86)+MAX(K86:N86)+4*O86)/6</f>
        <v>9.25</v>
      </c>
      <c r="R86" s="28">
        <f>Q86*1.25*1.33</f>
        <v>15.378125000000001</v>
      </c>
      <c r="S86" s="24" t="s">
        <v>281</v>
      </c>
    </row>
    <row r="87" spans="1:19" x14ac:dyDescent="0.25">
      <c r="A87" s="34" t="s">
        <v>10</v>
      </c>
      <c r="B87" s="35" t="s">
        <v>10</v>
      </c>
      <c r="C87" s="34"/>
      <c r="D87" s="48"/>
      <c r="E87" s="48"/>
      <c r="F87" s="48"/>
      <c r="G87" s="34"/>
      <c r="H87" s="48"/>
      <c r="I87" s="48"/>
      <c r="J87" s="39"/>
      <c r="K87" s="48"/>
      <c r="L87" s="48"/>
      <c r="M87" s="48"/>
      <c r="N87" s="48"/>
      <c r="O87" s="36"/>
      <c r="P87" s="37"/>
      <c r="Q87" s="38"/>
      <c r="R87" s="35"/>
      <c r="S87" s="39"/>
    </row>
    <row r="88" spans="1:19" x14ac:dyDescent="0.25">
      <c r="A88" s="22" t="s">
        <v>135</v>
      </c>
      <c r="B88" s="23" t="s">
        <v>136</v>
      </c>
      <c r="C88" s="55">
        <v>9</v>
      </c>
      <c r="D88" s="55">
        <v>12</v>
      </c>
      <c r="E88" s="55">
        <v>6</v>
      </c>
      <c r="F88" s="55">
        <v>13.5</v>
      </c>
      <c r="G88" s="22">
        <v>10.5</v>
      </c>
      <c r="H88" s="55">
        <v>12</v>
      </c>
      <c r="I88" s="55">
        <v>7.5</v>
      </c>
      <c r="J88" s="24">
        <v>12</v>
      </c>
      <c r="K88" s="55">
        <v>10.5</v>
      </c>
      <c r="L88" s="55">
        <v>12</v>
      </c>
      <c r="M88" s="55">
        <v>7.5</v>
      </c>
      <c r="N88" s="55">
        <v>12</v>
      </c>
      <c r="O88" s="25">
        <f>+AVERAGEIFS(K88:N88,K88:N88,"&gt;=0")</f>
        <v>10.5</v>
      </c>
      <c r="P88" s="26">
        <f>+MEDIAN(K88:N88)</f>
        <v>11.25</v>
      </c>
      <c r="Q88" s="27">
        <f>+(MIN(K88:N88)+MAX(K88:N88)+4*O88)/6</f>
        <v>10.25</v>
      </c>
      <c r="R88" s="28">
        <f>Q88*1.25*1.33</f>
        <v>17.040625000000002</v>
      </c>
      <c r="S88" s="24" t="s">
        <v>281</v>
      </c>
    </row>
    <row r="89" spans="1:19" x14ac:dyDescent="0.25">
      <c r="A89" s="22" t="s">
        <v>137</v>
      </c>
      <c r="B89" s="23" t="s">
        <v>138</v>
      </c>
      <c r="C89" s="55">
        <v>7.5</v>
      </c>
      <c r="D89" s="55">
        <v>18</v>
      </c>
      <c r="E89" s="55">
        <v>6</v>
      </c>
      <c r="F89" s="55">
        <v>22.5</v>
      </c>
      <c r="G89" s="22">
        <v>10.5</v>
      </c>
      <c r="H89" s="55">
        <v>10.5</v>
      </c>
      <c r="I89" s="55">
        <v>10.5</v>
      </c>
      <c r="J89" s="24">
        <v>15</v>
      </c>
      <c r="K89" s="55">
        <v>10.5</v>
      </c>
      <c r="L89" s="55">
        <v>10.5</v>
      </c>
      <c r="M89" s="55">
        <v>10.5</v>
      </c>
      <c r="N89" s="55">
        <v>13.5</v>
      </c>
      <c r="O89" s="25">
        <f>+AVERAGEIFS(K89:N89,K89:N89,"&gt;=0")</f>
        <v>11.25</v>
      </c>
      <c r="P89" s="26">
        <f>+MEDIAN(K89:N89)</f>
        <v>10.5</v>
      </c>
      <c r="Q89" s="27">
        <f>+(MIN(K89:N89)+MAX(K89:N89)+4*O89)/6</f>
        <v>11.5</v>
      </c>
      <c r="R89" s="28">
        <f>Q89*1.25*1.33</f>
        <v>19.118750000000002</v>
      </c>
      <c r="S89" s="24" t="s">
        <v>281</v>
      </c>
    </row>
    <row r="90" spans="1:19" x14ac:dyDescent="0.25">
      <c r="A90" s="22" t="s">
        <v>139</v>
      </c>
      <c r="B90" s="23" t="s">
        <v>140</v>
      </c>
      <c r="C90" s="55">
        <v>7.5</v>
      </c>
      <c r="D90" s="55">
        <v>7.5</v>
      </c>
      <c r="E90" s="55">
        <v>4.5</v>
      </c>
      <c r="F90" s="55">
        <v>4.5</v>
      </c>
      <c r="G90" s="22">
        <v>7.5</v>
      </c>
      <c r="H90" s="55">
        <v>7.5</v>
      </c>
      <c r="I90" s="55">
        <v>6</v>
      </c>
      <c r="J90" s="24">
        <v>4.5</v>
      </c>
      <c r="K90" s="55">
        <v>7.5</v>
      </c>
      <c r="L90" s="55">
        <v>7.5</v>
      </c>
      <c r="M90" s="55">
        <v>6</v>
      </c>
      <c r="N90" s="55">
        <v>4.5</v>
      </c>
      <c r="O90" s="25">
        <f>+AVERAGEIFS(K90:N90,K90:N90,"&gt;=0")</f>
        <v>6.375</v>
      </c>
      <c r="P90" s="26">
        <f>+MEDIAN(K90:N90)</f>
        <v>6.75</v>
      </c>
      <c r="Q90" s="27">
        <f>+(MIN(K90:N90)+MAX(K90:N90)+4*O90)/6</f>
        <v>6.25</v>
      </c>
      <c r="R90" s="28">
        <f>Q90*1.25*1.33</f>
        <v>10.390625</v>
      </c>
      <c r="S90" s="24" t="s">
        <v>281</v>
      </c>
    </row>
    <row r="91" spans="1:19" x14ac:dyDescent="0.25">
      <c r="A91" s="22" t="s">
        <v>141</v>
      </c>
      <c r="B91" s="23" t="s">
        <v>142</v>
      </c>
      <c r="C91" s="55">
        <v>4.5</v>
      </c>
      <c r="D91" s="55">
        <v>6</v>
      </c>
      <c r="E91" s="55">
        <v>3</v>
      </c>
      <c r="F91" s="55">
        <v>7.5</v>
      </c>
      <c r="G91" s="22">
        <v>6</v>
      </c>
      <c r="H91" s="55">
        <v>6</v>
      </c>
      <c r="I91" s="55">
        <v>4.5</v>
      </c>
      <c r="J91" s="24">
        <v>7.5</v>
      </c>
      <c r="K91" s="55">
        <v>6</v>
      </c>
      <c r="L91" s="55">
        <v>6</v>
      </c>
      <c r="M91" s="55">
        <v>4.5</v>
      </c>
      <c r="N91" s="55">
        <v>7.5</v>
      </c>
      <c r="O91" s="25">
        <f>+AVERAGEIFS(K91:N91,K91:N91,"&gt;=0")</f>
        <v>6</v>
      </c>
      <c r="P91" s="26">
        <f>+MEDIAN(K91:N91)</f>
        <v>6</v>
      </c>
      <c r="Q91" s="27">
        <f>+(MIN(K91:N91)+MAX(K91:N91)+4*O91)/6</f>
        <v>6</v>
      </c>
      <c r="R91" s="28">
        <f>Q91*1.25*1.33</f>
        <v>9.9750000000000014</v>
      </c>
      <c r="S91" s="24" t="s">
        <v>281</v>
      </c>
    </row>
    <row r="92" spans="1:19" x14ac:dyDescent="0.25">
      <c r="A92" s="34" t="s">
        <v>10</v>
      </c>
      <c r="B92" s="35" t="s">
        <v>10</v>
      </c>
      <c r="C92" s="34"/>
      <c r="D92" s="48"/>
      <c r="E92" s="48"/>
      <c r="F92" s="48"/>
      <c r="G92" s="34"/>
      <c r="H92" s="48"/>
      <c r="I92" s="48"/>
      <c r="J92" s="39"/>
      <c r="K92" s="48"/>
      <c r="L92" s="48"/>
      <c r="M92" s="48"/>
      <c r="N92" s="48"/>
      <c r="O92" s="36"/>
      <c r="P92" s="37"/>
      <c r="Q92" s="38"/>
      <c r="R92" s="35"/>
      <c r="S92" s="39"/>
    </row>
    <row r="93" spans="1:19" x14ac:dyDescent="0.25">
      <c r="A93" s="22" t="s">
        <v>143</v>
      </c>
      <c r="B93" s="23" t="s">
        <v>144</v>
      </c>
      <c r="C93" s="55">
        <v>9</v>
      </c>
      <c r="D93" s="55">
        <v>12</v>
      </c>
      <c r="E93" s="55">
        <v>6</v>
      </c>
      <c r="F93" s="55">
        <v>13.5</v>
      </c>
      <c r="G93" s="22">
        <v>10.5</v>
      </c>
      <c r="H93" s="55">
        <v>12</v>
      </c>
      <c r="I93" s="55">
        <v>7.5</v>
      </c>
      <c r="J93" s="24">
        <v>12</v>
      </c>
      <c r="K93" s="55">
        <v>10.5</v>
      </c>
      <c r="L93" s="55">
        <v>12</v>
      </c>
      <c r="M93" s="55">
        <v>9</v>
      </c>
      <c r="N93" s="55">
        <v>10.5</v>
      </c>
      <c r="O93" s="25">
        <f>+AVERAGEIFS(K93:N93,K93:N93,"&gt;=0")</f>
        <v>10.5</v>
      </c>
      <c r="P93" s="26">
        <f>+MEDIAN(K93:N93)</f>
        <v>10.5</v>
      </c>
      <c r="Q93" s="27">
        <f>+(MIN(K93:N93)+MAX(K93:N93)+4*O93)/6</f>
        <v>10.5</v>
      </c>
      <c r="R93" s="28">
        <f>Q93*1.25*1.33</f>
        <v>17.456250000000001</v>
      </c>
      <c r="S93" s="24" t="s">
        <v>281</v>
      </c>
    </row>
    <row r="94" spans="1:19" x14ac:dyDescent="0.25">
      <c r="A94" s="22" t="s">
        <v>145</v>
      </c>
      <c r="B94" s="23" t="s">
        <v>146</v>
      </c>
      <c r="C94" s="55">
        <v>6</v>
      </c>
      <c r="D94" s="55">
        <v>12</v>
      </c>
      <c r="E94" s="55">
        <v>4.5</v>
      </c>
      <c r="F94" s="55">
        <v>13.5</v>
      </c>
      <c r="G94" s="22">
        <v>9</v>
      </c>
      <c r="H94" s="55">
        <v>9</v>
      </c>
      <c r="I94" s="55">
        <v>7.5</v>
      </c>
      <c r="J94" s="24">
        <v>7.5</v>
      </c>
      <c r="K94" s="55">
        <v>9</v>
      </c>
      <c r="L94" s="55">
        <v>9</v>
      </c>
      <c r="M94" s="55">
        <v>7.5</v>
      </c>
      <c r="N94" s="55">
        <v>7.5</v>
      </c>
      <c r="O94" s="25">
        <f>+AVERAGEIFS(K94:N94,K94:N94,"&gt;=0")</f>
        <v>8.25</v>
      </c>
      <c r="P94" s="26">
        <f>+MEDIAN(K94:N94)</f>
        <v>8.25</v>
      </c>
      <c r="Q94" s="27">
        <f>+(MIN(K94:N94)+MAX(K94:N94)+4*O94)/6</f>
        <v>8.25</v>
      </c>
      <c r="R94" s="28">
        <f>Q94*1.25*1.33</f>
        <v>13.715625000000001</v>
      </c>
      <c r="S94" s="24" t="s">
        <v>281</v>
      </c>
    </row>
    <row r="95" spans="1:19" ht="15.75" thickBot="1" x14ac:dyDescent="0.3">
      <c r="A95" s="41" t="s">
        <v>147</v>
      </c>
      <c r="B95" s="42" t="s">
        <v>148</v>
      </c>
      <c r="C95" s="56">
        <v>4.5</v>
      </c>
      <c r="D95" s="56">
        <v>7.5</v>
      </c>
      <c r="E95" s="56">
        <v>3</v>
      </c>
      <c r="F95" s="56">
        <v>6</v>
      </c>
      <c r="G95" s="41">
        <v>6</v>
      </c>
      <c r="H95" s="56">
        <v>7.5</v>
      </c>
      <c r="I95" s="56">
        <v>3</v>
      </c>
      <c r="J95" s="47">
        <v>6</v>
      </c>
      <c r="K95" s="56">
        <v>6</v>
      </c>
      <c r="L95" s="56">
        <v>7.5</v>
      </c>
      <c r="M95" s="56">
        <v>4.5</v>
      </c>
      <c r="N95" s="56">
        <v>6</v>
      </c>
      <c r="O95" s="43">
        <f>+AVERAGEIFS(K95:N95,K95:N95,"&gt;=0")</f>
        <v>6</v>
      </c>
      <c r="P95" s="44">
        <f>+MEDIAN(K95:N95)</f>
        <v>6</v>
      </c>
      <c r="Q95" s="45">
        <f>+(MIN(K95:N95)+MAX(K95:N95)+4*O95)/6</f>
        <v>6</v>
      </c>
      <c r="R95" s="46">
        <f>Q95*1.25*1.33</f>
        <v>9.9750000000000014</v>
      </c>
      <c r="S95" s="47" t="s">
        <v>281</v>
      </c>
    </row>
    <row r="96" spans="1:19" x14ac:dyDescent="0.25">
      <c r="A96" s="8" t="s">
        <v>253</v>
      </c>
      <c r="B96" s="19" t="s">
        <v>272</v>
      </c>
      <c r="C96" s="8"/>
      <c r="D96" s="20"/>
      <c r="E96" s="20"/>
      <c r="F96" s="20"/>
      <c r="G96" s="8"/>
      <c r="H96" s="20"/>
      <c r="I96" s="20"/>
      <c r="J96" s="21"/>
      <c r="K96" s="49"/>
      <c r="L96" s="49"/>
      <c r="M96" s="49"/>
      <c r="N96" s="49"/>
      <c r="O96" s="29"/>
      <c r="P96" s="30"/>
      <c r="Q96" s="31"/>
      <c r="R96" s="19"/>
      <c r="S96" s="21"/>
    </row>
    <row r="97" spans="1:19" x14ac:dyDescent="0.25">
      <c r="A97" s="22" t="s">
        <v>149</v>
      </c>
      <c r="B97" s="23" t="s">
        <v>150</v>
      </c>
      <c r="C97" s="55">
        <v>9</v>
      </c>
      <c r="D97" s="55">
        <v>15</v>
      </c>
      <c r="E97" s="55">
        <v>6</v>
      </c>
      <c r="F97" s="55">
        <v>18</v>
      </c>
      <c r="G97" s="22">
        <v>9</v>
      </c>
      <c r="H97" s="55">
        <v>9</v>
      </c>
      <c r="I97" s="55">
        <v>12</v>
      </c>
      <c r="J97" s="24">
        <v>18</v>
      </c>
      <c r="K97" s="55">
        <v>9</v>
      </c>
      <c r="L97" s="55">
        <v>9</v>
      </c>
      <c r="M97" s="55">
        <v>12</v>
      </c>
      <c r="N97" s="55">
        <v>15</v>
      </c>
      <c r="O97" s="25">
        <f>+AVERAGEIFS(K97:N97,K97:N97,"&gt;=0")</f>
        <v>11.25</v>
      </c>
      <c r="P97" s="26">
        <f>+MEDIAN(K97:N97)</f>
        <v>10.5</v>
      </c>
      <c r="Q97" s="27">
        <f>+(MIN(K97:N97)+MAX(K97:N97)+4*O97)/6</f>
        <v>11.5</v>
      </c>
      <c r="R97" s="28">
        <f>Q97*1.25*1.33</f>
        <v>19.118750000000002</v>
      </c>
      <c r="S97" s="24" t="s">
        <v>282</v>
      </c>
    </row>
    <row r="98" spans="1:19" x14ac:dyDescent="0.25">
      <c r="A98" s="22" t="s">
        <v>151</v>
      </c>
      <c r="B98" s="23" t="s">
        <v>152</v>
      </c>
      <c r="C98" s="55">
        <v>6</v>
      </c>
      <c r="D98" s="55">
        <v>9</v>
      </c>
      <c r="E98" s="55">
        <v>9</v>
      </c>
      <c r="F98" s="55">
        <v>12</v>
      </c>
      <c r="G98" s="22">
        <v>9</v>
      </c>
      <c r="H98" s="55">
        <v>9</v>
      </c>
      <c r="I98" s="55">
        <v>9</v>
      </c>
      <c r="J98" s="24">
        <v>12</v>
      </c>
      <c r="K98" s="55">
        <v>9</v>
      </c>
      <c r="L98" s="55">
        <v>9</v>
      </c>
      <c r="M98" s="55">
        <v>9</v>
      </c>
      <c r="N98" s="55">
        <v>12</v>
      </c>
      <c r="O98" s="25">
        <f>+AVERAGEIFS(K98:N98,K98:N98,"&gt;=0")</f>
        <v>9.75</v>
      </c>
      <c r="P98" s="26">
        <f>+MEDIAN(K98:N98)</f>
        <v>9</v>
      </c>
      <c r="Q98" s="27">
        <f>+(MIN(K98:N98)+MAX(K98:N98)+4*O98)/6</f>
        <v>10</v>
      </c>
      <c r="R98" s="28">
        <f>Q98*1.25*1.33</f>
        <v>16.625</v>
      </c>
      <c r="S98" s="24" t="s">
        <v>282</v>
      </c>
    </row>
    <row r="99" spans="1:19" x14ac:dyDescent="0.25">
      <c r="A99" s="22" t="s">
        <v>153</v>
      </c>
      <c r="B99" s="23" t="s">
        <v>154</v>
      </c>
      <c r="C99" s="55">
        <v>9</v>
      </c>
      <c r="D99" s="55">
        <v>3</v>
      </c>
      <c r="E99" s="55">
        <v>6</v>
      </c>
      <c r="F99" s="55">
        <v>3</v>
      </c>
      <c r="G99" s="22">
        <v>6</v>
      </c>
      <c r="H99" s="55">
        <v>3</v>
      </c>
      <c r="I99" s="55">
        <v>6</v>
      </c>
      <c r="J99" s="24">
        <v>3</v>
      </c>
      <c r="K99" s="55">
        <v>6</v>
      </c>
      <c r="L99" s="55">
        <v>3</v>
      </c>
      <c r="M99" s="55">
        <v>6</v>
      </c>
      <c r="N99" s="55">
        <v>3</v>
      </c>
      <c r="O99" s="25">
        <f>+AVERAGEIFS(K99:N99,K99:N99,"&gt;=0")</f>
        <v>4.5</v>
      </c>
      <c r="P99" s="26">
        <f>+MEDIAN(K99:N99)</f>
        <v>4.5</v>
      </c>
      <c r="Q99" s="27">
        <f>+(MIN(K99:N99)+MAX(K99:N99)+4*O99)/6</f>
        <v>4.5</v>
      </c>
      <c r="R99" s="28">
        <f>Q99*1.25*1.33</f>
        <v>7.4812500000000002</v>
      </c>
      <c r="S99" s="24" t="s">
        <v>282</v>
      </c>
    </row>
    <row r="100" spans="1:19" x14ac:dyDescent="0.25">
      <c r="A100" s="22" t="s">
        <v>155</v>
      </c>
      <c r="B100" s="23" t="s">
        <v>156</v>
      </c>
      <c r="C100" s="55">
        <v>12</v>
      </c>
      <c r="D100" s="55">
        <v>3</v>
      </c>
      <c r="E100" s="55">
        <v>15</v>
      </c>
      <c r="F100" s="55">
        <v>6</v>
      </c>
      <c r="G100" s="22">
        <v>12</v>
      </c>
      <c r="H100" s="55">
        <v>6</v>
      </c>
      <c r="I100" s="55">
        <v>9</v>
      </c>
      <c r="J100" s="24">
        <v>9</v>
      </c>
      <c r="K100" s="55">
        <v>9</v>
      </c>
      <c r="L100" s="55">
        <v>6</v>
      </c>
      <c r="M100" s="55">
        <v>9</v>
      </c>
      <c r="N100" s="55">
        <v>9</v>
      </c>
      <c r="O100" s="25">
        <f>+AVERAGEIFS(K100:N100,K100:N100,"&gt;=0")</f>
        <v>8.25</v>
      </c>
      <c r="P100" s="26">
        <f>+MEDIAN(K100:N100)</f>
        <v>9</v>
      </c>
      <c r="Q100" s="27">
        <f>+(MIN(K100:N100)+MAX(K100:N100)+4*O100)/6</f>
        <v>8</v>
      </c>
      <c r="R100" s="28">
        <f>Q100*1.25*1.33</f>
        <v>13.3</v>
      </c>
      <c r="S100" s="24" t="s">
        <v>282</v>
      </c>
    </row>
    <row r="101" spans="1:19" x14ac:dyDescent="0.25">
      <c r="A101" s="34" t="s">
        <v>10</v>
      </c>
      <c r="B101" s="35" t="s">
        <v>10</v>
      </c>
      <c r="C101" s="34"/>
      <c r="D101" s="48"/>
      <c r="E101" s="48"/>
      <c r="F101" s="48"/>
      <c r="G101" s="34"/>
      <c r="H101" s="48"/>
      <c r="I101" s="48"/>
      <c r="J101" s="39"/>
      <c r="K101" s="48"/>
      <c r="L101" s="48"/>
      <c r="M101" s="48"/>
      <c r="N101" s="48"/>
      <c r="O101" s="36"/>
      <c r="P101" s="37"/>
      <c r="Q101" s="38"/>
      <c r="R101" s="35"/>
      <c r="S101" s="39"/>
    </row>
    <row r="102" spans="1:19" x14ac:dyDescent="0.25">
      <c r="A102" s="22" t="s">
        <v>157</v>
      </c>
      <c r="B102" s="23" t="s">
        <v>158</v>
      </c>
      <c r="C102" s="55">
        <v>9</v>
      </c>
      <c r="D102" s="55">
        <v>12</v>
      </c>
      <c r="E102" s="55">
        <v>6</v>
      </c>
      <c r="F102" s="55">
        <v>15</v>
      </c>
      <c r="G102" s="22">
        <v>9</v>
      </c>
      <c r="H102" s="55">
        <v>9</v>
      </c>
      <c r="I102" s="55">
        <v>9</v>
      </c>
      <c r="J102" s="24">
        <v>12</v>
      </c>
      <c r="K102" s="55">
        <v>9</v>
      </c>
      <c r="L102" s="55">
        <v>9</v>
      </c>
      <c r="M102" s="55">
        <v>9</v>
      </c>
      <c r="N102" s="55">
        <v>12</v>
      </c>
      <c r="O102" s="25">
        <f>+AVERAGEIFS(K102:N102,K102:N102,"&gt;=0")</f>
        <v>9.75</v>
      </c>
      <c r="P102" s="26">
        <f>+MEDIAN(K102:N102)</f>
        <v>9</v>
      </c>
      <c r="Q102" s="27">
        <f>+(MIN(K102:N102)+MAX(K102:N102)+4*O102)/6</f>
        <v>10</v>
      </c>
      <c r="R102" s="28">
        <f>Q102*1.25*1.33</f>
        <v>16.625</v>
      </c>
      <c r="S102" s="24" t="s">
        <v>282</v>
      </c>
    </row>
    <row r="103" spans="1:19" x14ac:dyDescent="0.25">
      <c r="A103" s="22" t="s">
        <v>159</v>
      </c>
      <c r="B103" s="23" t="s">
        <v>160</v>
      </c>
      <c r="C103" s="55">
        <v>3</v>
      </c>
      <c r="D103" s="55">
        <v>3</v>
      </c>
      <c r="E103" s="55">
        <v>3</v>
      </c>
      <c r="F103" s="55">
        <v>3</v>
      </c>
      <c r="G103" s="22">
        <v>3</v>
      </c>
      <c r="H103" s="55">
        <v>3</v>
      </c>
      <c r="I103" s="55">
        <v>3</v>
      </c>
      <c r="J103" s="24">
        <v>3</v>
      </c>
      <c r="K103" s="55">
        <v>3</v>
      </c>
      <c r="L103" s="55">
        <v>3</v>
      </c>
      <c r="M103" s="55">
        <v>3</v>
      </c>
      <c r="N103" s="55">
        <v>3</v>
      </c>
      <c r="O103" s="25">
        <f>+AVERAGEIFS(K103:N103,K103:N103,"&gt;=0")</f>
        <v>3</v>
      </c>
      <c r="P103" s="26">
        <f>+MEDIAN(K103:N103)</f>
        <v>3</v>
      </c>
      <c r="Q103" s="27">
        <f>+(MIN(K103:N103)+MAX(K103:N103)+4*O103)/6</f>
        <v>3</v>
      </c>
      <c r="R103" s="28">
        <f>Q103*1.25*1.33</f>
        <v>4.9875000000000007</v>
      </c>
      <c r="S103" s="24" t="s">
        <v>282</v>
      </c>
    </row>
    <row r="104" spans="1:19" x14ac:dyDescent="0.25">
      <c r="A104" s="22" t="s">
        <v>161</v>
      </c>
      <c r="B104" s="23" t="s">
        <v>162</v>
      </c>
      <c r="C104" s="55">
        <v>3</v>
      </c>
      <c r="D104" s="55">
        <v>3</v>
      </c>
      <c r="E104" s="55">
        <v>6</v>
      </c>
      <c r="F104" s="55">
        <v>6</v>
      </c>
      <c r="G104" s="22">
        <v>3</v>
      </c>
      <c r="H104" s="55">
        <v>3</v>
      </c>
      <c r="I104" s="55">
        <v>6</v>
      </c>
      <c r="J104" s="24">
        <v>6</v>
      </c>
      <c r="K104" s="55">
        <v>3</v>
      </c>
      <c r="L104" s="55">
        <v>3</v>
      </c>
      <c r="M104" s="55">
        <v>6</v>
      </c>
      <c r="N104" s="55">
        <v>6</v>
      </c>
      <c r="O104" s="25">
        <f>+AVERAGEIFS(K104:N104,K104:N104,"&gt;=0")</f>
        <v>4.5</v>
      </c>
      <c r="P104" s="26">
        <f>+MEDIAN(K104:N104)</f>
        <v>4.5</v>
      </c>
      <c r="Q104" s="27">
        <f>+(MIN(K104:N104)+MAX(K104:N104)+4*O104)/6</f>
        <v>4.5</v>
      </c>
      <c r="R104" s="28">
        <f>Q104*1.25*1.33</f>
        <v>7.4812500000000002</v>
      </c>
      <c r="S104" s="24" t="s">
        <v>282</v>
      </c>
    </row>
    <row r="105" spans="1:19" x14ac:dyDescent="0.25">
      <c r="A105" s="22" t="s">
        <v>163</v>
      </c>
      <c r="B105" s="23" t="s">
        <v>164</v>
      </c>
      <c r="C105" s="55">
        <v>9</v>
      </c>
      <c r="D105" s="55">
        <v>15</v>
      </c>
      <c r="E105" s="55">
        <v>18</v>
      </c>
      <c r="F105" s="55">
        <v>21</v>
      </c>
      <c r="G105" s="22">
        <v>18</v>
      </c>
      <c r="H105" s="55">
        <v>15</v>
      </c>
      <c r="I105" s="55">
        <v>18</v>
      </c>
      <c r="J105" s="24">
        <v>21</v>
      </c>
      <c r="K105" s="55">
        <v>18</v>
      </c>
      <c r="L105" s="55">
        <v>15</v>
      </c>
      <c r="M105" s="55">
        <v>18</v>
      </c>
      <c r="N105" s="55">
        <v>21</v>
      </c>
      <c r="O105" s="25">
        <f>+AVERAGEIFS(K105:N105,K105:N105,"&gt;=0")</f>
        <v>18</v>
      </c>
      <c r="P105" s="26">
        <f>+MEDIAN(K105:N105)</f>
        <v>18</v>
      </c>
      <c r="Q105" s="27">
        <f>+(MIN(K105:N105)+MAX(K105:N105)+4*O105)/6</f>
        <v>18</v>
      </c>
      <c r="R105" s="28">
        <f>Q105*1.25*1.33</f>
        <v>29.925000000000001</v>
      </c>
      <c r="S105" s="24" t="s">
        <v>282</v>
      </c>
    </row>
    <row r="106" spans="1:19" x14ac:dyDescent="0.25">
      <c r="A106" s="34" t="s">
        <v>10</v>
      </c>
      <c r="B106" s="35" t="s">
        <v>10</v>
      </c>
      <c r="C106" s="34"/>
      <c r="D106" s="48"/>
      <c r="E106" s="48"/>
      <c r="F106" s="48"/>
      <c r="G106" s="34"/>
      <c r="H106" s="48"/>
      <c r="I106" s="48"/>
      <c r="J106" s="39"/>
      <c r="K106" s="48"/>
      <c r="L106" s="48"/>
      <c r="M106" s="48"/>
      <c r="N106" s="48"/>
      <c r="O106" s="36"/>
      <c r="P106" s="37"/>
      <c r="Q106" s="38"/>
      <c r="R106" s="35"/>
      <c r="S106" s="39"/>
    </row>
    <row r="107" spans="1:19" x14ac:dyDescent="0.25">
      <c r="A107" s="22" t="s">
        <v>297</v>
      </c>
      <c r="B107" s="23" t="s">
        <v>165</v>
      </c>
      <c r="C107" s="55">
        <v>9</v>
      </c>
      <c r="D107" s="55">
        <v>18</v>
      </c>
      <c r="E107" s="55">
        <v>6</v>
      </c>
      <c r="F107" s="55">
        <v>24</v>
      </c>
      <c r="G107" s="22">
        <v>12</v>
      </c>
      <c r="H107" s="55">
        <v>18</v>
      </c>
      <c r="I107" s="55">
        <v>12</v>
      </c>
      <c r="J107" s="24">
        <v>12</v>
      </c>
      <c r="K107" s="55">
        <v>12</v>
      </c>
      <c r="L107" s="55">
        <v>18</v>
      </c>
      <c r="M107" s="55">
        <v>12</v>
      </c>
      <c r="N107" s="55">
        <v>12</v>
      </c>
      <c r="O107" s="25">
        <f>+AVERAGEIFS(K107:N107,K107:N107,"&gt;=0")</f>
        <v>13.5</v>
      </c>
      <c r="P107" s="26">
        <f>+MEDIAN(K107:N107)</f>
        <v>12</v>
      </c>
      <c r="Q107" s="27">
        <f>+(MIN(K107:N107)+MAX(K107:N107)+4*O107)/6</f>
        <v>14</v>
      </c>
      <c r="R107" s="28">
        <f>Q107*1.25*1.33</f>
        <v>23.275000000000002</v>
      </c>
      <c r="S107" s="24" t="s">
        <v>282</v>
      </c>
    </row>
    <row r="108" spans="1:19" ht="15.75" thickBot="1" x14ac:dyDescent="0.3">
      <c r="A108" s="41" t="s">
        <v>298</v>
      </c>
      <c r="B108" s="42" t="s">
        <v>166</v>
      </c>
      <c r="C108" s="56">
        <v>9</v>
      </c>
      <c r="D108" s="56">
        <v>3</v>
      </c>
      <c r="E108" s="56">
        <v>6</v>
      </c>
      <c r="F108" s="56">
        <v>9</v>
      </c>
      <c r="G108" s="41">
        <v>9</v>
      </c>
      <c r="H108" s="56">
        <v>3</v>
      </c>
      <c r="I108" s="56">
        <v>6</v>
      </c>
      <c r="J108" s="47">
        <v>9</v>
      </c>
      <c r="K108" s="56">
        <v>9</v>
      </c>
      <c r="L108" s="56">
        <v>3</v>
      </c>
      <c r="M108" s="56">
        <v>6</v>
      </c>
      <c r="N108" s="56">
        <v>9</v>
      </c>
      <c r="O108" s="43">
        <f>+AVERAGEIFS(K108:N108,K108:N108,"&gt;=0")</f>
        <v>6.75</v>
      </c>
      <c r="P108" s="44">
        <f>+MEDIAN(K108:N108)</f>
        <v>7.5</v>
      </c>
      <c r="Q108" s="45">
        <f>+(MIN(K108:N108)+MAX(K108:N108)+4*O108)/6</f>
        <v>6.5</v>
      </c>
      <c r="R108" s="46">
        <f>Q108*1.25*1.33</f>
        <v>10.80625</v>
      </c>
      <c r="S108" s="47" t="s">
        <v>282</v>
      </c>
    </row>
    <row r="109" spans="1:19" x14ac:dyDescent="0.25">
      <c r="A109" s="8" t="s">
        <v>254</v>
      </c>
      <c r="B109" s="19" t="s">
        <v>273</v>
      </c>
      <c r="C109" s="8"/>
      <c r="D109" s="20"/>
      <c r="E109" s="20"/>
      <c r="F109" s="20"/>
      <c r="G109" s="8"/>
      <c r="H109" s="20"/>
      <c r="I109" s="20"/>
      <c r="J109" s="21"/>
      <c r="K109" s="49"/>
      <c r="L109" s="49"/>
      <c r="M109" s="49"/>
      <c r="N109" s="49"/>
      <c r="O109" s="29"/>
      <c r="P109" s="30"/>
      <c r="Q109" s="31"/>
      <c r="R109" s="19"/>
      <c r="S109" s="21"/>
    </row>
    <row r="110" spans="1:19" x14ac:dyDescent="0.25">
      <c r="A110" s="22" t="s">
        <v>167</v>
      </c>
      <c r="B110" s="23" t="s">
        <v>168</v>
      </c>
      <c r="C110" s="55">
        <v>6</v>
      </c>
      <c r="D110" s="55">
        <v>9</v>
      </c>
      <c r="E110" s="55">
        <v>3</v>
      </c>
      <c r="F110" s="55">
        <v>6</v>
      </c>
      <c r="G110" s="22">
        <v>6</v>
      </c>
      <c r="H110" s="55">
        <v>9</v>
      </c>
      <c r="I110" s="55">
        <v>6</v>
      </c>
      <c r="J110" s="24">
        <v>6</v>
      </c>
      <c r="K110" s="55">
        <v>6</v>
      </c>
      <c r="L110" s="55">
        <v>9</v>
      </c>
      <c r="M110" s="55">
        <v>6</v>
      </c>
      <c r="N110" s="55">
        <v>6</v>
      </c>
      <c r="O110" s="25">
        <f>+AVERAGEIFS(K110:N110,K110:N110,"&gt;=0")</f>
        <v>6.75</v>
      </c>
      <c r="P110" s="26">
        <f>+MEDIAN(K110:N110)</f>
        <v>6</v>
      </c>
      <c r="Q110" s="27">
        <f>+(MIN(K110:N110)+MAX(K110:N110)+4*O110)/6</f>
        <v>7</v>
      </c>
      <c r="R110" s="28">
        <f>Q110*1.25*1.33</f>
        <v>11.637500000000001</v>
      </c>
      <c r="S110" s="24" t="s">
        <v>282</v>
      </c>
    </row>
    <row r="111" spans="1:19" x14ac:dyDescent="0.25">
      <c r="A111" s="22" t="s">
        <v>169</v>
      </c>
      <c r="B111" s="23" t="s">
        <v>170</v>
      </c>
      <c r="C111" s="55">
        <v>6</v>
      </c>
      <c r="D111" s="55">
        <v>3</v>
      </c>
      <c r="E111" s="55">
        <v>3</v>
      </c>
      <c r="F111" s="55">
        <v>6</v>
      </c>
      <c r="G111" s="22">
        <v>6</v>
      </c>
      <c r="H111" s="55">
        <v>3</v>
      </c>
      <c r="I111" s="55">
        <v>3</v>
      </c>
      <c r="J111" s="24">
        <v>6</v>
      </c>
      <c r="K111" s="55">
        <v>6</v>
      </c>
      <c r="L111" s="55">
        <v>3</v>
      </c>
      <c r="M111" s="55">
        <v>3</v>
      </c>
      <c r="N111" s="55">
        <v>6</v>
      </c>
      <c r="O111" s="25">
        <f>+AVERAGEIFS(K111:N111,K111:N111,"&gt;=0")</f>
        <v>4.5</v>
      </c>
      <c r="P111" s="26">
        <f>+MEDIAN(K111:N111)</f>
        <v>4.5</v>
      </c>
      <c r="Q111" s="27">
        <f>+(MIN(K111:N111)+MAX(K111:N111)+4*O111)/6</f>
        <v>4.5</v>
      </c>
      <c r="R111" s="28">
        <f>Q111*1.25*1.33</f>
        <v>7.4812500000000002</v>
      </c>
      <c r="S111" s="24" t="s">
        <v>282</v>
      </c>
    </row>
    <row r="112" spans="1:19" x14ac:dyDescent="0.25">
      <c r="A112" s="22" t="s">
        <v>171</v>
      </c>
      <c r="B112" s="23" t="s">
        <v>172</v>
      </c>
      <c r="C112" s="55">
        <v>9</v>
      </c>
      <c r="D112" s="55">
        <v>3</v>
      </c>
      <c r="E112" s="55">
        <v>12</v>
      </c>
      <c r="F112" s="55">
        <v>9</v>
      </c>
      <c r="G112" s="22">
        <v>6</v>
      </c>
      <c r="H112" s="55">
        <v>6</v>
      </c>
      <c r="I112" s="55">
        <v>9</v>
      </c>
      <c r="J112" s="24">
        <v>9</v>
      </c>
      <c r="K112" s="55">
        <v>6</v>
      </c>
      <c r="L112" s="55">
        <v>6</v>
      </c>
      <c r="M112" s="55">
        <v>9</v>
      </c>
      <c r="N112" s="55">
        <v>9</v>
      </c>
      <c r="O112" s="25">
        <f>+AVERAGEIFS(K112:N112,K112:N112,"&gt;=0")</f>
        <v>7.5</v>
      </c>
      <c r="P112" s="26">
        <f>+MEDIAN(K112:N112)</f>
        <v>7.5</v>
      </c>
      <c r="Q112" s="27">
        <f>+(MIN(K112:N112)+MAX(K112:N112)+4*O112)/6</f>
        <v>7.5</v>
      </c>
      <c r="R112" s="28">
        <f>Q112*1.25*1.33</f>
        <v>12.46875</v>
      </c>
      <c r="S112" s="24" t="s">
        <v>282</v>
      </c>
    </row>
    <row r="113" spans="1:19" x14ac:dyDescent="0.25">
      <c r="A113" s="34" t="s">
        <v>10</v>
      </c>
      <c r="B113" s="35" t="s">
        <v>10</v>
      </c>
      <c r="C113" s="34"/>
      <c r="D113" s="48"/>
      <c r="E113" s="48"/>
      <c r="F113" s="48"/>
      <c r="G113" s="34"/>
      <c r="H113" s="48"/>
      <c r="I113" s="48"/>
      <c r="J113" s="39"/>
      <c r="K113" s="48"/>
      <c r="L113" s="48"/>
      <c r="M113" s="48"/>
      <c r="N113" s="48"/>
      <c r="O113" s="36"/>
      <c r="P113" s="37"/>
      <c r="Q113" s="38"/>
      <c r="R113" s="35"/>
      <c r="S113" s="39"/>
    </row>
    <row r="114" spans="1:19" ht="15.75" thickBot="1" x14ac:dyDescent="0.3">
      <c r="A114" s="41" t="s">
        <v>173</v>
      </c>
      <c r="B114" s="42" t="s">
        <v>174</v>
      </c>
      <c r="C114" s="56">
        <v>6</v>
      </c>
      <c r="D114" s="56">
        <v>9</v>
      </c>
      <c r="E114" s="56">
        <v>6</v>
      </c>
      <c r="F114" s="56">
        <v>6</v>
      </c>
      <c r="G114" s="41">
        <v>6</v>
      </c>
      <c r="H114" s="56">
        <v>6</v>
      </c>
      <c r="I114" s="56">
        <v>6</v>
      </c>
      <c r="J114" s="47">
        <v>6</v>
      </c>
      <c r="K114" s="56">
        <v>6</v>
      </c>
      <c r="L114" s="56">
        <v>6</v>
      </c>
      <c r="M114" s="56">
        <v>6</v>
      </c>
      <c r="N114" s="56">
        <v>6</v>
      </c>
      <c r="O114" s="43">
        <f>+AVERAGEIFS(K114:N114,K114:N114,"&gt;=0")</f>
        <v>6</v>
      </c>
      <c r="P114" s="44">
        <f>+MEDIAN(K114:N114)</f>
        <v>6</v>
      </c>
      <c r="Q114" s="45">
        <f>+(MIN(K114:N114)+MAX(K114:N114)+4*O114)/6</f>
        <v>6</v>
      </c>
      <c r="R114" s="46">
        <f>Q114*1.25*1.33</f>
        <v>9.9750000000000014</v>
      </c>
      <c r="S114" s="47" t="s">
        <v>282</v>
      </c>
    </row>
    <row r="115" spans="1:19" x14ac:dyDescent="0.25">
      <c r="A115" s="8" t="s">
        <v>255</v>
      </c>
      <c r="B115" s="19" t="s">
        <v>274</v>
      </c>
      <c r="C115" s="8"/>
      <c r="D115" s="20"/>
      <c r="E115" s="20"/>
      <c r="F115" s="20"/>
      <c r="G115" s="8"/>
      <c r="H115" s="20"/>
      <c r="I115" s="20"/>
      <c r="J115" s="21"/>
      <c r="K115" s="49"/>
      <c r="L115" s="49"/>
      <c r="M115" s="49"/>
      <c r="N115" s="49"/>
      <c r="O115" s="29"/>
      <c r="P115" s="30"/>
      <c r="Q115" s="31"/>
      <c r="R115" s="19"/>
      <c r="S115" s="21"/>
    </row>
    <row r="116" spans="1:19" ht="15.75" thickBot="1" x14ac:dyDescent="0.3">
      <c r="A116" s="41" t="s">
        <v>175</v>
      </c>
      <c r="B116" s="42" t="s">
        <v>176</v>
      </c>
      <c r="C116" s="56">
        <v>18</v>
      </c>
      <c r="D116" s="56">
        <v>12</v>
      </c>
      <c r="E116" s="56">
        <v>24</v>
      </c>
      <c r="F116" s="56">
        <v>9</v>
      </c>
      <c r="G116" s="41">
        <v>18</v>
      </c>
      <c r="H116" s="56">
        <v>12</v>
      </c>
      <c r="I116" s="56">
        <v>18</v>
      </c>
      <c r="J116" s="47">
        <v>12</v>
      </c>
      <c r="K116" s="56">
        <v>18</v>
      </c>
      <c r="L116" s="56">
        <v>12</v>
      </c>
      <c r="M116" s="56">
        <v>18</v>
      </c>
      <c r="N116" s="56">
        <v>12</v>
      </c>
      <c r="O116" s="43">
        <f>+AVERAGEIFS(K116:N116,K116:N116,"&gt;=0")</f>
        <v>15</v>
      </c>
      <c r="P116" s="44">
        <f>+MEDIAN(K116:N116)</f>
        <v>15</v>
      </c>
      <c r="Q116" s="45">
        <f>+(MIN(K116:N116)+MAX(K116:N116)+4*O116)/6</f>
        <v>15</v>
      </c>
      <c r="R116" s="46">
        <f>Q116*1.25*1.33</f>
        <v>24.9375</v>
      </c>
      <c r="S116" s="47" t="s">
        <v>282</v>
      </c>
    </row>
    <row r="117" spans="1:19" x14ac:dyDescent="0.25">
      <c r="A117" s="8" t="s">
        <v>256</v>
      </c>
      <c r="B117" s="19" t="s">
        <v>275</v>
      </c>
      <c r="C117" s="8"/>
      <c r="D117" s="20"/>
      <c r="E117" s="20"/>
      <c r="F117" s="20"/>
      <c r="G117" s="8"/>
      <c r="H117" s="20"/>
      <c r="I117" s="20"/>
      <c r="J117" s="21"/>
      <c r="K117" s="49"/>
      <c r="L117" s="49"/>
      <c r="M117" s="49"/>
      <c r="N117" s="49"/>
      <c r="O117" s="29"/>
      <c r="P117" s="30"/>
      <c r="Q117" s="31"/>
      <c r="R117" s="19"/>
      <c r="S117" s="21"/>
    </row>
    <row r="118" spans="1:19" x14ac:dyDescent="0.25">
      <c r="A118" s="22" t="s">
        <v>177</v>
      </c>
      <c r="B118" s="23" t="s">
        <v>178</v>
      </c>
      <c r="C118" s="55">
        <v>9</v>
      </c>
      <c r="D118" s="55">
        <v>36</v>
      </c>
      <c r="E118" s="55">
        <v>12</v>
      </c>
      <c r="F118" s="55">
        <v>42</v>
      </c>
      <c r="G118" s="22">
        <v>15</v>
      </c>
      <c r="H118" s="55">
        <v>24</v>
      </c>
      <c r="I118" s="55">
        <v>21</v>
      </c>
      <c r="J118" s="24">
        <v>27</v>
      </c>
      <c r="K118" s="55">
        <v>18</v>
      </c>
      <c r="L118" s="55">
        <v>24</v>
      </c>
      <c r="M118" s="55">
        <v>21</v>
      </c>
      <c r="N118" s="55">
        <v>24</v>
      </c>
      <c r="O118" s="25">
        <f t="shared" ref="O118:O126" si="8">+AVERAGEIFS(K118:N118,K118:N118,"&gt;=0")</f>
        <v>21.75</v>
      </c>
      <c r="P118" s="26">
        <f t="shared" ref="P118:P126" si="9">+MEDIAN(K118:N118)</f>
        <v>22.5</v>
      </c>
      <c r="Q118" s="27">
        <f t="shared" ref="Q118:Q126" si="10">+(MIN(K118:N118)+MAX(K118:N118)+4*O118)/6</f>
        <v>21.5</v>
      </c>
      <c r="R118" s="28">
        <f t="shared" ref="R118:R126" si="11">Q118*1.25*1.33</f>
        <v>35.743749999999999</v>
      </c>
      <c r="S118" s="24" t="s">
        <v>282</v>
      </c>
    </row>
    <row r="119" spans="1:19" x14ac:dyDescent="0.25">
      <c r="A119" s="22" t="s">
        <v>179</v>
      </c>
      <c r="B119" s="23" t="s">
        <v>180</v>
      </c>
      <c r="C119" s="55">
        <v>3</v>
      </c>
      <c r="D119" s="55">
        <v>3</v>
      </c>
      <c r="E119" s="55">
        <v>3</v>
      </c>
      <c r="F119" s="55">
        <v>3</v>
      </c>
      <c r="G119" s="22">
        <v>3</v>
      </c>
      <c r="H119" s="55">
        <v>3</v>
      </c>
      <c r="I119" s="55">
        <v>3</v>
      </c>
      <c r="J119" s="24">
        <v>3</v>
      </c>
      <c r="K119" s="55">
        <v>3</v>
      </c>
      <c r="L119" s="55">
        <v>3</v>
      </c>
      <c r="M119" s="55">
        <v>3</v>
      </c>
      <c r="N119" s="55">
        <v>3</v>
      </c>
      <c r="O119" s="25">
        <f t="shared" si="8"/>
        <v>3</v>
      </c>
      <c r="P119" s="26">
        <f t="shared" si="9"/>
        <v>3</v>
      </c>
      <c r="Q119" s="27">
        <f t="shared" si="10"/>
        <v>3</v>
      </c>
      <c r="R119" s="28">
        <f t="shared" si="11"/>
        <v>4.9875000000000007</v>
      </c>
      <c r="S119" s="24" t="s">
        <v>282</v>
      </c>
    </row>
    <row r="120" spans="1:19" x14ac:dyDescent="0.25">
      <c r="A120" s="22" t="s">
        <v>181</v>
      </c>
      <c r="B120" s="23" t="s">
        <v>182</v>
      </c>
      <c r="C120" s="55">
        <v>3</v>
      </c>
      <c r="D120" s="55">
        <v>3</v>
      </c>
      <c r="E120" s="55">
        <v>3</v>
      </c>
      <c r="F120" s="55">
        <v>3</v>
      </c>
      <c r="G120" s="22">
        <v>3</v>
      </c>
      <c r="H120" s="55">
        <v>3</v>
      </c>
      <c r="I120" s="55">
        <v>3</v>
      </c>
      <c r="J120" s="24">
        <v>3</v>
      </c>
      <c r="K120" s="55">
        <v>3</v>
      </c>
      <c r="L120" s="55">
        <v>3</v>
      </c>
      <c r="M120" s="55">
        <v>3</v>
      </c>
      <c r="N120" s="55">
        <v>3</v>
      </c>
      <c r="O120" s="25">
        <f t="shared" si="8"/>
        <v>3</v>
      </c>
      <c r="P120" s="26">
        <f t="shared" si="9"/>
        <v>3</v>
      </c>
      <c r="Q120" s="27">
        <f t="shared" si="10"/>
        <v>3</v>
      </c>
      <c r="R120" s="28">
        <f t="shared" si="11"/>
        <v>4.9875000000000007</v>
      </c>
      <c r="S120" s="24" t="s">
        <v>282</v>
      </c>
    </row>
    <row r="121" spans="1:19" x14ac:dyDescent="0.25">
      <c r="A121" s="22" t="s">
        <v>183</v>
      </c>
      <c r="B121" s="23" t="s">
        <v>184</v>
      </c>
      <c r="C121" s="55">
        <v>9</v>
      </c>
      <c r="D121" s="55">
        <v>3</v>
      </c>
      <c r="E121" s="55">
        <v>15</v>
      </c>
      <c r="F121" s="55">
        <v>6</v>
      </c>
      <c r="G121" s="22">
        <v>9</v>
      </c>
      <c r="H121" s="55">
        <v>6</v>
      </c>
      <c r="I121" s="55">
        <v>12</v>
      </c>
      <c r="J121" s="24">
        <v>6</v>
      </c>
      <c r="K121" s="55">
        <v>9</v>
      </c>
      <c r="L121" s="55">
        <v>6</v>
      </c>
      <c r="M121" s="55">
        <v>12</v>
      </c>
      <c r="N121" s="55">
        <v>6</v>
      </c>
      <c r="O121" s="25">
        <f t="shared" si="8"/>
        <v>8.25</v>
      </c>
      <c r="P121" s="26">
        <f t="shared" si="9"/>
        <v>7.5</v>
      </c>
      <c r="Q121" s="27">
        <f t="shared" si="10"/>
        <v>8.5</v>
      </c>
      <c r="R121" s="28">
        <f t="shared" si="11"/>
        <v>14.131250000000001</v>
      </c>
      <c r="S121" s="24" t="s">
        <v>282</v>
      </c>
    </row>
    <row r="122" spans="1:19" x14ac:dyDescent="0.25">
      <c r="A122" s="22" t="s">
        <v>185</v>
      </c>
      <c r="B122" s="23" t="s">
        <v>186</v>
      </c>
      <c r="C122" s="55">
        <v>3</v>
      </c>
      <c r="D122" s="55">
        <v>3</v>
      </c>
      <c r="E122" s="55">
        <v>3</v>
      </c>
      <c r="F122" s="55">
        <v>3</v>
      </c>
      <c r="G122" s="22">
        <v>3</v>
      </c>
      <c r="H122" s="55">
        <v>3</v>
      </c>
      <c r="I122" s="55">
        <v>3</v>
      </c>
      <c r="J122" s="24">
        <v>3</v>
      </c>
      <c r="K122" s="55">
        <v>3</v>
      </c>
      <c r="L122" s="55">
        <v>3</v>
      </c>
      <c r="M122" s="55">
        <v>3</v>
      </c>
      <c r="N122" s="55">
        <v>3</v>
      </c>
      <c r="O122" s="25">
        <f t="shared" si="8"/>
        <v>3</v>
      </c>
      <c r="P122" s="26">
        <f t="shared" si="9"/>
        <v>3</v>
      </c>
      <c r="Q122" s="27">
        <f t="shared" si="10"/>
        <v>3</v>
      </c>
      <c r="R122" s="28">
        <f t="shared" si="11"/>
        <v>4.9875000000000007</v>
      </c>
      <c r="S122" s="24" t="s">
        <v>282</v>
      </c>
    </row>
    <row r="123" spans="1:19" x14ac:dyDescent="0.25">
      <c r="A123" s="22" t="s">
        <v>187</v>
      </c>
      <c r="B123" s="23" t="s">
        <v>188</v>
      </c>
      <c r="C123" s="55">
        <v>3</v>
      </c>
      <c r="D123" s="55">
        <v>3</v>
      </c>
      <c r="E123" s="55">
        <v>3</v>
      </c>
      <c r="F123" s="55">
        <v>3</v>
      </c>
      <c r="G123" s="22">
        <v>3</v>
      </c>
      <c r="H123" s="55">
        <v>3</v>
      </c>
      <c r="I123" s="55">
        <v>3</v>
      </c>
      <c r="J123" s="24">
        <v>3</v>
      </c>
      <c r="K123" s="55">
        <v>3</v>
      </c>
      <c r="L123" s="55">
        <v>3</v>
      </c>
      <c r="M123" s="55">
        <v>3</v>
      </c>
      <c r="N123" s="55">
        <v>3</v>
      </c>
      <c r="O123" s="25">
        <f t="shared" si="8"/>
        <v>3</v>
      </c>
      <c r="P123" s="26">
        <f t="shared" si="9"/>
        <v>3</v>
      </c>
      <c r="Q123" s="27">
        <f t="shared" si="10"/>
        <v>3</v>
      </c>
      <c r="R123" s="28">
        <f t="shared" si="11"/>
        <v>4.9875000000000007</v>
      </c>
      <c r="S123" s="24" t="s">
        <v>282</v>
      </c>
    </row>
    <row r="124" spans="1:19" x14ac:dyDescent="0.25">
      <c r="A124" s="22" t="s">
        <v>189</v>
      </c>
      <c r="B124" s="23" t="s">
        <v>190</v>
      </c>
      <c r="C124" s="55">
        <v>3</v>
      </c>
      <c r="D124" s="55">
        <v>3</v>
      </c>
      <c r="E124" s="55">
        <v>3</v>
      </c>
      <c r="F124" s="55">
        <v>3</v>
      </c>
      <c r="G124" s="22">
        <v>3</v>
      </c>
      <c r="H124" s="55">
        <v>3</v>
      </c>
      <c r="I124" s="55">
        <v>3</v>
      </c>
      <c r="J124" s="24">
        <v>3</v>
      </c>
      <c r="K124" s="55">
        <v>3</v>
      </c>
      <c r="L124" s="55">
        <v>3</v>
      </c>
      <c r="M124" s="55">
        <v>3</v>
      </c>
      <c r="N124" s="55">
        <v>3</v>
      </c>
      <c r="O124" s="25">
        <f t="shared" si="8"/>
        <v>3</v>
      </c>
      <c r="P124" s="26">
        <f t="shared" si="9"/>
        <v>3</v>
      </c>
      <c r="Q124" s="27">
        <f t="shared" si="10"/>
        <v>3</v>
      </c>
      <c r="R124" s="28">
        <f t="shared" si="11"/>
        <v>4.9875000000000007</v>
      </c>
      <c r="S124" s="24" t="s">
        <v>282</v>
      </c>
    </row>
    <row r="125" spans="1:19" x14ac:dyDescent="0.25">
      <c r="A125" s="22" t="s">
        <v>191</v>
      </c>
      <c r="B125" s="23" t="s">
        <v>192</v>
      </c>
      <c r="C125" s="55">
        <v>12</v>
      </c>
      <c r="D125" s="55">
        <v>3</v>
      </c>
      <c r="E125" s="55">
        <v>18</v>
      </c>
      <c r="F125" s="55">
        <v>3</v>
      </c>
      <c r="G125" s="22">
        <v>12</v>
      </c>
      <c r="H125" s="55">
        <v>9</v>
      </c>
      <c r="I125" s="55">
        <v>12</v>
      </c>
      <c r="J125" s="24">
        <v>6</v>
      </c>
      <c r="K125" s="55">
        <v>12</v>
      </c>
      <c r="L125" s="55">
        <v>9</v>
      </c>
      <c r="M125" s="55">
        <v>12</v>
      </c>
      <c r="N125" s="55">
        <v>6</v>
      </c>
      <c r="O125" s="25">
        <f t="shared" si="8"/>
        <v>9.75</v>
      </c>
      <c r="P125" s="26">
        <f t="shared" si="9"/>
        <v>10.5</v>
      </c>
      <c r="Q125" s="27">
        <f t="shared" si="10"/>
        <v>9.5</v>
      </c>
      <c r="R125" s="28">
        <f t="shared" si="11"/>
        <v>15.793750000000001</v>
      </c>
      <c r="S125" s="24" t="s">
        <v>282</v>
      </c>
    </row>
    <row r="126" spans="1:19" x14ac:dyDescent="0.25">
      <c r="A126" s="22" t="s">
        <v>193</v>
      </c>
      <c r="B126" s="23" t="s">
        <v>194</v>
      </c>
      <c r="C126" s="55">
        <v>9</v>
      </c>
      <c r="D126" s="55">
        <v>3</v>
      </c>
      <c r="E126" s="55">
        <v>12</v>
      </c>
      <c r="F126" s="55">
        <v>3</v>
      </c>
      <c r="G126" s="22">
        <v>9</v>
      </c>
      <c r="H126" s="55">
        <v>3</v>
      </c>
      <c r="I126" s="55">
        <v>12</v>
      </c>
      <c r="J126" s="24">
        <v>6</v>
      </c>
      <c r="K126" s="55">
        <v>9</v>
      </c>
      <c r="L126" s="55">
        <v>6</v>
      </c>
      <c r="M126" s="55">
        <v>12</v>
      </c>
      <c r="N126" s="55">
        <v>6</v>
      </c>
      <c r="O126" s="25">
        <f t="shared" si="8"/>
        <v>8.25</v>
      </c>
      <c r="P126" s="26">
        <f t="shared" si="9"/>
        <v>7.5</v>
      </c>
      <c r="Q126" s="27">
        <f t="shared" si="10"/>
        <v>8.5</v>
      </c>
      <c r="R126" s="28">
        <f t="shared" si="11"/>
        <v>14.131250000000001</v>
      </c>
      <c r="S126" s="24" t="s">
        <v>282</v>
      </c>
    </row>
    <row r="127" spans="1:19" x14ac:dyDescent="0.25">
      <c r="A127" s="34" t="s">
        <v>10</v>
      </c>
      <c r="B127" s="35" t="s">
        <v>10</v>
      </c>
      <c r="C127" s="34"/>
      <c r="D127" s="48"/>
      <c r="E127" s="48"/>
      <c r="F127" s="48"/>
      <c r="G127" s="34"/>
      <c r="H127" s="48"/>
      <c r="I127" s="48"/>
      <c r="J127" s="39"/>
      <c r="K127" s="48"/>
      <c r="L127" s="48"/>
      <c r="M127" s="48"/>
      <c r="N127" s="48"/>
      <c r="O127" s="36"/>
      <c r="P127" s="37"/>
      <c r="Q127" s="38"/>
      <c r="R127" s="35"/>
      <c r="S127" s="39"/>
    </row>
    <row r="128" spans="1:19" x14ac:dyDescent="0.25">
      <c r="A128" s="22" t="s">
        <v>195</v>
      </c>
      <c r="B128" s="23" t="s">
        <v>196</v>
      </c>
      <c r="C128" s="55">
        <v>9</v>
      </c>
      <c r="D128" s="55">
        <v>39</v>
      </c>
      <c r="E128" s="55">
        <v>12</v>
      </c>
      <c r="F128" s="55">
        <v>27</v>
      </c>
      <c r="G128" s="22">
        <v>18</v>
      </c>
      <c r="H128" s="55">
        <v>24</v>
      </c>
      <c r="I128" s="55">
        <v>21</v>
      </c>
      <c r="J128" s="24">
        <v>18</v>
      </c>
      <c r="K128" s="55">
        <v>18</v>
      </c>
      <c r="L128" s="55">
        <v>21</v>
      </c>
      <c r="M128" s="55">
        <v>21</v>
      </c>
      <c r="N128" s="55">
        <v>18</v>
      </c>
      <c r="O128" s="25">
        <f>+AVERAGEIFS(K128:N128,K128:N128,"&gt;=0")</f>
        <v>19.5</v>
      </c>
      <c r="P128" s="26">
        <f>+MEDIAN(K128:N128)</f>
        <v>19.5</v>
      </c>
      <c r="Q128" s="27">
        <f>+(MIN(K128:N128)+MAX(K128:N128)+4*O128)/6</f>
        <v>19.5</v>
      </c>
      <c r="R128" s="28">
        <f>Q128*1.25*1.33</f>
        <v>32.418750000000003</v>
      </c>
      <c r="S128" s="24" t="s">
        <v>282</v>
      </c>
    </row>
    <row r="129" spans="1:19" x14ac:dyDescent="0.25">
      <c r="A129" s="22" t="s">
        <v>197</v>
      </c>
      <c r="B129" s="23" t="s">
        <v>198</v>
      </c>
      <c r="C129" s="55">
        <v>12</v>
      </c>
      <c r="D129" s="55">
        <v>36</v>
      </c>
      <c r="E129" s="55">
        <v>12</v>
      </c>
      <c r="F129" s="55">
        <v>24</v>
      </c>
      <c r="G129" s="22">
        <v>21</v>
      </c>
      <c r="H129" s="55">
        <v>24</v>
      </c>
      <c r="I129" s="55">
        <v>24</v>
      </c>
      <c r="J129" s="24">
        <v>21</v>
      </c>
      <c r="K129" s="55">
        <v>21</v>
      </c>
      <c r="L129" s="55">
        <v>24</v>
      </c>
      <c r="M129" s="55">
        <v>24</v>
      </c>
      <c r="N129" s="55">
        <v>21</v>
      </c>
      <c r="O129" s="25">
        <f>+AVERAGEIFS(K129:N129,K129:N129,"&gt;=0")</f>
        <v>22.5</v>
      </c>
      <c r="P129" s="26">
        <f>+MEDIAN(K129:N129)</f>
        <v>22.5</v>
      </c>
      <c r="Q129" s="27">
        <f>+(MIN(K129:N129)+MAX(K129:N129)+4*O129)/6</f>
        <v>22.5</v>
      </c>
      <c r="R129" s="28">
        <f>Q129*1.25*1.33</f>
        <v>37.40625</v>
      </c>
      <c r="S129" s="24" t="s">
        <v>282</v>
      </c>
    </row>
    <row r="130" spans="1:19" x14ac:dyDescent="0.25">
      <c r="A130" s="22" t="s">
        <v>199</v>
      </c>
      <c r="B130" s="23" t="s">
        <v>200</v>
      </c>
      <c r="C130" s="55">
        <v>15</v>
      </c>
      <c r="D130" s="55">
        <v>45</v>
      </c>
      <c r="E130" s="55">
        <v>18</v>
      </c>
      <c r="F130" s="55">
        <v>27</v>
      </c>
      <c r="G130" s="22">
        <v>24</v>
      </c>
      <c r="H130" s="55">
        <v>27</v>
      </c>
      <c r="I130" s="55">
        <v>27</v>
      </c>
      <c r="J130" s="24">
        <v>27</v>
      </c>
      <c r="K130" s="55">
        <v>24</v>
      </c>
      <c r="L130" s="55">
        <v>27</v>
      </c>
      <c r="M130" s="55">
        <v>27</v>
      </c>
      <c r="N130" s="55">
        <v>27</v>
      </c>
      <c r="O130" s="25">
        <f>+AVERAGEIFS(K130:N130,K130:N130,"&gt;=0")</f>
        <v>26.25</v>
      </c>
      <c r="P130" s="26">
        <f>+MEDIAN(K130:N130)</f>
        <v>27</v>
      </c>
      <c r="Q130" s="27">
        <f>+(MIN(K130:N130)+MAX(K130:N130)+4*O130)/6</f>
        <v>26</v>
      </c>
      <c r="R130" s="28">
        <f>Q130*1.25*1.33</f>
        <v>43.225000000000001</v>
      </c>
      <c r="S130" s="24" t="s">
        <v>282</v>
      </c>
    </row>
    <row r="131" spans="1:19" x14ac:dyDescent="0.25">
      <c r="A131" s="34" t="s">
        <v>10</v>
      </c>
      <c r="B131" s="35" t="s">
        <v>10</v>
      </c>
      <c r="C131" s="34"/>
      <c r="D131" s="48"/>
      <c r="E131" s="48"/>
      <c r="F131" s="48"/>
      <c r="G131" s="34"/>
      <c r="H131" s="48"/>
      <c r="I131" s="48"/>
      <c r="J131" s="39"/>
      <c r="K131" s="48"/>
      <c r="L131" s="48"/>
      <c r="M131" s="48"/>
      <c r="N131" s="48"/>
      <c r="O131" s="36"/>
      <c r="P131" s="37"/>
      <c r="Q131" s="38"/>
      <c r="R131" s="35"/>
      <c r="S131" s="39"/>
    </row>
    <row r="132" spans="1:19" x14ac:dyDescent="0.25">
      <c r="A132" s="22" t="s">
        <v>201</v>
      </c>
      <c r="B132" s="23" t="s">
        <v>202</v>
      </c>
      <c r="C132" s="55">
        <v>9</v>
      </c>
      <c r="D132" s="55">
        <v>24</v>
      </c>
      <c r="E132" s="55">
        <v>6</v>
      </c>
      <c r="F132" s="55">
        <v>27</v>
      </c>
      <c r="G132" s="22">
        <v>9</v>
      </c>
      <c r="H132" s="55">
        <v>21</v>
      </c>
      <c r="I132" s="55">
        <v>15</v>
      </c>
      <c r="J132" s="24">
        <v>24</v>
      </c>
      <c r="K132" s="55">
        <v>15</v>
      </c>
      <c r="L132" s="55">
        <v>21</v>
      </c>
      <c r="M132" s="55">
        <v>15</v>
      </c>
      <c r="N132" s="55">
        <v>21</v>
      </c>
      <c r="O132" s="25">
        <f>+AVERAGEIFS(K132:N132,K132:N132,"&gt;=0")</f>
        <v>18</v>
      </c>
      <c r="P132" s="26">
        <f>+MEDIAN(K132:N132)</f>
        <v>18</v>
      </c>
      <c r="Q132" s="27">
        <f>+(MIN(K132:N132)+MAX(K132:N132)+4*O132)/6</f>
        <v>18</v>
      </c>
      <c r="R132" s="28">
        <f>Q132*1.25*1.33</f>
        <v>29.925000000000001</v>
      </c>
      <c r="S132" s="24" t="s">
        <v>282</v>
      </c>
    </row>
    <row r="133" spans="1:19" x14ac:dyDescent="0.25">
      <c r="A133" s="34" t="s">
        <v>10</v>
      </c>
      <c r="B133" s="35" t="s">
        <v>10</v>
      </c>
      <c r="C133" s="34"/>
      <c r="D133" s="48"/>
      <c r="E133" s="48"/>
      <c r="F133" s="48"/>
      <c r="G133" s="34"/>
      <c r="H133" s="48"/>
      <c r="I133" s="48"/>
      <c r="J133" s="39"/>
      <c r="K133" s="48"/>
      <c r="L133" s="48"/>
      <c r="M133" s="48"/>
      <c r="N133" s="48"/>
      <c r="O133" s="36"/>
      <c r="P133" s="37"/>
      <c r="Q133" s="38"/>
      <c r="R133" s="35"/>
      <c r="S133" s="39"/>
    </row>
    <row r="134" spans="1:19" x14ac:dyDescent="0.25">
      <c r="A134" s="22" t="s">
        <v>203</v>
      </c>
      <c r="B134" s="23" t="s">
        <v>204</v>
      </c>
      <c r="C134" s="55">
        <v>60</v>
      </c>
      <c r="D134" s="55">
        <v>120</v>
      </c>
      <c r="E134" s="55">
        <v>84</v>
      </c>
      <c r="F134" s="55">
        <v>30</v>
      </c>
      <c r="G134" s="22">
        <v>84</v>
      </c>
      <c r="H134" s="55">
        <v>120</v>
      </c>
      <c r="I134" s="55">
        <v>84</v>
      </c>
      <c r="J134" s="24">
        <v>60</v>
      </c>
      <c r="K134" s="55">
        <v>84</v>
      </c>
      <c r="L134" s="55">
        <v>108</v>
      </c>
      <c r="M134" s="55">
        <v>84</v>
      </c>
      <c r="N134" s="55">
        <v>60</v>
      </c>
      <c r="O134" s="25">
        <f>+AVERAGEIFS(K134:N134,K134:N134,"&gt;=0")</f>
        <v>84</v>
      </c>
      <c r="P134" s="26">
        <f>+MEDIAN(K134:N134)</f>
        <v>84</v>
      </c>
      <c r="Q134" s="27">
        <f>+(MIN(K134:N134)+MAX(K134:N134)+4*O134)/6</f>
        <v>84</v>
      </c>
      <c r="R134" s="28">
        <f>Q134*1.25*1.33</f>
        <v>139.65</v>
      </c>
      <c r="S134" s="24" t="s">
        <v>282</v>
      </c>
    </row>
    <row r="135" spans="1:19" x14ac:dyDescent="0.25">
      <c r="A135" s="22" t="s">
        <v>205</v>
      </c>
      <c r="B135" s="23" t="s">
        <v>206</v>
      </c>
      <c r="C135" s="55">
        <v>72</v>
      </c>
      <c r="D135" s="55">
        <v>60</v>
      </c>
      <c r="E135" s="55">
        <v>90</v>
      </c>
      <c r="F135" s="55">
        <v>30</v>
      </c>
      <c r="G135" s="22">
        <v>72</v>
      </c>
      <c r="H135" s="55">
        <v>60</v>
      </c>
      <c r="I135" s="55">
        <v>84</v>
      </c>
      <c r="J135" s="24">
        <v>90</v>
      </c>
      <c r="K135" s="55">
        <v>72</v>
      </c>
      <c r="L135" s="55">
        <v>60</v>
      </c>
      <c r="M135" s="55">
        <v>84</v>
      </c>
      <c r="N135" s="55">
        <v>84</v>
      </c>
      <c r="O135" s="25">
        <f>+AVERAGEIFS(K135:N135,K135:N135,"&gt;=0")</f>
        <v>75</v>
      </c>
      <c r="P135" s="26">
        <f>+MEDIAN(K135:N135)</f>
        <v>78</v>
      </c>
      <c r="Q135" s="27">
        <f>+(MIN(K135:N135)+MAX(K135:N135)+4*O135)/6</f>
        <v>74</v>
      </c>
      <c r="R135" s="28">
        <f>Q135*1.25*1.33</f>
        <v>123.02500000000001</v>
      </c>
      <c r="S135" s="24" t="s">
        <v>282</v>
      </c>
    </row>
    <row r="136" spans="1:19" x14ac:dyDescent="0.25">
      <c r="A136" s="34" t="s">
        <v>10</v>
      </c>
      <c r="B136" s="35" t="s">
        <v>10</v>
      </c>
      <c r="C136" s="34"/>
      <c r="D136" s="48"/>
      <c r="E136" s="48"/>
      <c r="F136" s="48"/>
      <c r="G136" s="34"/>
      <c r="H136" s="48"/>
      <c r="I136" s="48"/>
      <c r="J136" s="39"/>
      <c r="K136" s="48"/>
      <c r="L136" s="48"/>
      <c r="M136" s="48"/>
      <c r="N136" s="48"/>
      <c r="O136" s="36"/>
      <c r="P136" s="37"/>
      <c r="Q136" s="38"/>
      <c r="R136" s="35"/>
      <c r="S136" s="39"/>
    </row>
    <row r="137" spans="1:19" x14ac:dyDescent="0.25">
      <c r="A137" s="22" t="s">
        <v>207</v>
      </c>
      <c r="B137" s="23" t="s">
        <v>208</v>
      </c>
      <c r="C137" s="55">
        <v>12</v>
      </c>
      <c r="D137" s="55">
        <v>12</v>
      </c>
      <c r="E137" s="55">
        <v>9</v>
      </c>
      <c r="F137" s="55">
        <v>9</v>
      </c>
      <c r="G137" s="22">
        <v>12</v>
      </c>
      <c r="H137" s="55">
        <v>12</v>
      </c>
      <c r="I137" s="55">
        <v>9</v>
      </c>
      <c r="J137" s="24">
        <v>9</v>
      </c>
      <c r="K137" s="55">
        <v>12</v>
      </c>
      <c r="L137" s="55">
        <v>12</v>
      </c>
      <c r="M137" s="55">
        <v>9</v>
      </c>
      <c r="N137" s="55">
        <v>9</v>
      </c>
      <c r="O137" s="25">
        <f>+AVERAGEIFS(K137:N137,K137:N137,"&gt;=0")</f>
        <v>10.5</v>
      </c>
      <c r="P137" s="26">
        <f>+MEDIAN(K137:N137)</f>
        <v>10.5</v>
      </c>
      <c r="Q137" s="27">
        <f>+(MIN(K137:N137)+MAX(K137:N137)+4*O137)/6</f>
        <v>10.5</v>
      </c>
      <c r="R137" s="28">
        <f>Q137*1.25*1.33</f>
        <v>17.456250000000001</v>
      </c>
      <c r="S137" s="24" t="s">
        <v>282</v>
      </c>
    </row>
    <row r="138" spans="1:19" x14ac:dyDescent="0.25">
      <c r="A138" s="22" t="s">
        <v>209</v>
      </c>
      <c r="B138" s="23" t="s">
        <v>210</v>
      </c>
      <c r="C138" s="55">
        <v>3</v>
      </c>
      <c r="D138" s="55">
        <v>24</v>
      </c>
      <c r="E138" s="55">
        <v>9</v>
      </c>
      <c r="F138" s="55">
        <v>27</v>
      </c>
      <c r="G138" s="22">
        <v>12</v>
      </c>
      <c r="H138" s="55">
        <v>18</v>
      </c>
      <c r="I138" s="55">
        <v>15</v>
      </c>
      <c r="J138" s="24">
        <v>18</v>
      </c>
      <c r="K138" s="55">
        <v>12</v>
      </c>
      <c r="L138" s="55">
        <v>18</v>
      </c>
      <c r="M138" s="55">
        <v>15</v>
      </c>
      <c r="N138" s="55">
        <v>18</v>
      </c>
      <c r="O138" s="25">
        <f>+AVERAGEIFS(K138:N138,K138:N138,"&gt;=0")</f>
        <v>15.75</v>
      </c>
      <c r="P138" s="26">
        <f>+MEDIAN(K138:N138)</f>
        <v>16.5</v>
      </c>
      <c r="Q138" s="27">
        <f>+(MIN(K138:N138)+MAX(K138:N138)+4*O138)/6</f>
        <v>15.5</v>
      </c>
      <c r="R138" s="28">
        <f>Q138*1.25*1.33</f>
        <v>25.768750000000001</v>
      </c>
      <c r="S138" s="24" t="s">
        <v>282</v>
      </c>
    </row>
    <row r="139" spans="1:19" x14ac:dyDescent="0.25">
      <c r="A139" s="22" t="s">
        <v>211</v>
      </c>
      <c r="B139" s="23" t="s">
        <v>212</v>
      </c>
      <c r="C139" s="55">
        <v>3</v>
      </c>
      <c r="D139" s="55">
        <v>12</v>
      </c>
      <c r="E139" s="55">
        <v>9</v>
      </c>
      <c r="F139" s="55">
        <v>18</v>
      </c>
      <c r="G139" s="22">
        <v>9</v>
      </c>
      <c r="H139" s="55">
        <v>12</v>
      </c>
      <c r="I139" s="55">
        <v>12</v>
      </c>
      <c r="J139" s="24">
        <v>15</v>
      </c>
      <c r="K139" s="55">
        <v>9</v>
      </c>
      <c r="L139" s="55">
        <v>12</v>
      </c>
      <c r="M139" s="55">
        <v>12</v>
      </c>
      <c r="N139" s="55">
        <v>15</v>
      </c>
      <c r="O139" s="25">
        <f>+AVERAGEIFS(K139:N139,K139:N139,"&gt;=0")</f>
        <v>12</v>
      </c>
      <c r="P139" s="26">
        <f>+MEDIAN(K139:N139)</f>
        <v>12</v>
      </c>
      <c r="Q139" s="27">
        <f>+(MIN(K139:N139)+MAX(K139:N139)+4*O139)/6</f>
        <v>12</v>
      </c>
      <c r="R139" s="28">
        <f>Q139*1.25*1.33</f>
        <v>19.950000000000003</v>
      </c>
      <c r="S139" s="24" t="s">
        <v>282</v>
      </c>
    </row>
    <row r="140" spans="1:19" ht="15.75" thickBot="1" x14ac:dyDescent="0.3">
      <c r="A140" s="41" t="s">
        <v>213</v>
      </c>
      <c r="B140" s="42" t="s">
        <v>214</v>
      </c>
      <c r="C140" s="56">
        <v>6</v>
      </c>
      <c r="D140" s="56">
        <v>15</v>
      </c>
      <c r="E140" s="56">
        <v>6</v>
      </c>
      <c r="F140" s="56">
        <v>9</v>
      </c>
      <c r="G140" s="41">
        <v>9</v>
      </c>
      <c r="H140" s="56">
        <v>15</v>
      </c>
      <c r="I140" s="56">
        <v>9</v>
      </c>
      <c r="J140" s="47">
        <v>9</v>
      </c>
      <c r="K140" s="56">
        <v>9</v>
      </c>
      <c r="L140" s="56">
        <v>15</v>
      </c>
      <c r="M140" s="56">
        <v>9</v>
      </c>
      <c r="N140" s="56">
        <v>9</v>
      </c>
      <c r="O140" s="43">
        <f>+AVERAGEIFS(K140:N140,K140:N140,"&gt;=0")</f>
        <v>10.5</v>
      </c>
      <c r="P140" s="44">
        <f>+MEDIAN(K140:N140)</f>
        <v>9</v>
      </c>
      <c r="Q140" s="45">
        <f>+(MIN(K140:N140)+MAX(K140:N140)+4*O140)/6</f>
        <v>11</v>
      </c>
      <c r="R140" s="46">
        <f>Q140*1.25*1.33</f>
        <v>18.287500000000001</v>
      </c>
      <c r="S140" s="47" t="s">
        <v>282</v>
      </c>
    </row>
    <row r="141" spans="1:19" x14ac:dyDescent="0.25">
      <c r="A141" s="8" t="s">
        <v>257</v>
      </c>
      <c r="B141" s="19" t="s">
        <v>276</v>
      </c>
      <c r="C141" s="8"/>
      <c r="D141" s="20"/>
      <c r="E141" s="20"/>
      <c r="F141" s="20"/>
      <c r="G141" s="8"/>
      <c r="H141" s="20"/>
      <c r="I141" s="20"/>
      <c r="J141" s="21"/>
      <c r="K141" s="49"/>
      <c r="L141" s="49"/>
      <c r="M141" s="49"/>
      <c r="N141" s="49"/>
      <c r="O141" s="29"/>
      <c r="P141" s="30"/>
      <c r="Q141" s="31"/>
      <c r="R141" s="19"/>
      <c r="S141" s="21"/>
    </row>
    <row r="142" spans="1:19" x14ac:dyDescent="0.25">
      <c r="A142" s="22" t="s">
        <v>215</v>
      </c>
      <c r="B142" s="23" t="s">
        <v>216</v>
      </c>
      <c r="C142" s="55">
        <v>9</v>
      </c>
      <c r="D142" s="55">
        <v>21</v>
      </c>
      <c r="E142" s="55">
        <v>12</v>
      </c>
      <c r="F142" s="55">
        <v>27</v>
      </c>
      <c r="G142" s="22">
        <v>15</v>
      </c>
      <c r="H142" s="55">
        <v>21</v>
      </c>
      <c r="I142" s="55">
        <v>21</v>
      </c>
      <c r="J142" s="24">
        <v>21</v>
      </c>
      <c r="K142" s="55">
        <v>15</v>
      </c>
      <c r="L142" s="55">
        <v>21</v>
      </c>
      <c r="M142" s="55">
        <v>21</v>
      </c>
      <c r="N142" s="55">
        <v>21</v>
      </c>
      <c r="O142" s="25">
        <f>+AVERAGEIFS(K142:N142,K142:N142,"&gt;=0")</f>
        <v>19.5</v>
      </c>
      <c r="P142" s="26">
        <f>+MEDIAN(K142:N142)</f>
        <v>21</v>
      </c>
      <c r="Q142" s="27">
        <f>+(MIN(K142:N142)+MAX(K142:N142)+4*O142)/6</f>
        <v>19</v>
      </c>
      <c r="R142" s="28">
        <f>Q142*1.25*1.33</f>
        <v>31.587500000000002</v>
      </c>
      <c r="S142" s="24" t="s">
        <v>282</v>
      </c>
    </row>
    <row r="143" spans="1:19" x14ac:dyDescent="0.25">
      <c r="A143" s="22" t="s">
        <v>217</v>
      </c>
      <c r="B143" s="23" t="s">
        <v>218</v>
      </c>
      <c r="C143" s="55">
        <v>12</v>
      </c>
      <c r="D143" s="55">
        <v>6</v>
      </c>
      <c r="E143" s="55">
        <v>18</v>
      </c>
      <c r="F143" s="55">
        <v>12</v>
      </c>
      <c r="G143" s="22">
        <v>12</v>
      </c>
      <c r="H143" s="55">
        <v>9</v>
      </c>
      <c r="I143" s="55">
        <v>12</v>
      </c>
      <c r="J143" s="24">
        <v>12</v>
      </c>
      <c r="K143" s="55">
        <v>12</v>
      </c>
      <c r="L143" s="55">
        <v>9</v>
      </c>
      <c r="M143" s="55">
        <v>12</v>
      </c>
      <c r="N143" s="55">
        <v>12</v>
      </c>
      <c r="O143" s="25">
        <f>+AVERAGEIFS(K143:N143,K143:N143,"&gt;=0")</f>
        <v>11.25</v>
      </c>
      <c r="P143" s="26">
        <f>+MEDIAN(K143:N143)</f>
        <v>12</v>
      </c>
      <c r="Q143" s="27">
        <f>+(MIN(K143:N143)+MAX(K143:N143)+4*O143)/6</f>
        <v>11</v>
      </c>
      <c r="R143" s="28">
        <f>Q143*1.25*1.33</f>
        <v>18.287500000000001</v>
      </c>
      <c r="S143" s="24" t="s">
        <v>282</v>
      </c>
    </row>
    <row r="144" spans="1:19" x14ac:dyDescent="0.25">
      <c r="A144" s="34" t="s">
        <v>10</v>
      </c>
      <c r="B144" s="35" t="s">
        <v>10</v>
      </c>
      <c r="C144" s="34"/>
      <c r="D144" s="48"/>
      <c r="E144" s="48"/>
      <c r="F144" s="48"/>
      <c r="G144" s="34"/>
      <c r="H144" s="48"/>
      <c r="I144" s="48"/>
      <c r="J144" s="39"/>
      <c r="K144" s="48"/>
      <c r="L144" s="48"/>
      <c r="M144" s="48"/>
      <c r="N144" s="48"/>
      <c r="O144" s="36"/>
      <c r="P144" s="37"/>
      <c r="Q144" s="38"/>
      <c r="R144" s="35"/>
      <c r="S144" s="39"/>
    </row>
    <row r="145" spans="1:19" x14ac:dyDescent="0.25">
      <c r="A145" s="22" t="s">
        <v>219</v>
      </c>
      <c r="B145" s="23" t="s">
        <v>220</v>
      </c>
      <c r="C145" s="55">
        <v>24</v>
      </c>
      <c r="D145" s="55">
        <v>15</v>
      </c>
      <c r="E145" s="55">
        <v>9</v>
      </c>
      <c r="F145" s="55">
        <v>18</v>
      </c>
      <c r="G145" s="22">
        <v>18</v>
      </c>
      <c r="H145" s="55">
        <v>21</v>
      </c>
      <c r="I145" s="55">
        <v>15</v>
      </c>
      <c r="J145" s="24">
        <v>18</v>
      </c>
      <c r="K145" s="55">
        <v>18</v>
      </c>
      <c r="L145" s="55">
        <v>21</v>
      </c>
      <c r="M145" s="55">
        <v>15</v>
      </c>
      <c r="N145" s="55">
        <v>18</v>
      </c>
      <c r="O145" s="25">
        <f>+AVERAGEIFS(K145:N145,K145:N145,"&gt;=0")</f>
        <v>18</v>
      </c>
      <c r="P145" s="26">
        <f>+MEDIAN(K145:N145)</f>
        <v>18</v>
      </c>
      <c r="Q145" s="27">
        <f>+(MIN(K145:N145)+MAX(K145:N145)+4*O145)/6</f>
        <v>18</v>
      </c>
      <c r="R145" s="28">
        <f>Q145*1.25*1.33</f>
        <v>29.925000000000001</v>
      </c>
      <c r="S145" s="24" t="s">
        <v>282</v>
      </c>
    </row>
    <row r="146" spans="1:19" x14ac:dyDescent="0.25">
      <c r="A146" s="22" t="s">
        <v>221</v>
      </c>
      <c r="B146" s="23" t="s">
        <v>222</v>
      </c>
      <c r="C146" s="55">
        <v>12</v>
      </c>
      <c r="D146" s="55">
        <v>9</v>
      </c>
      <c r="E146" s="55">
        <v>18</v>
      </c>
      <c r="F146" s="55">
        <v>9</v>
      </c>
      <c r="G146" s="22">
        <v>12</v>
      </c>
      <c r="H146" s="55">
        <v>9</v>
      </c>
      <c r="I146" s="55">
        <v>15</v>
      </c>
      <c r="J146" s="24">
        <v>12</v>
      </c>
      <c r="K146" s="55">
        <v>12</v>
      </c>
      <c r="L146" s="55">
        <v>9</v>
      </c>
      <c r="M146" s="55">
        <v>15</v>
      </c>
      <c r="N146" s="55">
        <v>12</v>
      </c>
      <c r="O146" s="25">
        <f>+AVERAGEIFS(K146:N146,K146:N146,"&gt;=0")</f>
        <v>12</v>
      </c>
      <c r="P146" s="26">
        <f>+MEDIAN(K146:N146)</f>
        <v>12</v>
      </c>
      <c r="Q146" s="27">
        <f>+(MIN(K146:N146)+MAX(K146:N146)+4*O146)/6</f>
        <v>12</v>
      </c>
      <c r="R146" s="28">
        <f>Q146*1.25*1.33</f>
        <v>19.950000000000003</v>
      </c>
      <c r="S146" s="24" t="s">
        <v>282</v>
      </c>
    </row>
    <row r="147" spans="1:19" x14ac:dyDescent="0.25">
      <c r="A147" s="22" t="s">
        <v>223</v>
      </c>
      <c r="B147" s="23" t="s">
        <v>224</v>
      </c>
      <c r="C147" s="55">
        <v>9</v>
      </c>
      <c r="D147" s="55">
        <v>12</v>
      </c>
      <c r="E147" s="55">
        <v>12</v>
      </c>
      <c r="F147" s="55">
        <v>3</v>
      </c>
      <c r="G147" s="22">
        <v>9</v>
      </c>
      <c r="H147" s="55">
        <v>12</v>
      </c>
      <c r="I147" s="55">
        <v>9</v>
      </c>
      <c r="J147" s="24">
        <v>6</v>
      </c>
      <c r="K147" s="55">
        <v>9</v>
      </c>
      <c r="L147" s="55">
        <v>12</v>
      </c>
      <c r="M147" s="55">
        <v>9</v>
      </c>
      <c r="N147" s="55">
        <v>6</v>
      </c>
      <c r="O147" s="25">
        <f>+AVERAGEIFS(K147:N147,K147:N147,"&gt;=0")</f>
        <v>9</v>
      </c>
      <c r="P147" s="26">
        <f>+MEDIAN(K147:N147)</f>
        <v>9</v>
      </c>
      <c r="Q147" s="27">
        <f>+(MIN(K147:N147)+MAX(K147:N147)+4*O147)/6</f>
        <v>9</v>
      </c>
      <c r="R147" s="28">
        <f>Q147*1.25*1.33</f>
        <v>14.9625</v>
      </c>
      <c r="S147" s="24" t="s">
        <v>282</v>
      </c>
    </row>
    <row r="148" spans="1:19" x14ac:dyDescent="0.25">
      <c r="A148" s="34" t="s">
        <v>10</v>
      </c>
      <c r="B148" s="35" t="s">
        <v>10</v>
      </c>
      <c r="C148" s="34"/>
      <c r="D148" s="48"/>
      <c r="E148" s="48"/>
      <c r="F148" s="48"/>
      <c r="G148" s="34"/>
      <c r="H148" s="48"/>
      <c r="I148" s="48"/>
      <c r="J148" s="39"/>
      <c r="K148" s="48"/>
      <c r="L148" s="48"/>
      <c r="M148" s="48"/>
      <c r="N148" s="48"/>
      <c r="O148" s="36"/>
      <c r="P148" s="37"/>
      <c r="Q148" s="38"/>
      <c r="R148" s="35"/>
      <c r="S148" s="39"/>
    </row>
    <row r="149" spans="1:19" ht="15.75" thickBot="1" x14ac:dyDescent="0.3">
      <c r="A149" s="41" t="s">
        <v>225</v>
      </c>
      <c r="B149" s="42" t="s">
        <v>226</v>
      </c>
      <c r="C149" s="56">
        <v>15</v>
      </c>
      <c r="D149" s="56">
        <v>21</v>
      </c>
      <c r="E149" s="56">
        <v>9</v>
      </c>
      <c r="F149" s="56">
        <v>27</v>
      </c>
      <c r="G149" s="41">
        <v>18</v>
      </c>
      <c r="H149" s="56">
        <v>18</v>
      </c>
      <c r="I149" s="56">
        <v>18</v>
      </c>
      <c r="J149" s="47">
        <v>21</v>
      </c>
      <c r="K149" s="56">
        <v>18</v>
      </c>
      <c r="L149" s="56">
        <v>18</v>
      </c>
      <c r="M149" s="56">
        <v>18</v>
      </c>
      <c r="N149" s="56">
        <v>21</v>
      </c>
      <c r="O149" s="43">
        <f>+AVERAGEIFS(K149:N149,K149:N149,"&gt;=0")</f>
        <v>18.75</v>
      </c>
      <c r="P149" s="44">
        <f>+MEDIAN(K149:N149)</f>
        <v>18</v>
      </c>
      <c r="Q149" s="45">
        <f>+(MIN(K149:N149)+MAX(K149:N149)+4*O149)/6</f>
        <v>19</v>
      </c>
      <c r="R149" s="46">
        <f>Q149*1.25*1.33</f>
        <v>31.587500000000002</v>
      </c>
      <c r="S149" s="47" t="s">
        <v>282</v>
      </c>
    </row>
    <row r="150" spans="1:19" x14ac:dyDescent="0.25">
      <c r="A150" s="8" t="s">
        <v>258</v>
      </c>
      <c r="B150" s="19" t="s">
        <v>277</v>
      </c>
      <c r="C150" s="8"/>
      <c r="D150" s="20"/>
      <c r="E150" s="20"/>
      <c r="F150" s="20"/>
      <c r="G150" s="8"/>
      <c r="H150" s="20"/>
      <c r="I150" s="20"/>
      <c r="J150" s="21"/>
      <c r="K150" s="49"/>
      <c r="L150" s="49"/>
      <c r="M150" s="49"/>
      <c r="N150" s="49"/>
      <c r="O150" s="29"/>
      <c r="P150" s="30"/>
      <c r="Q150" s="31"/>
      <c r="R150" s="19"/>
      <c r="S150" s="21"/>
    </row>
    <row r="151" spans="1:19" x14ac:dyDescent="0.25">
      <c r="A151" s="22" t="s">
        <v>227</v>
      </c>
      <c r="B151" s="23" t="s">
        <v>228</v>
      </c>
      <c r="C151" s="55">
        <v>6</v>
      </c>
      <c r="D151" s="55">
        <v>9</v>
      </c>
      <c r="E151" s="55">
        <v>3</v>
      </c>
      <c r="F151" s="55">
        <v>3</v>
      </c>
      <c r="G151" s="22">
        <v>6</v>
      </c>
      <c r="H151" s="55">
        <v>9</v>
      </c>
      <c r="I151" s="55">
        <v>3</v>
      </c>
      <c r="J151" s="24">
        <v>3</v>
      </c>
      <c r="K151" s="55">
        <v>6</v>
      </c>
      <c r="L151" s="55">
        <v>9</v>
      </c>
      <c r="M151" s="55">
        <v>3</v>
      </c>
      <c r="N151" s="55">
        <v>3</v>
      </c>
      <c r="O151" s="25">
        <f t="shared" ref="O151:O157" si="12">+AVERAGEIFS(K151:N151,K151:N151,"&gt;=0")</f>
        <v>5.25</v>
      </c>
      <c r="P151" s="26">
        <f t="shared" ref="P151:P157" si="13">+MEDIAN(K151:N151)</f>
        <v>4.5</v>
      </c>
      <c r="Q151" s="27">
        <f t="shared" ref="Q151:Q157" si="14">+(MIN(K151:N151)+MAX(K151:N151)+4*O151)/6</f>
        <v>5.5</v>
      </c>
      <c r="R151" s="28">
        <f t="shared" ref="R151:R157" si="15">Q151*1.25*1.33</f>
        <v>9.1437500000000007</v>
      </c>
      <c r="S151" s="24" t="s">
        <v>282</v>
      </c>
    </row>
    <row r="152" spans="1:19" x14ac:dyDescent="0.25">
      <c r="A152" s="22" t="s">
        <v>229</v>
      </c>
      <c r="B152" s="23" t="s">
        <v>230</v>
      </c>
      <c r="C152" s="55">
        <v>6</v>
      </c>
      <c r="D152" s="55">
        <v>3</v>
      </c>
      <c r="E152" s="55">
        <v>3</v>
      </c>
      <c r="F152" s="55">
        <v>6</v>
      </c>
      <c r="G152" s="22">
        <v>6</v>
      </c>
      <c r="H152" s="55">
        <v>3</v>
      </c>
      <c r="I152" s="55">
        <v>3</v>
      </c>
      <c r="J152" s="24">
        <v>6</v>
      </c>
      <c r="K152" s="55">
        <v>6</v>
      </c>
      <c r="L152" s="55">
        <v>3</v>
      </c>
      <c r="M152" s="55">
        <v>3</v>
      </c>
      <c r="N152" s="55">
        <v>6</v>
      </c>
      <c r="O152" s="25">
        <f t="shared" si="12"/>
        <v>4.5</v>
      </c>
      <c r="P152" s="26">
        <f t="shared" si="13"/>
        <v>4.5</v>
      </c>
      <c r="Q152" s="27">
        <f t="shared" si="14"/>
        <v>4.5</v>
      </c>
      <c r="R152" s="28">
        <f t="shared" si="15"/>
        <v>7.4812500000000002</v>
      </c>
      <c r="S152" s="24" t="s">
        <v>282</v>
      </c>
    </row>
    <row r="153" spans="1:19" x14ac:dyDescent="0.25">
      <c r="A153" s="22" t="s">
        <v>231</v>
      </c>
      <c r="B153" s="23" t="s">
        <v>232</v>
      </c>
      <c r="C153" s="55">
        <v>9</v>
      </c>
      <c r="D153" s="55">
        <v>18</v>
      </c>
      <c r="E153" s="55">
        <v>12</v>
      </c>
      <c r="F153" s="55">
        <v>24</v>
      </c>
      <c r="G153" s="22">
        <v>12</v>
      </c>
      <c r="H153" s="55">
        <v>15</v>
      </c>
      <c r="I153" s="55">
        <v>15</v>
      </c>
      <c r="J153" s="24">
        <v>21</v>
      </c>
      <c r="K153" s="55">
        <v>15</v>
      </c>
      <c r="L153" s="55">
        <v>15</v>
      </c>
      <c r="M153" s="55">
        <v>15</v>
      </c>
      <c r="N153" s="55">
        <v>21</v>
      </c>
      <c r="O153" s="25">
        <f t="shared" si="12"/>
        <v>16.5</v>
      </c>
      <c r="P153" s="26">
        <f t="shared" si="13"/>
        <v>15</v>
      </c>
      <c r="Q153" s="27">
        <f t="shared" si="14"/>
        <v>17</v>
      </c>
      <c r="R153" s="28">
        <f t="shared" si="15"/>
        <v>28.262500000000003</v>
      </c>
      <c r="S153" s="24" t="s">
        <v>282</v>
      </c>
    </row>
    <row r="154" spans="1:19" x14ac:dyDescent="0.25">
      <c r="A154" s="22" t="s">
        <v>233</v>
      </c>
      <c r="B154" s="23" t="s">
        <v>234</v>
      </c>
      <c r="C154" s="55">
        <v>3</v>
      </c>
      <c r="D154" s="55">
        <v>9</v>
      </c>
      <c r="E154" s="55">
        <v>3</v>
      </c>
      <c r="F154" s="55">
        <v>15</v>
      </c>
      <c r="G154" s="22">
        <v>6</v>
      </c>
      <c r="H154" s="55">
        <v>9</v>
      </c>
      <c r="I154" s="55">
        <v>6</v>
      </c>
      <c r="J154" s="24">
        <v>12</v>
      </c>
      <c r="K154" s="55">
        <v>6</v>
      </c>
      <c r="L154" s="55">
        <v>9</v>
      </c>
      <c r="M154" s="55">
        <v>6</v>
      </c>
      <c r="N154" s="55">
        <v>12</v>
      </c>
      <c r="O154" s="25">
        <f t="shared" si="12"/>
        <v>8.25</v>
      </c>
      <c r="P154" s="26">
        <f t="shared" si="13"/>
        <v>7.5</v>
      </c>
      <c r="Q154" s="27">
        <f t="shared" si="14"/>
        <v>8.5</v>
      </c>
      <c r="R154" s="28">
        <f t="shared" si="15"/>
        <v>14.131250000000001</v>
      </c>
      <c r="S154" s="24" t="s">
        <v>282</v>
      </c>
    </row>
    <row r="155" spans="1:19" x14ac:dyDescent="0.25">
      <c r="A155" s="22" t="s">
        <v>235</v>
      </c>
      <c r="B155" s="23" t="s">
        <v>236</v>
      </c>
      <c r="C155" s="55">
        <v>3</v>
      </c>
      <c r="D155" s="55">
        <v>3</v>
      </c>
      <c r="E155" s="55">
        <v>3</v>
      </c>
      <c r="F155" s="55">
        <v>6</v>
      </c>
      <c r="G155" s="22">
        <v>6</v>
      </c>
      <c r="H155" s="55">
        <v>3</v>
      </c>
      <c r="I155" s="55">
        <v>6</v>
      </c>
      <c r="J155" s="24">
        <v>6</v>
      </c>
      <c r="K155" s="55">
        <v>6</v>
      </c>
      <c r="L155" s="55">
        <v>3</v>
      </c>
      <c r="M155" s="55">
        <v>6</v>
      </c>
      <c r="N155" s="55">
        <v>6</v>
      </c>
      <c r="O155" s="25">
        <f t="shared" si="12"/>
        <v>5.25</v>
      </c>
      <c r="P155" s="26">
        <f t="shared" si="13"/>
        <v>6</v>
      </c>
      <c r="Q155" s="27">
        <f t="shared" si="14"/>
        <v>5</v>
      </c>
      <c r="R155" s="28">
        <f t="shared" si="15"/>
        <v>8.3125</v>
      </c>
      <c r="S155" s="24" t="s">
        <v>282</v>
      </c>
    </row>
    <row r="156" spans="1:19" x14ac:dyDescent="0.25">
      <c r="A156" s="22" t="s">
        <v>237</v>
      </c>
      <c r="B156" s="23" t="s">
        <v>238</v>
      </c>
      <c r="C156" s="55">
        <v>6</v>
      </c>
      <c r="D156" s="55">
        <v>6</v>
      </c>
      <c r="E156" s="55">
        <v>6</v>
      </c>
      <c r="F156" s="55">
        <v>9</v>
      </c>
      <c r="G156" s="22">
        <v>6</v>
      </c>
      <c r="H156" s="55">
        <v>6</v>
      </c>
      <c r="I156" s="55">
        <v>6</v>
      </c>
      <c r="J156" s="24">
        <v>9</v>
      </c>
      <c r="K156" s="55">
        <v>6</v>
      </c>
      <c r="L156" s="55">
        <v>6</v>
      </c>
      <c r="M156" s="55">
        <v>6</v>
      </c>
      <c r="N156" s="55">
        <v>9</v>
      </c>
      <c r="O156" s="25">
        <f t="shared" si="12"/>
        <v>6.75</v>
      </c>
      <c r="P156" s="26">
        <f t="shared" si="13"/>
        <v>6</v>
      </c>
      <c r="Q156" s="27">
        <f t="shared" si="14"/>
        <v>7</v>
      </c>
      <c r="R156" s="28">
        <f t="shared" si="15"/>
        <v>11.637500000000001</v>
      </c>
      <c r="S156" s="24" t="s">
        <v>282</v>
      </c>
    </row>
    <row r="157" spans="1:19" ht="15.75" thickBot="1" x14ac:dyDescent="0.3">
      <c r="A157" s="41" t="s">
        <v>239</v>
      </c>
      <c r="B157" s="42" t="s">
        <v>240</v>
      </c>
      <c r="C157" s="56">
        <v>6</v>
      </c>
      <c r="D157" s="56">
        <v>15</v>
      </c>
      <c r="E157" s="56">
        <v>3</v>
      </c>
      <c r="F157" s="56">
        <v>9</v>
      </c>
      <c r="G157" s="41">
        <v>6</v>
      </c>
      <c r="H157" s="56">
        <v>12</v>
      </c>
      <c r="I157" s="56">
        <v>6</v>
      </c>
      <c r="J157" s="47">
        <v>12</v>
      </c>
      <c r="K157" s="56">
        <v>6</v>
      </c>
      <c r="L157" s="56">
        <v>9</v>
      </c>
      <c r="M157" s="56">
        <v>6</v>
      </c>
      <c r="N157" s="56">
        <v>12</v>
      </c>
      <c r="O157" s="43">
        <f t="shared" si="12"/>
        <v>8.25</v>
      </c>
      <c r="P157" s="44">
        <f t="shared" si="13"/>
        <v>7.5</v>
      </c>
      <c r="Q157" s="45">
        <f t="shared" si="14"/>
        <v>8.5</v>
      </c>
      <c r="R157" s="46">
        <f t="shared" si="15"/>
        <v>14.131250000000001</v>
      </c>
      <c r="S157" s="47" t="s">
        <v>282</v>
      </c>
    </row>
    <row r="158" spans="1:19" x14ac:dyDescent="0.25">
      <c r="A158" s="8" t="s">
        <v>259</v>
      </c>
      <c r="B158" s="19" t="s">
        <v>278</v>
      </c>
      <c r="C158" s="8"/>
      <c r="D158" s="20"/>
      <c r="E158" s="20"/>
      <c r="F158" s="20"/>
      <c r="G158" s="8"/>
      <c r="H158" s="20"/>
      <c r="I158" s="20"/>
      <c r="J158" s="21"/>
      <c r="K158" s="49"/>
      <c r="L158" s="49"/>
      <c r="M158" s="49"/>
      <c r="N158" s="49"/>
      <c r="O158" s="29"/>
      <c r="P158" s="30"/>
      <c r="Q158" s="31"/>
      <c r="R158" s="19"/>
      <c r="S158" s="21"/>
    </row>
    <row r="159" spans="1:19" x14ac:dyDescent="0.25">
      <c r="A159" s="22" t="s">
        <v>241</v>
      </c>
      <c r="B159" s="23" t="s">
        <v>242</v>
      </c>
      <c r="C159" s="55">
        <v>6</v>
      </c>
      <c r="D159" s="55">
        <v>6</v>
      </c>
      <c r="E159" s="55">
        <v>3</v>
      </c>
      <c r="F159" s="55">
        <v>18</v>
      </c>
      <c r="G159" s="22">
        <v>9</v>
      </c>
      <c r="H159" s="55">
        <v>6</v>
      </c>
      <c r="I159" s="55">
        <v>6</v>
      </c>
      <c r="J159" s="24">
        <v>9</v>
      </c>
      <c r="K159" s="55">
        <v>9</v>
      </c>
      <c r="L159" s="55">
        <v>6</v>
      </c>
      <c r="M159" s="55">
        <v>6</v>
      </c>
      <c r="N159" s="55">
        <v>9</v>
      </c>
      <c r="O159" s="25">
        <f>+AVERAGEIFS(K159:N159,K159:N159,"&gt;=0")</f>
        <v>7.5</v>
      </c>
      <c r="P159" s="26">
        <f>+MEDIAN(K159:N159)</f>
        <v>7.5</v>
      </c>
      <c r="Q159" s="27">
        <f>+(MIN(K159:N159)+MAX(K159:N159)+4*O159)/6</f>
        <v>7.5</v>
      </c>
      <c r="R159" s="28">
        <f>Q159*1.25*1.33</f>
        <v>12.46875</v>
      </c>
      <c r="S159" s="24" t="s">
        <v>282</v>
      </c>
    </row>
    <row r="160" spans="1:19" x14ac:dyDescent="0.25">
      <c r="A160" s="22" t="s">
        <v>243</v>
      </c>
      <c r="B160" s="23" t="s">
        <v>244</v>
      </c>
      <c r="C160" s="55">
        <v>3</v>
      </c>
      <c r="D160" s="55">
        <v>18</v>
      </c>
      <c r="E160" s="55">
        <v>6</v>
      </c>
      <c r="F160" s="55">
        <v>27</v>
      </c>
      <c r="G160" s="22">
        <v>9</v>
      </c>
      <c r="H160" s="55">
        <v>12</v>
      </c>
      <c r="I160" s="55">
        <v>12</v>
      </c>
      <c r="J160" s="24">
        <v>15</v>
      </c>
      <c r="K160" s="55">
        <v>12</v>
      </c>
      <c r="L160" s="55">
        <v>12</v>
      </c>
      <c r="M160" s="55">
        <v>12</v>
      </c>
      <c r="N160" s="55">
        <v>15</v>
      </c>
      <c r="O160" s="25">
        <f>+AVERAGEIFS(K160:N160,K160:N160,"&gt;=0")</f>
        <v>12.75</v>
      </c>
      <c r="P160" s="26">
        <f>+MEDIAN(K160:N160)</f>
        <v>12</v>
      </c>
      <c r="Q160" s="27">
        <f>+(MIN(K160:N160)+MAX(K160:N160)+4*O160)/6</f>
        <v>13</v>
      </c>
      <c r="R160" s="28">
        <f>Q160*1.25*1.33</f>
        <v>21.612500000000001</v>
      </c>
      <c r="S160" s="24" t="s">
        <v>282</v>
      </c>
    </row>
    <row r="161" spans="1:19" x14ac:dyDescent="0.25">
      <c r="A161" s="22" t="s">
        <v>245</v>
      </c>
      <c r="B161" s="23" t="s">
        <v>246</v>
      </c>
      <c r="C161" s="55">
        <v>9</v>
      </c>
      <c r="D161" s="55">
        <v>9</v>
      </c>
      <c r="E161" s="55">
        <v>9</v>
      </c>
      <c r="F161" s="55">
        <v>12</v>
      </c>
      <c r="G161" s="22">
        <v>12</v>
      </c>
      <c r="H161" s="55">
        <v>9</v>
      </c>
      <c r="I161" s="55">
        <v>12</v>
      </c>
      <c r="J161" s="24">
        <v>9</v>
      </c>
      <c r="K161" s="55">
        <v>12</v>
      </c>
      <c r="L161" s="55">
        <v>9</v>
      </c>
      <c r="M161" s="55">
        <v>12</v>
      </c>
      <c r="N161" s="55">
        <v>9</v>
      </c>
      <c r="O161" s="25">
        <f>+AVERAGEIFS(K161:N161,K161:N161,"&gt;=0")</f>
        <v>10.5</v>
      </c>
      <c r="P161" s="26">
        <f>+MEDIAN(K161:N161)</f>
        <v>10.5</v>
      </c>
      <c r="Q161" s="27">
        <f>+(MIN(K161:N161)+MAX(K161:N161)+4*O161)/6</f>
        <v>10.5</v>
      </c>
      <c r="R161" s="28">
        <f>Q161*1.25*1.33</f>
        <v>17.456250000000001</v>
      </c>
      <c r="S161" s="24" t="s">
        <v>282</v>
      </c>
    </row>
    <row r="162" spans="1:19" x14ac:dyDescent="0.25">
      <c r="A162" s="22" t="s">
        <v>247</v>
      </c>
      <c r="B162" s="23" t="s">
        <v>248</v>
      </c>
      <c r="C162" s="55">
        <v>3</v>
      </c>
      <c r="D162" s="55">
        <v>18</v>
      </c>
      <c r="E162" s="55">
        <v>6</v>
      </c>
      <c r="F162" s="55">
        <v>12</v>
      </c>
      <c r="G162" s="22">
        <v>9</v>
      </c>
      <c r="H162" s="55">
        <v>12</v>
      </c>
      <c r="I162" s="55">
        <v>12</v>
      </c>
      <c r="J162" s="24">
        <v>12</v>
      </c>
      <c r="K162" s="55">
        <v>9</v>
      </c>
      <c r="L162" s="55">
        <v>12</v>
      </c>
      <c r="M162" s="55">
        <v>12</v>
      </c>
      <c r="N162" s="55">
        <v>12</v>
      </c>
      <c r="O162" s="25">
        <f>+AVERAGEIFS(K162:N162,K162:N162,"&gt;=0")</f>
        <v>11.25</v>
      </c>
      <c r="P162" s="26">
        <f>+MEDIAN(K162:N162)</f>
        <v>12</v>
      </c>
      <c r="Q162" s="27">
        <f>+(MIN(K162:N162)+MAX(K162:N162)+4*O162)/6</f>
        <v>11</v>
      </c>
      <c r="R162" s="28">
        <f>Q162*1.25*1.33</f>
        <v>18.287500000000001</v>
      </c>
      <c r="S162" s="24" t="s">
        <v>282</v>
      </c>
    </row>
    <row r="163" spans="1:19" ht="15.75" thickBot="1" x14ac:dyDescent="0.3">
      <c r="A163" s="41" t="s">
        <v>249</v>
      </c>
      <c r="B163" s="42" t="s">
        <v>250</v>
      </c>
      <c r="C163" s="56">
        <v>6</v>
      </c>
      <c r="D163" s="56">
        <v>9</v>
      </c>
      <c r="E163" s="56">
        <v>6</v>
      </c>
      <c r="F163" s="56">
        <v>15</v>
      </c>
      <c r="G163" s="41">
        <v>6</v>
      </c>
      <c r="H163" s="56">
        <v>9</v>
      </c>
      <c r="I163" s="56">
        <v>9</v>
      </c>
      <c r="J163" s="47">
        <v>12</v>
      </c>
      <c r="K163" s="56">
        <v>6</v>
      </c>
      <c r="L163" s="56">
        <v>9</v>
      </c>
      <c r="M163" s="56">
        <v>9</v>
      </c>
      <c r="N163" s="56">
        <v>12</v>
      </c>
      <c r="O163" s="43">
        <f>+AVERAGEIFS(K163:N163,K163:N163,"&gt;=0")</f>
        <v>9</v>
      </c>
      <c r="P163" s="44">
        <f>+MEDIAN(K163:N163)</f>
        <v>9</v>
      </c>
      <c r="Q163" s="45">
        <f>+(MIN(K163:N163)+MAX(K163:N163)+4*O163)/6</f>
        <v>9</v>
      </c>
      <c r="R163" s="46">
        <f>Q163*1.25*1.33</f>
        <v>14.9625</v>
      </c>
      <c r="S163" s="42" t="s">
        <v>282</v>
      </c>
    </row>
    <row r="164" spans="1:19" x14ac:dyDescent="0.25">
      <c r="A164" s="8" t="s">
        <v>286</v>
      </c>
      <c r="B164" s="19" t="s">
        <v>287</v>
      </c>
      <c r="C164" s="8"/>
      <c r="D164" s="20"/>
      <c r="E164" s="20"/>
      <c r="F164" s="20"/>
      <c r="G164" s="8"/>
      <c r="H164" s="20"/>
      <c r="I164" s="20"/>
      <c r="J164" s="21"/>
      <c r="K164" s="49"/>
      <c r="L164" s="49"/>
      <c r="M164" s="49"/>
      <c r="N164" s="49"/>
      <c r="O164" s="29"/>
      <c r="P164" s="30"/>
      <c r="Q164" s="31"/>
      <c r="R164" s="19"/>
      <c r="S164" s="21"/>
    </row>
    <row r="165" spans="1:19" x14ac:dyDescent="0.25">
      <c r="A165" s="22" t="s">
        <v>288</v>
      </c>
      <c r="B165" s="23" t="s">
        <v>291</v>
      </c>
      <c r="C165" s="55">
        <v>120</v>
      </c>
      <c r="D165" s="55">
        <v>75</v>
      </c>
      <c r="E165" s="55">
        <v>150</v>
      </c>
      <c r="F165" s="55">
        <v>105</v>
      </c>
      <c r="G165" s="22">
        <v>120</v>
      </c>
      <c r="H165" s="55">
        <v>90</v>
      </c>
      <c r="I165" s="55">
        <v>135</v>
      </c>
      <c r="J165" s="24">
        <v>105</v>
      </c>
      <c r="K165" s="55">
        <v>120</v>
      </c>
      <c r="L165" s="55">
        <v>90</v>
      </c>
      <c r="M165" s="55">
        <v>120</v>
      </c>
      <c r="N165" s="55">
        <v>105</v>
      </c>
      <c r="O165" s="25">
        <f>+AVERAGEIFS(K165:N165,K165:N165,"&gt;=0")</f>
        <v>108.75</v>
      </c>
      <c r="P165" s="26">
        <f>+MEDIAN(K165:N165)</f>
        <v>112.5</v>
      </c>
      <c r="Q165" s="27">
        <f>+(MIN(K165:N165)+MAX(K165:N165)+4*O165)/6</f>
        <v>107.5</v>
      </c>
      <c r="R165" s="28">
        <f>Q165*1.25*1.33</f>
        <v>178.71875</v>
      </c>
      <c r="S165" s="24" t="s">
        <v>294</v>
      </c>
    </row>
    <row r="166" spans="1:19" x14ac:dyDescent="0.25">
      <c r="A166" s="22" t="s">
        <v>289</v>
      </c>
      <c r="B166" s="23" t="s">
        <v>292</v>
      </c>
      <c r="C166" s="55">
        <v>60</v>
      </c>
      <c r="D166" s="55">
        <v>30</v>
      </c>
      <c r="E166" s="55">
        <v>90</v>
      </c>
      <c r="F166" s="55">
        <v>45</v>
      </c>
      <c r="G166" s="22">
        <v>60</v>
      </c>
      <c r="H166" s="55">
        <v>37.5</v>
      </c>
      <c r="I166" s="55">
        <v>75</v>
      </c>
      <c r="J166" s="24">
        <v>45</v>
      </c>
      <c r="K166" s="55">
        <v>67.5</v>
      </c>
      <c r="L166" s="55">
        <v>45</v>
      </c>
      <c r="M166" s="55">
        <v>67.5</v>
      </c>
      <c r="N166" s="55">
        <v>52.5</v>
      </c>
      <c r="O166" s="25">
        <f>+AVERAGEIFS(K166:N166,K166:N166,"&gt;=0")</f>
        <v>58.125</v>
      </c>
      <c r="P166" s="26">
        <f>+MEDIAN(K166:N166)</f>
        <v>60</v>
      </c>
      <c r="Q166" s="27">
        <f>+(MIN(K166:N166)+MAX(K166:N166)+4*O166)/6</f>
        <v>57.5</v>
      </c>
      <c r="R166" s="28">
        <f>Q166*1.25*1.33</f>
        <v>95.59375</v>
      </c>
      <c r="S166" s="24" t="s">
        <v>296</v>
      </c>
    </row>
    <row r="167" spans="1:19" ht="15.75" thickBot="1" x14ac:dyDescent="0.3">
      <c r="A167" s="22" t="s">
        <v>290</v>
      </c>
      <c r="B167" s="23" t="s">
        <v>293</v>
      </c>
      <c r="C167" s="55">
        <v>30</v>
      </c>
      <c r="D167" s="55">
        <v>24</v>
      </c>
      <c r="E167" s="55">
        <v>60</v>
      </c>
      <c r="F167" s="55">
        <v>30</v>
      </c>
      <c r="G167" s="41">
        <v>30</v>
      </c>
      <c r="H167" s="56">
        <v>30</v>
      </c>
      <c r="I167" s="56">
        <v>48</v>
      </c>
      <c r="J167" s="47">
        <v>36</v>
      </c>
      <c r="K167" s="55">
        <v>36</v>
      </c>
      <c r="L167" s="55">
        <v>30</v>
      </c>
      <c r="M167" s="55">
        <v>48</v>
      </c>
      <c r="N167" s="55">
        <v>36</v>
      </c>
      <c r="O167" s="25">
        <f>+AVERAGEIFS(K167:N167,K167:N167,"&gt;=0")</f>
        <v>37.5</v>
      </c>
      <c r="P167" s="26">
        <f>+MEDIAN(K167:N167)</f>
        <v>36</v>
      </c>
      <c r="Q167" s="27">
        <f>+(MIN(K167:N167)+MAX(K167:N167)+4*O167)/6</f>
        <v>38</v>
      </c>
      <c r="R167" s="28">
        <f>Q167*1.25*1.33</f>
        <v>63.175000000000004</v>
      </c>
      <c r="S167" s="24" t="s">
        <v>294</v>
      </c>
    </row>
    <row r="168" spans="1:19" ht="15.75" thickBot="1" x14ac:dyDescent="0.3">
      <c r="A168" s="57" t="s">
        <v>283</v>
      </c>
      <c r="B168" s="58"/>
      <c r="C168" s="54">
        <f t="shared" ref="C168:P168" si="16">SUM(C6:C167)</f>
        <v>1290.75</v>
      </c>
      <c r="D168" s="54">
        <f>SUM(D6:D167)</f>
        <v>1650</v>
      </c>
      <c r="E168" s="54">
        <f>SUM(E6:E167)</f>
        <v>1615.5</v>
      </c>
      <c r="F168" s="54">
        <f t="shared" si="16"/>
        <v>1662</v>
      </c>
      <c r="G168" s="54">
        <f t="shared" si="16"/>
        <v>1514.25</v>
      </c>
      <c r="H168" s="54">
        <f t="shared" si="16"/>
        <v>1564.5</v>
      </c>
      <c r="I168" s="54">
        <f t="shared" si="16"/>
        <v>1698</v>
      </c>
      <c r="J168" s="54">
        <f t="shared" si="16"/>
        <v>1639.5</v>
      </c>
      <c r="K168" s="54">
        <f t="shared" si="16"/>
        <v>1544.25</v>
      </c>
      <c r="L168" s="54">
        <f t="shared" si="16"/>
        <v>1552.5</v>
      </c>
      <c r="M168" s="54">
        <f t="shared" si="16"/>
        <v>1681.5</v>
      </c>
      <c r="N168" s="54">
        <f t="shared" si="16"/>
        <v>1627.5</v>
      </c>
      <c r="O168" s="54">
        <f t="shared" si="16"/>
        <v>1601.4375</v>
      </c>
      <c r="P168" s="54">
        <f t="shared" si="16"/>
        <v>1593.75</v>
      </c>
      <c r="Q168" s="54">
        <f>SUM(Q6:Q167)</f>
        <v>1604</v>
      </c>
      <c r="R168" s="54">
        <f>SUM(R6:R167)</f>
        <v>2666.6500000000005</v>
      </c>
      <c r="S168" s="50"/>
    </row>
    <row r="172" spans="1:19" x14ac:dyDescent="0.25">
      <c r="K172" s="64"/>
    </row>
    <row r="174" spans="1:19" x14ac:dyDescent="0.25">
      <c r="K174" s="55"/>
      <c r="L174" s="64"/>
      <c r="M174" s="55"/>
    </row>
    <row r="180" spans="12:12" x14ac:dyDescent="0.25">
      <c r="L180" s="64"/>
    </row>
    <row r="183" spans="12:12" x14ac:dyDescent="0.25">
      <c r="L183" s="64"/>
    </row>
  </sheetData>
  <mergeCells count="6">
    <mergeCell ref="A168:B168"/>
    <mergeCell ref="O2:Q2"/>
    <mergeCell ref="C2:N2"/>
    <mergeCell ref="C3:F3"/>
    <mergeCell ref="G3:J3"/>
    <mergeCell ref="K3:N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g 9 s s a 0 A A A D 3 A A A A E g A A A E N v b m Z p Z y 9 Q Y W N r Y W d l L n h t b I S P z Q q C Q B z E 7 0 H v I H t 3 P x Q K Z F 0 P X R M C K b o u u u S S / j f c t f X d O v R I v U J K W d 0 6 z s w P Z u Z x u / N s a J v g q j q r D a S I Y Y o C 6 y R U s j G g U g Q G Z W K 5 4 D t Z n u V J B S M N N h l s l a L a u U t C i P c e + x i b 7 k Q i S h k 5 5 t u i r F U r 0 Q f W / + F Q w 1 R b K i T 4 4 b V G R J i x N Y 5 X E a a c z C b P N X y B a B w 8 p T 8 m 3 / S N 6 z s l F I T 7 g p N Z c v L + I J 4 A A A D / / w M A U E s D B B Q A A g A I A A A A I Q B d 7 C d w B Q E A A L I B A A A T A A A A R m 9 y b X V s Y X M v U 2 V j d G l v b j E u b X S P T U v E Q A y G 7 4 X 9 D 8 P s p Y W h b N X 1 4 N J T q w c P g r S e 7 C L j N L a D 8 y G T a X V Z 9 r 8 7 p c g q 2 F y S P C F 5 8 y I I L 6 0 h 1 Z y z X R R h z x 2 0 Z E 0 9 f 1 V Q W D O C 8 0 R Y / d K 9 Z x p b S n K i w K 8 i E q K y g x M Q S I F j W l o x a D A + v p M K 0 r D p Q 4 M x L W 6 a J w S H z T 3 v n d R N a T + N s r z F 5 r d E e p Z I B Y 4 0 Y c 8 l K K m l B 5 d T R h k p r B q 0 w X z L y K 0 R t p W m y 6 + 3 m 0 3 G y O N g P V T + o C A / l + m D N b B P 2 P z q m h Y 9 N 1 2 w V h 8 + Y H J R T + p p 7 b j B N + v 0 f H 4 a Y j z 7 Y s c j n W k W 5 H 2 Y E A 9 f / s T I D 7 9 Y 4 J c L / G q B b / / w U 7 K K p P n 3 7 d 0 3 A A A A / / 8 D A F B L A Q I t A B Q A B g A I A A A A I Q A q 3 a p A 0 g A A A D c B A A A T A A A A A A A A A A A A A A A A A A A A A A B b Q 2 9 u d G V u d F 9 U e X B l c 1 0 u e G 1 s U E s B A i 0 A F A A C A A g A A A A h A C I P b L G t A A A A 9 w A A A B I A A A A A A A A A A A A A A A A A C w M A A E N v b m Z p Z y 9 Q Y W N r Y W d l L n h t b F B L A Q I t A B Q A A g A I A A A A I Q B d 7 C d w B Q E A A L I B A A A T A A A A A A A A A A A A A A A A A O g D A A B G b 3 J t d W x h c y 9 T Z W N 0 a W 9 u M S 5 t U E s F B g A A A A A D A A M A w g A A A B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g A A A A A A A F M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V D b 2 5 2 Z X J 0 J T I w Y 2 9 t X 2 d r M W 1 z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T l U M T A 6 M z E 6 M j M u N D M 2 N T k y N V o i L z 4 8 R W 5 0 c n k g V H l w Z T 0 i R m l s b E N v b H V t b l R 5 c G V z I i B W Y W x 1 Z T 0 i c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D b 2 5 2 Z X J 0 I G N v b V 9 n a z F t c 2 Q v Q X V 0 b 1 J l b W 9 2 Z W R D b 2 x 1 b W 5 z M S 5 7 Q 2 9 s d W 1 u M S w w f S Z x d W 9 0 O y w m c X V v d D t T Z W N 0 a W 9 u M S 9 0 Y W J s Z U N v b n Z l c n Q g Y 2 9 t X 2 d r M W 1 z Z C 9 B d X R v U m V t b 3 Z l Z E N v b H V t b n M x L n t D b 2 x 1 b W 4 y L D F 9 J n F 1 b 3 Q 7 L C Z x d W 9 0 O 1 N l Y 3 R p b 2 4 x L 3 R h Y m x l Q 2 9 u d m V y d C B j b 2 1 f Z 2 s x b X N k L 0 F 1 d G 9 S Z W 1 v d m V k Q 2 9 s d W 1 u c z E u e 0 N v b H V t b j M s M n 0 m c X V v d D s s J n F 1 b 3 Q 7 U 2 V j d G l v b j E v d G F i b G V D b 2 5 2 Z X J 0 I G N v b V 9 n a z F t c 2 Q v Q X V 0 b 1 J l b W 9 2 Z W R D b 2 x 1 b W 5 z M S 5 7 Q 2 9 s d W 1 u N C w z f S Z x d W 9 0 O y w m c X V v d D t T Z W N 0 a W 9 u M S 9 0 Y W J s Z U N v b n Z l c n Q g Y 2 9 t X 2 d r M W 1 z Z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h Y m x l Q 2 9 u d m V y d C B j b 2 1 f Z 2 s x b X N k L 0 F 1 d G 9 S Z W 1 v d m V k Q 2 9 s d W 1 u c z E u e 0 N v b H V t b j E s M H 0 m c X V v d D s s J n F 1 b 3 Q 7 U 2 V j d G l v b j E v d G F i b G V D b 2 5 2 Z X J 0 I G N v b V 9 n a z F t c 2 Q v Q X V 0 b 1 J l b W 9 2 Z W R D b 2 x 1 b W 5 z M S 5 7 Q 2 9 s d W 1 u M i w x f S Z x d W 9 0 O y w m c X V v d D t T Z W N 0 a W 9 u M S 9 0 Y W J s Z U N v b n Z l c n Q g Y 2 9 t X 2 d r M W 1 z Z C 9 B d X R v U m V t b 3 Z l Z E N v b H V t b n M x L n t D b 2 x 1 b W 4 z L D J 9 J n F 1 b 3 Q 7 L C Z x d W 9 0 O 1 N l Y 3 R p b 2 4 x L 3 R h Y m x l Q 2 9 u d m V y d C B j b 2 1 f Z 2 s x b X N k L 0 F 1 d G 9 S Z W 1 v d m V k Q 2 9 s d W 1 u c z E u e 0 N v b H V t b j Q s M 3 0 m c X V v d D s s J n F 1 b 3 Q 7 U 2 V j d G l v b j E v d G F i b G V D b 2 5 2 Z X J 0 I G N v b V 9 n a z F t c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F i b G V D b 2 5 2 Z X J 0 J T I w Y 2 9 t X 2 d r M W 1 z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h Y m x l Q 2 9 u d m V y d C U y M G N v b V 9 n a z F t c 2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m c 1 t H h j F b Q a t j K M x U b i p m A A A A A A I A A A A A A B B m A A A A A Q A A I A A A A P 5 q v V 0 J t W M 4 Y B p J i x E W Q i L s L w r a 7 L 7 1 X Z D b a 4 D R 2 n o V A A A A A A 6 A A A A A A g A A I A A A A J W T X P k / f X n 7 6 k R L h E e V 8 8 H h d Y k k b i K 2 T Z 6 X J P Q f Y H 1 q U A A A A I 9 S R F X k Y C R k w p r K Z u N V 6 y 2 y H r T 0 M D i 6 h C 3 r 2 F R e q Q U y n 8 D 8 G g Q y q / k J Q i Q D g p D I 4 b 0 p h 8 8 R X S 4 2 F X 1 Q 8 f E / Y l x p E s p q L i z O P U i E q w w 3 w C p b Q A A A A I h m f j 3 g T 5 D Q T 3 i p s + 4 2 e m W K U A c 7 q w a b N 3 n z z Z j U 5 a V y o I M d S b 6 o W u u 2 z s 1 Y 4 t 5 g m g M k f E H f 8 J 2 B u Y F k 1 A 0 f L d o = < / D a t a M a s h u p > 
</file>

<file path=customXml/itemProps1.xml><?xml version="1.0" encoding="utf-8"?>
<ds:datastoreItem xmlns:ds="http://schemas.openxmlformats.org/officeDocument/2006/customXml" ds:itemID="{0031405C-1181-4EEA-AFE1-A5AC8DE1A3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Jahrim</dc:creator>
  <cp:lastModifiedBy>Jahrim</cp:lastModifiedBy>
  <dcterms:created xsi:type="dcterms:W3CDTF">2015-06-05T18:17:20Z</dcterms:created>
  <dcterms:modified xsi:type="dcterms:W3CDTF">2023-06-21T10:58:53Z</dcterms:modified>
</cp:coreProperties>
</file>