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3FF2605E-B2C9-4AEA-93E9-27ACF6D1F8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4" i="1" l="1"/>
  <c r="Q144" i="1" s="1"/>
  <c r="R144" i="1" s="1"/>
  <c r="P162" i="1"/>
  <c r="O162" i="1"/>
  <c r="Q162" i="1" s="1"/>
  <c r="R162" i="1" s="1"/>
  <c r="P161" i="1"/>
  <c r="O161" i="1"/>
  <c r="Q161" i="1" s="1"/>
  <c r="R161" i="1" s="1"/>
  <c r="P160" i="1"/>
  <c r="O160" i="1"/>
  <c r="Q160" i="1" s="1"/>
  <c r="R160" i="1" s="1"/>
  <c r="P159" i="1"/>
  <c r="O159" i="1"/>
  <c r="Q159" i="1" s="1"/>
  <c r="R159" i="1" s="1"/>
  <c r="P158" i="1"/>
  <c r="O158" i="1"/>
  <c r="Q158" i="1" s="1"/>
  <c r="R158" i="1" s="1"/>
  <c r="P156" i="1"/>
  <c r="O156" i="1"/>
  <c r="Q156" i="1" s="1"/>
  <c r="R156" i="1" s="1"/>
  <c r="P155" i="1"/>
  <c r="O155" i="1"/>
  <c r="Q155" i="1" s="1"/>
  <c r="R155" i="1" s="1"/>
  <c r="P154" i="1"/>
  <c r="O154" i="1"/>
  <c r="Q154" i="1" s="1"/>
  <c r="R154" i="1" s="1"/>
  <c r="P153" i="1"/>
  <c r="O153" i="1"/>
  <c r="Q153" i="1" s="1"/>
  <c r="R153" i="1" s="1"/>
  <c r="P152" i="1"/>
  <c r="O152" i="1"/>
  <c r="Q152" i="1" s="1"/>
  <c r="R152" i="1" s="1"/>
  <c r="P151" i="1"/>
  <c r="O151" i="1"/>
  <c r="Q151" i="1" s="1"/>
  <c r="R151" i="1" s="1"/>
  <c r="P150" i="1"/>
  <c r="O150" i="1"/>
  <c r="Q150" i="1" s="1"/>
  <c r="R150" i="1" s="1"/>
  <c r="P148" i="1"/>
  <c r="O148" i="1"/>
  <c r="Q148" i="1" s="1"/>
  <c r="R148" i="1" s="1"/>
  <c r="P146" i="1"/>
  <c r="O146" i="1"/>
  <c r="Q146" i="1" s="1"/>
  <c r="R146" i="1" s="1"/>
  <c r="P145" i="1"/>
  <c r="O145" i="1"/>
  <c r="Q145" i="1" s="1"/>
  <c r="R145" i="1" s="1"/>
  <c r="P144" i="1"/>
  <c r="P142" i="1"/>
  <c r="O142" i="1"/>
  <c r="Q142" i="1" s="1"/>
  <c r="R142" i="1" s="1"/>
  <c r="P141" i="1"/>
  <c r="O141" i="1"/>
  <c r="Q141" i="1" s="1"/>
  <c r="R141" i="1" s="1"/>
  <c r="P139" i="1"/>
  <c r="O139" i="1"/>
  <c r="Q139" i="1" s="1"/>
  <c r="R139" i="1" s="1"/>
  <c r="P138" i="1"/>
  <c r="O138" i="1"/>
  <c r="Q138" i="1" s="1"/>
  <c r="R138" i="1" s="1"/>
  <c r="P137" i="1"/>
  <c r="O137" i="1"/>
  <c r="Q137" i="1" s="1"/>
  <c r="R137" i="1" s="1"/>
  <c r="P136" i="1"/>
  <c r="O136" i="1"/>
  <c r="Q136" i="1" s="1"/>
  <c r="R136" i="1" s="1"/>
  <c r="P134" i="1"/>
  <c r="O134" i="1"/>
  <c r="Q134" i="1" s="1"/>
  <c r="R134" i="1" s="1"/>
  <c r="P133" i="1"/>
  <c r="O133" i="1"/>
  <c r="Q133" i="1" s="1"/>
  <c r="R133" i="1" s="1"/>
  <c r="P131" i="1"/>
  <c r="O131" i="1"/>
  <c r="Q131" i="1" s="1"/>
  <c r="R131" i="1" s="1"/>
  <c r="P129" i="1"/>
  <c r="O129" i="1"/>
  <c r="Q129" i="1" s="1"/>
  <c r="R129" i="1" s="1"/>
  <c r="P128" i="1"/>
  <c r="O128" i="1"/>
  <c r="Q128" i="1" s="1"/>
  <c r="R128" i="1" s="1"/>
  <c r="P127" i="1"/>
  <c r="O127" i="1"/>
  <c r="Q127" i="1" s="1"/>
  <c r="R127" i="1" s="1"/>
  <c r="P125" i="1"/>
  <c r="O125" i="1"/>
  <c r="Q125" i="1" s="1"/>
  <c r="R125" i="1" s="1"/>
  <c r="P124" i="1"/>
  <c r="O124" i="1"/>
  <c r="Q124" i="1" s="1"/>
  <c r="R124" i="1" s="1"/>
  <c r="P123" i="1"/>
  <c r="O123" i="1"/>
  <c r="Q123" i="1" s="1"/>
  <c r="R123" i="1" s="1"/>
  <c r="P122" i="1"/>
  <c r="O122" i="1"/>
  <c r="Q122" i="1" s="1"/>
  <c r="R122" i="1" s="1"/>
  <c r="P121" i="1"/>
  <c r="O121" i="1"/>
  <c r="Q121" i="1" s="1"/>
  <c r="R121" i="1" s="1"/>
  <c r="P120" i="1"/>
  <c r="O120" i="1"/>
  <c r="Q120" i="1" s="1"/>
  <c r="R120" i="1" s="1"/>
  <c r="P119" i="1"/>
  <c r="O119" i="1"/>
  <c r="Q119" i="1" s="1"/>
  <c r="R119" i="1" s="1"/>
  <c r="P118" i="1"/>
  <c r="O118" i="1"/>
  <c r="Q118" i="1" s="1"/>
  <c r="R118" i="1" s="1"/>
  <c r="P117" i="1"/>
  <c r="O117" i="1"/>
  <c r="Q117" i="1" s="1"/>
  <c r="R117" i="1" s="1"/>
  <c r="P115" i="1"/>
  <c r="O115" i="1"/>
  <c r="Q115" i="1" s="1"/>
  <c r="R115" i="1" s="1"/>
  <c r="P113" i="1"/>
  <c r="O113" i="1"/>
  <c r="Q113" i="1" s="1"/>
  <c r="R113" i="1" s="1"/>
  <c r="P111" i="1"/>
  <c r="O111" i="1"/>
  <c r="Q111" i="1" s="1"/>
  <c r="R111" i="1" s="1"/>
  <c r="P110" i="1"/>
  <c r="O110" i="1"/>
  <c r="Q110" i="1" s="1"/>
  <c r="R110" i="1" s="1"/>
  <c r="P109" i="1"/>
  <c r="O109" i="1"/>
  <c r="Q109" i="1" s="1"/>
  <c r="R109" i="1" s="1"/>
  <c r="P107" i="1"/>
  <c r="O107" i="1"/>
  <c r="Q107" i="1" s="1"/>
  <c r="R107" i="1" s="1"/>
  <c r="P106" i="1"/>
  <c r="O106" i="1"/>
  <c r="Q106" i="1" s="1"/>
  <c r="R106" i="1" s="1"/>
  <c r="P104" i="1"/>
  <c r="O104" i="1"/>
  <c r="Q104" i="1" s="1"/>
  <c r="R104" i="1" s="1"/>
  <c r="P103" i="1"/>
  <c r="O103" i="1"/>
  <c r="Q103" i="1" s="1"/>
  <c r="R103" i="1" s="1"/>
  <c r="P102" i="1"/>
  <c r="O102" i="1"/>
  <c r="Q102" i="1" s="1"/>
  <c r="R102" i="1" s="1"/>
  <c r="P101" i="1"/>
  <c r="O101" i="1"/>
  <c r="Q101" i="1" s="1"/>
  <c r="R101" i="1" s="1"/>
  <c r="P99" i="1"/>
  <c r="O99" i="1"/>
  <c r="Q99" i="1" s="1"/>
  <c r="R99" i="1" s="1"/>
  <c r="P98" i="1"/>
  <c r="O98" i="1"/>
  <c r="Q98" i="1" s="1"/>
  <c r="R98" i="1" s="1"/>
  <c r="P97" i="1"/>
  <c r="O97" i="1"/>
  <c r="Q97" i="1" s="1"/>
  <c r="R97" i="1" s="1"/>
  <c r="P96" i="1"/>
  <c r="O96" i="1"/>
  <c r="Q96" i="1" s="1"/>
  <c r="R96" i="1" s="1"/>
  <c r="P94" i="1"/>
  <c r="O94" i="1"/>
  <c r="Q94" i="1" s="1"/>
  <c r="R94" i="1" s="1"/>
  <c r="P93" i="1"/>
  <c r="O93" i="1"/>
  <c r="Q93" i="1" s="1"/>
  <c r="R93" i="1" s="1"/>
  <c r="P92" i="1"/>
  <c r="O92" i="1"/>
  <c r="Q92" i="1" s="1"/>
  <c r="R92" i="1" s="1"/>
  <c r="P90" i="1"/>
  <c r="O90" i="1"/>
  <c r="Q90" i="1" s="1"/>
  <c r="R90" i="1" s="1"/>
  <c r="P89" i="1"/>
  <c r="O89" i="1"/>
  <c r="Q89" i="1" s="1"/>
  <c r="R89" i="1" s="1"/>
  <c r="P88" i="1"/>
  <c r="O88" i="1"/>
  <c r="Q88" i="1" s="1"/>
  <c r="R88" i="1" s="1"/>
  <c r="P87" i="1"/>
  <c r="O87" i="1"/>
  <c r="Q87" i="1" s="1"/>
  <c r="R87" i="1" s="1"/>
  <c r="P85" i="1"/>
  <c r="O85" i="1"/>
  <c r="Q85" i="1" s="1"/>
  <c r="R85" i="1" s="1"/>
  <c r="P84" i="1"/>
  <c r="O84" i="1"/>
  <c r="Q84" i="1" s="1"/>
  <c r="R84" i="1" s="1"/>
  <c r="P83" i="1"/>
  <c r="O83" i="1"/>
  <c r="Q83" i="1" s="1"/>
  <c r="R83" i="1" s="1"/>
  <c r="P81" i="1"/>
  <c r="O81" i="1"/>
  <c r="Q81" i="1" s="1"/>
  <c r="R81" i="1" s="1"/>
  <c r="P80" i="1"/>
  <c r="O80" i="1"/>
  <c r="Q80" i="1" s="1"/>
  <c r="R80" i="1" s="1"/>
  <c r="P79" i="1"/>
  <c r="O79" i="1"/>
  <c r="Q79" i="1" s="1"/>
  <c r="R79" i="1" s="1"/>
  <c r="P77" i="1"/>
  <c r="O77" i="1"/>
  <c r="Q77" i="1" s="1"/>
  <c r="R77" i="1" s="1"/>
  <c r="P76" i="1"/>
  <c r="O76" i="1"/>
  <c r="Q76" i="1" s="1"/>
  <c r="R76" i="1" s="1"/>
  <c r="P75" i="1"/>
  <c r="O75" i="1"/>
  <c r="Q75" i="1" s="1"/>
  <c r="R75" i="1" s="1"/>
  <c r="P73" i="1"/>
  <c r="O73" i="1"/>
  <c r="Q73" i="1" s="1"/>
  <c r="R73" i="1" s="1"/>
  <c r="P72" i="1"/>
  <c r="O72" i="1"/>
  <c r="Q72" i="1" s="1"/>
  <c r="R72" i="1" s="1"/>
  <c r="P71" i="1"/>
  <c r="O71" i="1"/>
  <c r="Q71" i="1" s="1"/>
  <c r="R71" i="1" s="1"/>
  <c r="P69" i="1"/>
  <c r="O69" i="1"/>
  <c r="Q69" i="1" s="1"/>
  <c r="R69" i="1" s="1"/>
  <c r="P68" i="1"/>
  <c r="O68" i="1"/>
  <c r="Q68" i="1" s="1"/>
  <c r="R68" i="1" s="1"/>
  <c r="P67" i="1"/>
  <c r="O67" i="1"/>
  <c r="Q67" i="1" s="1"/>
  <c r="R67" i="1" s="1"/>
  <c r="P66" i="1"/>
  <c r="O66" i="1"/>
  <c r="Q66" i="1" s="1"/>
  <c r="R66" i="1" s="1"/>
  <c r="P65" i="1"/>
  <c r="O65" i="1"/>
  <c r="Q65" i="1" s="1"/>
  <c r="R65" i="1" s="1"/>
  <c r="P63" i="1"/>
  <c r="O63" i="1"/>
  <c r="Q63" i="1" s="1"/>
  <c r="R63" i="1" s="1"/>
  <c r="P62" i="1"/>
  <c r="O62" i="1"/>
  <c r="Q62" i="1" s="1"/>
  <c r="R62" i="1" s="1"/>
  <c r="P61" i="1"/>
  <c r="O61" i="1"/>
  <c r="Q61" i="1" s="1"/>
  <c r="R61" i="1" s="1"/>
  <c r="P59" i="1"/>
  <c r="O59" i="1"/>
  <c r="Q59" i="1" s="1"/>
  <c r="R59" i="1" s="1"/>
  <c r="P58" i="1"/>
  <c r="O58" i="1"/>
  <c r="Q58" i="1" s="1"/>
  <c r="R58" i="1" s="1"/>
  <c r="P57" i="1"/>
  <c r="O57" i="1"/>
  <c r="Q57" i="1" s="1"/>
  <c r="R57" i="1" s="1"/>
  <c r="P55" i="1"/>
  <c r="O55" i="1"/>
  <c r="Q55" i="1" s="1"/>
  <c r="R55" i="1" s="1"/>
  <c r="P54" i="1"/>
  <c r="O54" i="1"/>
  <c r="Q54" i="1" s="1"/>
  <c r="R54" i="1" s="1"/>
  <c r="P53" i="1"/>
  <c r="O53" i="1"/>
  <c r="Q53" i="1" s="1"/>
  <c r="R53" i="1" s="1"/>
  <c r="P52" i="1"/>
  <c r="O52" i="1"/>
  <c r="Q52" i="1" s="1"/>
  <c r="R52" i="1" s="1"/>
  <c r="P50" i="1"/>
  <c r="O50" i="1"/>
  <c r="Q50" i="1" s="1"/>
  <c r="R50" i="1" s="1"/>
  <c r="P49" i="1"/>
  <c r="O49" i="1"/>
  <c r="Q49" i="1" s="1"/>
  <c r="R49" i="1" s="1"/>
  <c r="P48" i="1"/>
  <c r="O48" i="1"/>
  <c r="Q48" i="1" s="1"/>
  <c r="R48" i="1" s="1"/>
  <c r="P46" i="1"/>
  <c r="O46" i="1"/>
  <c r="Q46" i="1" s="1"/>
  <c r="R46" i="1" s="1"/>
  <c r="P45" i="1"/>
  <c r="O45" i="1"/>
  <c r="Q45" i="1" s="1"/>
  <c r="R45" i="1" s="1"/>
  <c r="P44" i="1"/>
  <c r="O44" i="1"/>
  <c r="Q44" i="1" s="1"/>
  <c r="R44" i="1" s="1"/>
  <c r="P42" i="1"/>
  <c r="O42" i="1"/>
  <c r="Q42" i="1" s="1"/>
  <c r="R42" i="1" s="1"/>
  <c r="P41" i="1"/>
  <c r="O41" i="1"/>
  <c r="Q41" i="1" s="1"/>
  <c r="R41" i="1" s="1"/>
  <c r="P40" i="1"/>
  <c r="O40" i="1"/>
  <c r="Q40" i="1" s="1"/>
  <c r="R40" i="1" s="1"/>
  <c r="P38" i="1"/>
  <c r="O38" i="1"/>
  <c r="Q38" i="1" s="1"/>
  <c r="R38" i="1" s="1"/>
  <c r="P37" i="1"/>
  <c r="O37" i="1"/>
  <c r="Q37" i="1" s="1"/>
  <c r="R37" i="1" s="1"/>
  <c r="P36" i="1"/>
  <c r="O36" i="1"/>
  <c r="Q36" i="1" s="1"/>
  <c r="R36" i="1" s="1"/>
  <c r="P34" i="1"/>
  <c r="O34" i="1"/>
  <c r="Q34" i="1" s="1"/>
  <c r="R34" i="1" s="1"/>
  <c r="P33" i="1"/>
  <c r="O33" i="1"/>
  <c r="Q33" i="1" s="1"/>
  <c r="R33" i="1" s="1"/>
  <c r="P32" i="1"/>
  <c r="O32" i="1"/>
  <c r="Q32" i="1" s="1"/>
  <c r="R32" i="1" s="1"/>
  <c r="P30" i="1"/>
  <c r="O30" i="1"/>
  <c r="Q30" i="1" s="1"/>
  <c r="R30" i="1" s="1"/>
  <c r="P29" i="1"/>
  <c r="O29" i="1"/>
  <c r="Q29" i="1" s="1"/>
  <c r="R29" i="1" s="1"/>
  <c r="P28" i="1"/>
  <c r="O28" i="1"/>
  <c r="Q28" i="1" s="1"/>
  <c r="R28" i="1" s="1"/>
  <c r="P26" i="1"/>
  <c r="O26" i="1"/>
  <c r="Q26" i="1" s="1"/>
  <c r="R26" i="1" s="1"/>
  <c r="P25" i="1"/>
  <c r="O25" i="1"/>
  <c r="Q25" i="1" s="1"/>
  <c r="R25" i="1" s="1"/>
  <c r="P24" i="1"/>
  <c r="O24" i="1"/>
  <c r="Q24" i="1" s="1"/>
  <c r="R24" i="1" s="1"/>
  <c r="P23" i="1"/>
  <c r="O23" i="1"/>
  <c r="Q23" i="1" s="1"/>
  <c r="R23" i="1" s="1"/>
  <c r="P22" i="1"/>
  <c r="O22" i="1"/>
  <c r="Q22" i="1" s="1"/>
  <c r="R22" i="1" s="1"/>
  <c r="P20" i="1"/>
  <c r="O20" i="1"/>
  <c r="Q20" i="1" s="1"/>
  <c r="R20" i="1" s="1"/>
  <c r="P19" i="1"/>
  <c r="O19" i="1"/>
  <c r="Q19" i="1" s="1"/>
  <c r="R19" i="1" s="1"/>
  <c r="P18" i="1"/>
  <c r="O18" i="1"/>
  <c r="Q18" i="1" s="1"/>
  <c r="R18" i="1" s="1"/>
  <c r="P17" i="1"/>
  <c r="O17" i="1"/>
  <c r="Q17" i="1" s="1"/>
  <c r="R17" i="1" s="1"/>
  <c r="P16" i="1"/>
  <c r="O16" i="1"/>
  <c r="Q16" i="1" s="1"/>
  <c r="R16" i="1" s="1"/>
  <c r="P14" i="1"/>
  <c r="O14" i="1"/>
  <c r="Q14" i="1" s="1"/>
  <c r="R14" i="1" s="1"/>
  <c r="P13" i="1"/>
  <c r="O13" i="1"/>
  <c r="Q13" i="1" s="1"/>
  <c r="R13" i="1" s="1"/>
  <c r="P12" i="1"/>
  <c r="O12" i="1"/>
  <c r="Q12" i="1" s="1"/>
  <c r="R12" i="1" s="1"/>
  <c r="P11" i="1"/>
  <c r="O11" i="1"/>
  <c r="Q11" i="1" s="1"/>
  <c r="R11" i="1" s="1"/>
  <c r="P10" i="1"/>
  <c r="O10" i="1"/>
  <c r="Q10" i="1" s="1"/>
  <c r="R10" i="1" s="1"/>
  <c r="P9" i="1"/>
  <c r="O9" i="1"/>
  <c r="Q9" i="1" s="1"/>
  <c r="R9" i="1" s="1"/>
  <c r="P8" i="1"/>
  <c r="O8" i="1"/>
  <c r="Q8" i="1" s="1"/>
  <c r="R8" i="1" s="1"/>
  <c r="P7" i="1"/>
  <c r="O7" i="1"/>
  <c r="Q7" i="1" s="1"/>
  <c r="R7" i="1" s="1"/>
  <c r="P6" i="1"/>
  <c r="O6" i="1"/>
  <c r="Q6" i="1" s="1"/>
  <c r="R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<sst xmlns="http://schemas.openxmlformats.org/spreadsheetml/2006/main" count="461" uniqueCount="286">
  <si>
    <t>Id</t>
  </si>
  <si>
    <t>Task</t>
  </si>
  <si>
    <t>Marroni</t>
  </si>
  <si>
    <t>Azzurri</t>
  </si>
  <si>
    <t>Viola</t>
  </si>
  <si>
    <t>Arancioni</t>
  </si>
  <si>
    <t>Risorse richieste</t>
  </si>
  <si>
    <t>Media</t>
  </si>
  <si>
    <t>Mediana</t>
  </si>
  <si>
    <t>3-Point Method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</si>
  <si>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</si>
  <si>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</si>
  <si>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</si>
  <si>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</si>
  <si>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</si>
  <si>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</si>
  <si>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</si>
  <si>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</si>
  <si>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</si>
  <si>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</si>
  <si>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</si>
  <si>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</si>
  <si>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</si>
  <si>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</si>
  <si>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</si>
  <si>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</si>
  <si>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</si>
  <si>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</si>
  <si>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</si>
  <si>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</si>
  <si>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</si>
  <si>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</si>
  <si>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</si>
  <si>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</si>
  <si>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</si>
  <si>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</si>
  <si>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</si>
  <si>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</si>
  <si>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</si>
  <si>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</si>
  <si>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</si>
  <si>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</si>
  <si>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</si>
  <si>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</si>
  <si>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</si>
  <si>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</si>
  <si>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</si>
  <si>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</si>
  <si>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</si>
  <si>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</si>
  <si>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</si>
  <si>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</si>
  <si>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</si>
  <si>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</si>
  <si>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</si>
  <si>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</si>
  <si>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</si>
  <si>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</si>
  <si>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</si>
  <si>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</si>
  <si>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</si>
  <si>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</si>
  <si>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</si>
  <si>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</si>
  <si>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</si>
  <si>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</si>
  <si>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</si>
  <si>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</si>
  <si>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</si>
  <si>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</si>
  <si>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</si>
  <si>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</si>
  <si>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</si>
  <si>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</si>
  <si>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</si>
  <si>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</si>
  <si>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</si>
  <si>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</si>
  <si>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</si>
  <si>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</si>
  <si>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</si>
  <si>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</si>
  <si>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</si>
  <si>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</si>
  <si>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</si>
  <si>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</si>
  <si>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</si>
  <si>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</si>
  <si>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</si>
  <si>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</si>
  <si>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</si>
  <si>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</si>
  <si>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</si>
  <si>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</si>
  <si>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</si>
  <si>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</si>
  <si>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</si>
  <si>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</si>
  <si>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</si>
  <si>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</si>
  <si>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</si>
  <si>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</si>
  <si>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</si>
  <si>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</si>
  <si>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</si>
  <si>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</si>
  <si>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</si>
  <si>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</si>
  <si>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</si>
  <si>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</si>
  <si>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</si>
  <si>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</si>
  <si>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</si>
  <si>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</si>
  <si>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</si>
  <si>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</si>
  <si>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</si>
  <si>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</si>
  <si>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</si>
  <si>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</si>
  <si>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</si>
  <si>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</si>
  <si>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</si>
  <si>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</si>
  <si>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</si>
  <si>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</si>
  <si>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</si>
  <si>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</si>
  <si>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</si>
  <si>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</si>
  <si>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</si>
  <si>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</si>
  <si>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</si>
  <si>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</si>
  <si>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</si>
  <si>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</si>
  <si>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</si>
  <si>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</si>
  <si>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</si>
  <si>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</si>
  <si>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</si>
  <si>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</si>
  <si>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</si>
  <si>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</si>
  <si>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</si>
  <si>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</si>
  <si>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</si>
  <si>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</si>
  <si>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</si>
  <si>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</si>
  <si>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</si>
  <si>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</si>
  <si>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</si>
  <si>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</si>
  <si>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</si>
  <si>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</si>
  <si>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</si>
  <si>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</si>
  <si>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</si>
  <si>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</si>
  <si>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</si>
  <si>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</si>
  <si>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</si>
  <si>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</si>
  <si>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</si>
  <si>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A4.1</t>
  </si>
  <si>
    <t>Get User Profile Information</t>
  </si>
  <si>
    <t>A4.2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</si>
  <si>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</si>
  <si>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</si>
  <si>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</si>
  <si>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</si>
  <si>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</si>
  <si>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</si>
  <si>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</si>
  <si>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</si>
  <si>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</si>
  <si>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</si>
  <si>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</si>
  <si>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</si>
  <si>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</si>
  <si>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</si>
  <si>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</si>
  <si>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</si>
  <si>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</si>
  <si>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</si>
  <si>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</si>
  <si>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</si>
  <si>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</si>
  <si>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</si>
  <si>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</si>
  <si>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</si>
  <si>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</si>
  <si>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</si>
  <si>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</si>
  <si>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</si>
  <si>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</si>
  <si>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</si>
  <si>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</si>
  <si>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</si>
  <si>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</si>
  <si>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</si>
  <si>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</si>
  <si>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</si>
  <si>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</si>
  <si>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</si>
  <si>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</si>
  <si>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</si>
  <si>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</si>
  <si>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</si>
  <si>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</si>
  <si>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</si>
  <si>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</si>
  <si>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</si>
  <si>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</si>
  <si>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</si>
  <si>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</si>
  <si>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</si>
  <si>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</si>
  <si>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</si>
  <si>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</si>
  <si>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</si>
  <si>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</si>
  <si>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</si>
  <si>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</si>
  <si>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</si>
  <si>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</si>
  <si>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</si>
  <si>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</si>
  <si>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</si>
  <si>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</si>
  <si>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</si>
  <si>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</si>
  <si>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</si>
  <si>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</si>
  <si>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</si>
  <si>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</si>
  <si>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</si>
  <si>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</si>
  <si>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</si>
  <si>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</si>
  <si>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</si>
  <si>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</si>
  <si>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</si>
  <si>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</si>
  <si>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</si>
  <si>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</si>
  <si>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</si>
  <si>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</si>
  <si>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</si>
  <si>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</si>
  <si>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</si>
  <si>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</si>
  <si>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</si>
  <si>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</si>
  <si>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</si>
  <si>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</si>
  <si>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</si>
  <si>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</si>
  <si>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</si>
  <si>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</si>
  <si>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</si>
  <si>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Round 1</t>
  </si>
  <si>
    <t>Round 2</t>
  </si>
  <si>
    <t>Round 3</t>
  </si>
  <si>
    <t>Voti sul carico di lavoro (ore/uomo)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</si>
  <si>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</si>
  <si>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</si>
  <si>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</si>
  <si>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</si>
  <si>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</si>
  <si>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</si>
  <si>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</si>
  <si>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</si>
  <si>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</si>
  <si>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</si>
  <si>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</si>
  <si>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</si>
  <si>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</si>
  <si>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</si>
  <si>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</si>
  <si>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</si>
  <si>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</si>
  <si>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IT Manager</t>
  </si>
  <si>
    <t>Database Administrator</t>
  </si>
  <si>
    <t>Backend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</si>
</sst>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3" xfId="1" applyBorder="1" applyAlignment="1">
      <alignment horizontal="left"/>
    </xf>
    <xf numFmtId="0" fontId="1" fillId="2" borderId="14" xfId="1" applyBorder="1" applyAlignment="1">
      <alignment horizontal="center"/>
    </xf>
    <xf numFmtId="0" fontId="1" fillId="2" borderId="13" xfId="1" applyBorder="1"/>
    <xf numFmtId="0" fontId="1" fillId="2" borderId="0" xfId="1" applyBorder="1"/>
    <xf numFmtId="0" fontId="1" fillId="2" borderId="14" xfId="1" applyBorder="1"/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7" xfId="0" applyBorder="1"/>
    <xf numFmtId="0" fontId="1" fillId="2" borderId="17" xfId="1" applyBorder="1"/>
    <xf numFmtId="0" fontId="0" fillId="0" borderId="26" xfId="0" applyBorder="1"/>
    <xf numFmtId="1" fontId="0" fillId="0" borderId="17" xfId="0" applyNumberFormat="1" applyBorder="1"/>
    <xf numFmtId="1" fontId="0" fillId="0" borderId="26" xfId="0" applyNumberFormat="1" applyBorder="1"/>
    <xf numFmtId="0" fontId="1" fillId="2" borderId="17" xfId="1" applyBorder="1" applyAlignment="1">
      <alignment horizontal="center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1" fillId="2" borderId="17" xfId="1" applyBorder="1" applyAlignment="1">
      <alignment horizontal="left"/>
    </xf>
    <xf numFmtId="0" fontId="1" fillId="2" borderId="0" xfId="1"/>
    <xf numFmtId="0" fontId="3" fillId="0" borderId="0" xfId="0" applyFont="1"/>
    <xf numFmtId="0" fontId="3" fillId="0" borderId="14" xfId="0" applyFont="1" applyBorder="1"/>
    <xf numFmtId="2" fontId="0" fillId="0" borderId="14" xfId="0" applyNumberFormat="1" applyBorder="1"/>
    <xf numFmtId="2" fontId="1" fillId="2" borderId="14" xfId="1" applyNumberFormat="1" applyBorder="1"/>
    <xf numFmtId="2" fontId="0" fillId="0" borderId="3" xfId="0" applyNumberFormat="1" applyBorder="1"/>
    <xf numFmtId="2" fontId="0" fillId="0" borderId="13" xfId="0" applyNumberFormat="1" applyBorder="1"/>
    <xf numFmtId="2" fontId="0" fillId="0" borderId="0" xfId="0" applyNumberFormat="1"/>
    <xf numFmtId="2" fontId="1" fillId="2" borderId="13" xfId="1" applyNumberFormat="1" applyBorder="1"/>
    <xf numFmtId="2" fontId="1" fillId="2" borderId="0" xfId="1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2"/>
  <sheetViews>
    <sheetView tabSelected="1" topLeftCell="A66" zoomScaleNormal="100" workbookViewId="0">
      <selection activeCell="F62" sqref="F62"/>
    </sheetView>
  </sheetViews>
  <sheetFormatPr defaultRowHeight="15" x14ac:dyDescent="0.25"/>
  <cols>
    <col min="2" max="2" width="55" customWidth="1"/>
    <col min="3" max="3" width="9.140625" customWidth="1"/>
    <col min="15" max="15" width="14.85546875" customWidth="1"/>
    <col min="16" max="16" width="14.7109375" customWidth="1"/>
    <col min="17" max="17" width="16.28515625" customWidth="1"/>
    <col min="18" max="18" width="18.140625" customWidth="1"/>
    <col min="19" max="19" width="46.140625" customWidth="1"/>
  </cols>
  <sheetData>
    <row r="1" spans="1:19" ht="15.75" thickBot="1" x14ac:dyDescent="0.3"/>
    <row r="2" spans="1:19" x14ac:dyDescent="0.25">
      <c r="A2" s="4" t="s">
        <v>0</v>
      </c>
      <c r="B2" s="6" t="s">
        <v>1</v>
      </c>
      <c r="C2" s="52" t="s">
        <v>265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1" t="s">
        <v>266</v>
      </c>
      <c r="P2" s="51"/>
      <c r="Q2" s="51"/>
      <c r="R2" s="6" t="s">
        <v>267</v>
      </c>
      <c r="S2" s="1" t="s">
        <v>6</v>
      </c>
    </row>
    <row r="3" spans="1:19" x14ac:dyDescent="0.25">
      <c r="A3" s="21"/>
      <c r="B3" s="22"/>
      <c r="C3" s="53" t="s">
        <v>262</v>
      </c>
      <c r="D3" s="54"/>
      <c r="E3" s="54"/>
      <c r="F3" s="54"/>
      <c r="G3" s="53" t="s">
        <v>263</v>
      </c>
      <c r="H3" s="54"/>
      <c r="I3" s="54"/>
      <c r="J3" s="54"/>
      <c r="K3" s="53" t="s">
        <v>264</v>
      </c>
      <c r="L3" s="54"/>
      <c r="M3" s="54"/>
      <c r="N3" s="55"/>
      <c r="O3" s="23" t="s">
        <v>7</v>
      </c>
      <c r="P3" s="24" t="s">
        <v>8</v>
      </c>
      <c r="Q3" s="25" t="s">
        <v>9</v>
      </c>
      <c r="R3" s="22"/>
      <c r="S3" s="19"/>
    </row>
    <row r="4" spans="1:19" ht="15.75" thickBot="1" x14ac:dyDescent="0.3">
      <c r="A4" s="5"/>
      <c r="B4" s="7"/>
      <c r="C4" s="3" t="s">
        <v>2</v>
      </c>
      <c r="D4" s="3" t="s">
        <v>3</v>
      </c>
      <c r="E4" s="3" t="s">
        <v>4</v>
      </c>
      <c r="F4" s="3" t="s">
        <v>5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2</v>
      </c>
      <c r="L4" s="3" t="s">
        <v>3</v>
      </c>
      <c r="M4" s="3" t="s">
        <v>4</v>
      </c>
      <c r="N4" s="26" t="s">
        <v>5</v>
      </c>
      <c r="O4" s="27"/>
      <c r="P4" s="20"/>
      <c r="Q4" s="28"/>
      <c r="R4" s="7"/>
      <c r="S4" s="2"/>
    </row>
    <row r="5" spans="1:19" x14ac:dyDescent="0.25">
      <c r="A5" s="14" t="s">
        <v>254</v>
      </c>
      <c r="B5" s="38" t="s">
        <v>272</v>
      </c>
      <c r="C5" s="29"/>
      <c r="D5" s="8"/>
      <c r="E5" s="8"/>
      <c r="F5" s="15"/>
      <c r="G5" s="29"/>
      <c r="H5" s="8"/>
      <c r="I5" s="8"/>
      <c r="J5" s="15"/>
      <c r="K5" s="29"/>
      <c r="L5" s="8"/>
      <c r="M5" s="8"/>
      <c r="N5" s="15"/>
      <c r="O5" s="29"/>
      <c r="P5" s="8"/>
      <c r="Q5" s="15"/>
      <c r="R5" s="35"/>
      <c r="S5" s="15"/>
    </row>
    <row r="6" spans="1:19" x14ac:dyDescent="0.25">
      <c r="A6" s="9" t="s">
        <v>11</v>
      </c>
      <c r="B6" s="30" t="s">
        <v>12</v>
      </c>
      <c r="C6" s="9">
        <v>3</v>
      </c>
      <c r="D6">
        <v>1</v>
      </c>
      <c r="E6">
        <v>5</v>
      </c>
      <c r="F6" s="10">
        <v>2</v>
      </c>
      <c r="G6" s="9">
        <v>3</v>
      </c>
      <c r="H6">
        <v>2</v>
      </c>
      <c r="I6">
        <v>4</v>
      </c>
      <c r="J6" s="10">
        <v>3</v>
      </c>
      <c r="K6" s="9">
        <v>3</v>
      </c>
      <c r="L6">
        <v>2</v>
      </c>
      <c r="M6">
        <v>4</v>
      </c>
      <c r="N6" s="10">
        <v>3</v>
      </c>
      <c r="O6" s="45">
        <f>+AVERAGEIFS(K6:N6,K6:N6,"&gt;=0")</f>
        <v>3</v>
      </c>
      <c r="P6" s="46">
        <f>+MEDIAN(K6:N6)</f>
        <v>3</v>
      </c>
      <c r="Q6" s="42">
        <f>+(MIN(K6:N6)+MAX(K6:N6)+4*O6)/6</f>
        <v>3</v>
      </c>
      <c r="R6" s="33">
        <f t="shared" ref="R6:R14" si="0">Q6*1.25*1.33</f>
        <v>4.9875000000000007</v>
      </c>
      <c r="S6" s="10" t="s">
        <v>282</v>
      </c>
    </row>
    <row r="7" spans="1:19" x14ac:dyDescent="0.25">
      <c r="A7" s="9" t="s">
        <v>13</v>
      </c>
      <c r="B7" s="30" t="s">
        <v>14</v>
      </c>
      <c r="C7" s="9">
        <v>4</v>
      </c>
      <c r="D7">
        <v>2</v>
      </c>
      <c r="E7">
        <v>5</v>
      </c>
      <c r="F7" s="10">
        <v>3</v>
      </c>
      <c r="G7" s="9">
        <v>4</v>
      </c>
      <c r="H7">
        <v>2</v>
      </c>
      <c r="I7">
        <v>4</v>
      </c>
      <c r="J7" s="10">
        <v>3</v>
      </c>
      <c r="K7" s="9">
        <v>4</v>
      </c>
      <c r="L7">
        <v>2</v>
      </c>
      <c r="M7">
        <v>4</v>
      </c>
      <c r="N7" s="10">
        <v>3</v>
      </c>
      <c r="O7" s="45">
        <f t="shared" ref="O7:O14" si="1">+AVERAGEIFS(K7:N7,K7:N7,"&gt;=0")</f>
        <v>3.25</v>
      </c>
      <c r="P7" s="46">
        <f t="shared" ref="P7:P14" si="2">+MEDIAN(K7:N7)</f>
        <v>3.5</v>
      </c>
      <c r="Q7" s="42">
        <f t="shared" ref="Q7:Q14" si="3">+(MIN(K7:N7)+MAX(K7:N7)+4*O7)/6</f>
        <v>3.1666666666666665</v>
      </c>
      <c r="R7" s="33">
        <f t="shared" si="0"/>
        <v>5.2645833333333334</v>
      </c>
      <c r="S7" s="10" t="s">
        <v>281</v>
      </c>
    </row>
    <row r="8" spans="1:19" x14ac:dyDescent="0.25">
      <c r="A8" s="9" t="s">
        <v>15</v>
      </c>
      <c r="B8" s="30" t="s">
        <v>16</v>
      </c>
      <c r="C8" s="9">
        <v>2</v>
      </c>
      <c r="D8">
        <v>2</v>
      </c>
      <c r="E8">
        <v>3</v>
      </c>
      <c r="F8" s="10">
        <v>2</v>
      </c>
      <c r="G8" s="9">
        <v>2</v>
      </c>
      <c r="H8">
        <v>2</v>
      </c>
      <c r="I8">
        <v>3</v>
      </c>
      <c r="J8" s="10">
        <v>2</v>
      </c>
      <c r="K8" s="9">
        <v>2</v>
      </c>
      <c r="L8">
        <v>2</v>
      </c>
      <c r="M8">
        <v>3</v>
      </c>
      <c r="N8" s="10">
        <v>2</v>
      </c>
      <c r="O8" s="45">
        <f t="shared" si="1"/>
        <v>2.25</v>
      </c>
      <c r="P8" s="46">
        <f t="shared" si="2"/>
        <v>2</v>
      </c>
      <c r="Q8" s="42">
        <f t="shared" si="3"/>
        <v>2.3333333333333335</v>
      </c>
      <c r="R8" s="33">
        <f t="shared" si="0"/>
        <v>3.8791666666666673</v>
      </c>
      <c r="S8" s="10" t="s">
        <v>281</v>
      </c>
    </row>
    <row r="9" spans="1:19" x14ac:dyDescent="0.25">
      <c r="A9" s="9" t="s">
        <v>17</v>
      </c>
      <c r="B9" s="30" t="s">
        <v>18</v>
      </c>
      <c r="C9" s="9">
        <v>0.25</v>
      </c>
      <c r="D9" s="36">
        <v>0.5</v>
      </c>
      <c r="E9">
        <v>0.5</v>
      </c>
      <c r="F9" s="10">
        <v>0.5</v>
      </c>
      <c r="G9" s="9">
        <v>0.25</v>
      </c>
      <c r="H9" s="36">
        <v>0.5</v>
      </c>
      <c r="I9">
        <v>0.5</v>
      </c>
      <c r="J9" s="10">
        <v>0.5</v>
      </c>
      <c r="K9" s="9">
        <v>0.25</v>
      </c>
      <c r="L9" s="36">
        <v>0.5</v>
      </c>
      <c r="M9">
        <v>0.5</v>
      </c>
      <c r="N9" s="10">
        <v>0.5</v>
      </c>
      <c r="O9" s="45">
        <f t="shared" si="1"/>
        <v>0.4375</v>
      </c>
      <c r="P9" s="46">
        <f t="shared" si="2"/>
        <v>0.5</v>
      </c>
      <c r="Q9" s="42">
        <f t="shared" si="3"/>
        <v>0.41666666666666669</v>
      </c>
      <c r="R9" s="33">
        <f t="shared" si="0"/>
        <v>0.69270833333333337</v>
      </c>
      <c r="S9" s="10" t="s">
        <v>281</v>
      </c>
    </row>
    <row r="10" spans="1:19" x14ac:dyDescent="0.25">
      <c r="A10" s="9" t="s">
        <v>19</v>
      </c>
      <c r="B10" s="30" t="s">
        <v>20</v>
      </c>
      <c r="C10" s="9">
        <v>0.25</v>
      </c>
      <c r="D10">
        <v>0.5</v>
      </c>
      <c r="E10">
        <v>0.5</v>
      </c>
      <c r="F10" s="10">
        <v>0.5</v>
      </c>
      <c r="G10" s="9">
        <v>0.25</v>
      </c>
      <c r="H10">
        <v>0.5</v>
      </c>
      <c r="I10">
        <v>0.5</v>
      </c>
      <c r="J10" s="10">
        <v>0.5</v>
      </c>
      <c r="K10" s="9">
        <v>0.25</v>
      </c>
      <c r="L10">
        <v>0.5</v>
      </c>
      <c r="M10">
        <v>0.5</v>
      </c>
      <c r="N10" s="10">
        <v>0.5</v>
      </c>
      <c r="O10" s="45">
        <f t="shared" si="1"/>
        <v>0.4375</v>
      </c>
      <c r="P10" s="46">
        <f t="shared" si="2"/>
        <v>0.5</v>
      </c>
      <c r="Q10" s="42">
        <f t="shared" si="3"/>
        <v>0.41666666666666669</v>
      </c>
      <c r="R10" s="33">
        <f t="shared" si="0"/>
        <v>0.69270833333333337</v>
      </c>
      <c r="S10" s="10" t="s">
        <v>281</v>
      </c>
    </row>
    <row r="11" spans="1:19" x14ac:dyDescent="0.25">
      <c r="A11" s="9" t="s">
        <v>21</v>
      </c>
      <c r="B11" s="30" t="s">
        <v>22</v>
      </c>
      <c r="C11" s="9">
        <v>0.5</v>
      </c>
      <c r="D11">
        <v>0.5</v>
      </c>
      <c r="E11">
        <v>0.5</v>
      </c>
      <c r="F11" s="10">
        <v>0.5</v>
      </c>
      <c r="G11" s="9">
        <v>0.5</v>
      </c>
      <c r="H11">
        <v>0.5</v>
      </c>
      <c r="I11">
        <v>0.5</v>
      </c>
      <c r="J11" s="10">
        <v>0.5</v>
      </c>
      <c r="K11" s="9">
        <v>0.5</v>
      </c>
      <c r="L11">
        <v>0.5</v>
      </c>
      <c r="M11">
        <v>0.5</v>
      </c>
      <c r="N11" s="10">
        <v>0.5</v>
      </c>
      <c r="O11" s="45">
        <f t="shared" si="1"/>
        <v>0.5</v>
      </c>
      <c r="P11" s="46">
        <f t="shared" si="2"/>
        <v>0.5</v>
      </c>
      <c r="Q11" s="42">
        <f t="shared" si="3"/>
        <v>0.5</v>
      </c>
      <c r="R11" s="33">
        <f t="shared" si="0"/>
        <v>0.83125000000000004</v>
      </c>
      <c r="S11" s="10" t="s">
        <v>281</v>
      </c>
    </row>
    <row r="12" spans="1:19" x14ac:dyDescent="0.25">
      <c r="A12" s="9" t="s">
        <v>23</v>
      </c>
      <c r="B12" s="30" t="s">
        <v>24</v>
      </c>
      <c r="C12" s="9">
        <v>0.25</v>
      </c>
      <c r="D12">
        <v>0.5</v>
      </c>
      <c r="E12">
        <v>0.5</v>
      </c>
      <c r="F12" s="10">
        <v>0.5</v>
      </c>
      <c r="G12" s="9">
        <v>0.25</v>
      </c>
      <c r="H12">
        <v>0.5</v>
      </c>
      <c r="I12">
        <v>0.5</v>
      </c>
      <c r="J12" s="10">
        <v>0.5</v>
      </c>
      <c r="K12" s="9">
        <v>0.25</v>
      </c>
      <c r="L12">
        <v>0.5</v>
      </c>
      <c r="M12">
        <v>0.5</v>
      </c>
      <c r="N12" s="10">
        <v>0.5</v>
      </c>
      <c r="O12" s="45">
        <f t="shared" si="1"/>
        <v>0.4375</v>
      </c>
      <c r="P12" s="46">
        <f t="shared" si="2"/>
        <v>0.5</v>
      </c>
      <c r="Q12" s="42">
        <f t="shared" si="3"/>
        <v>0.41666666666666669</v>
      </c>
      <c r="R12" s="33">
        <f t="shared" si="0"/>
        <v>0.69270833333333337</v>
      </c>
      <c r="S12" s="10" t="s">
        <v>281</v>
      </c>
    </row>
    <row r="13" spans="1:19" x14ac:dyDescent="0.25">
      <c r="A13" s="9" t="s">
        <v>25</v>
      </c>
      <c r="B13" s="30" t="s">
        <v>26</v>
      </c>
      <c r="C13" s="9">
        <v>0.25</v>
      </c>
      <c r="D13">
        <v>0.5</v>
      </c>
      <c r="E13">
        <v>0.5</v>
      </c>
      <c r="F13" s="10">
        <v>0.5</v>
      </c>
      <c r="G13" s="9">
        <v>0.25</v>
      </c>
      <c r="H13">
        <v>0.5</v>
      </c>
      <c r="I13">
        <v>0.5</v>
      </c>
      <c r="J13" s="10">
        <v>0.5</v>
      </c>
      <c r="K13" s="9">
        <v>0.25</v>
      </c>
      <c r="L13">
        <v>0.5</v>
      </c>
      <c r="M13">
        <v>0.5</v>
      </c>
      <c r="N13" s="10">
        <v>0.5</v>
      </c>
      <c r="O13" s="45">
        <f t="shared" si="1"/>
        <v>0.4375</v>
      </c>
      <c r="P13" s="46">
        <f t="shared" si="2"/>
        <v>0.5</v>
      </c>
      <c r="Q13" s="42">
        <f t="shared" si="3"/>
        <v>0.41666666666666669</v>
      </c>
      <c r="R13" s="33">
        <f t="shared" si="0"/>
        <v>0.69270833333333337</v>
      </c>
      <c r="S13" s="10" t="s">
        <v>281</v>
      </c>
    </row>
    <row r="14" spans="1:19" x14ac:dyDescent="0.25">
      <c r="A14" s="9" t="s">
        <v>27</v>
      </c>
      <c r="B14" s="30" t="s">
        <v>28</v>
      </c>
      <c r="C14" s="9">
        <v>0.25</v>
      </c>
      <c r="D14">
        <v>0.5</v>
      </c>
      <c r="E14">
        <v>0.5</v>
      </c>
      <c r="F14" s="10">
        <v>0.5</v>
      </c>
      <c r="G14" s="9">
        <v>0.25</v>
      </c>
      <c r="H14">
        <v>0.5</v>
      </c>
      <c r="I14">
        <v>0.5</v>
      </c>
      <c r="J14" s="10">
        <v>0.5</v>
      </c>
      <c r="K14" s="9">
        <v>0.25</v>
      </c>
      <c r="L14">
        <v>0.5</v>
      </c>
      <c r="M14">
        <v>0.5</v>
      </c>
      <c r="N14" s="10">
        <v>0.5</v>
      </c>
      <c r="O14" s="45">
        <f t="shared" si="1"/>
        <v>0.4375</v>
      </c>
      <c r="P14" s="46">
        <f t="shared" si="2"/>
        <v>0.5</v>
      </c>
      <c r="Q14" s="42">
        <f t="shared" si="3"/>
        <v>0.41666666666666669</v>
      </c>
      <c r="R14" s="33">
        <f t="shared" si="0"/>
        <v>0.69270833333333337</v>
      </c>
      <c r="S14" s="10" t="s">
        <v>281</v>
      </c>
    </row>
    <row r="15" spans="1:19" x14ac:dyDescent="0.25">
      <c r="A15" s="9" t="s">
        <v>10</v>
      </c>
      <c r="B15" s="30" t="s">
        <v>10</v>
      </c>
      <c r="C15" s="9"/>
      <c r="D15" s="40"/>
      <c r="F15" s="41"/>
      <c r="G15" s="9"/>
      <c r="H15" s="40"/>
      <c r="J15" s="41"/>
      <c r="K15" s="9"/>
      <c r="L15" s="40"/>
      <c r="N15" s="41"/>
      <c r="O15" s="45"/>
      <c r="P15" s="46"/>
      <c r="Q15" s="42"/>
      <c r="R15" s="30"/>
      <c r="S15" s="10"/>
    </row>
    <row r="16" spans="1:19" x14ac:dyDescent="0.25">
      <c r="A16" s="9" t="s">
        <v>29</v>
      </c>
      <c r="B16" s="30" t="s">
        <v>30</v>
      </c>
      <c r="C16" s="9">
        <v>1</v>
      </c>
      <c r="D16">
        <v>1</v>
      </c>
      <c r="E16">
        <v>4</v>
      </c>
      <c r="F16" s="10">
        <v>2</v>
      </c>
      <c r="G16" s="9">
        <v>2</v>
      </c>
      <c r="H16">
        <v>2</v>
      </c>
      <c r="I16">
        <v>3</v>
      </c>
      <c r="J16" s="10">
        <v>2</v>
      </c>
      <c r="K16" s="9">
        <v>2</v>
      </c>
      <c r="L16">
        <v>2</v>
      </c>
      <c r="M16">
        <v>3</v>
      </c>
      <c r="N16" s="10">
        <v>2</v>
      </c>
      <c r="O16" s="45">
        <f t="shared" ref="O16:O20" si="4">+AVERAGEIFS(K16:N16,K16:N16,"&gt;=0")</f>
        <v>2.25</v>
      </c>
      <c r="P16" s="46">
        <f t="shared" ref="P16:P20" si="5">+MEDIAN(K16:N16)</f>
        <v>2</v>
      </c>
      <c r="Q16" s="42">
        <f t="shared" ref="Q16:Q20" si="6">+(MIN(K16:N16)+MAX(K16:N16)+4*O16)/6</f>
        <v>2.3333333333333335</v>
      </c>
      <c r="R16" s="33">
        <f t="shared" ref="R16:R20" si="7">Q16*1.25*1.33</f>
        <v>3.8791666666666673</v>
      </c>
      <c r="S16" s="10" t="s">
        <v>282</v>
      </c>
    </row>
    <row r="17" spans="1:19" x14ac:dyDescent="0.25">
      <c r="A17" s="9" t="s">
        <v>31</v>
      </c>
      <c r="B17" s="30" t="s">
        <v>32</v>
      </c>
      <c r="C17" s="9">
        <v>3</v>
      </c>
      <c r="D17">
        <v>3</v>
      </c>
      <c r="E17">
        <v>3</v>
      </c>
      <c r="F17" s="10">
        <v>3</v>
      </c>
      <c r="G17" s="9">
        <v>3</v>
      </c>
      <c r="H17">
        <v>3</v>
      </c>
      <c r="I17">
        <v>3</v>
      </c>
      <c r="J17" s="10">
        <v>3</v>
      </c>
      <c r="K17" s="9">
        <v>3</v>
      </c>
      <c r="L17">
        <v>3</v>
      </c>
      <c r="M17">
        <v>3</v>
      </c>
      <c r="N17" s="10">
        <v>3</v>
      </c>
      <c r="O17" s="45">
        <f t="shared" si="4"/>
        <v>3</v>
      </c>
      <c r="P17" s="46">
        <f t="shared" si="5"/>
        <v>3</v>
      </c>
      <c r="Q17" s="42">
        <f t="shared" si="6"/>
        <v>3</v>
      </c>
      <c r="R17" s="33">
        <f t="shared" si="7"/>
        <v>4.9875000000000007</v>
      </c>
      <c r="S17" s="10" t="s">
        <v>281</v>
      </c>
    </row>
    <row r="18" spans="1:19" x14ac:dyDescent="0.25">
      <c r="A18" s="9" t="s">
        <v>33</v>
      </c>
      <c r="B18" s="30" t="s">
        <v>34</v>
      </c>
      <c r="C18" s="9">
        <v>2</v>
      </c>
      <c r="D18">
        <v>4</v>
      </c>
      <c r="E18">
        <v>3</v>
      </c>
      <c r="F18" s="10">
        <v>3</v>
      </c>
      <c r="G18" s="9">
        <v>2</v>
      </c>
      <c r="H18">
        <v>4</v>
      </c>
      <c r="I18">
        <v>3</v>
      </c>
      <c r="J18" s="10">
        <v>3</v>
      </c>
      <c r="K18" s="9">
        <v>2</v>
      </c>
      <c r="L18">
        <v>4</v>
      </c>
      <c r="M18">
        <v>3</v>
      </c>
      <c r="N18" s="10">
        <v>3</v>
      </c>
      <c r="O18" s="45">
        <f t="shared" si="4"/>
        <v>3</v>
      </c>
      <c r="P18" s="46">
        <f t="shared" si="5"/>
        <v>3</v>
      </c>
      <c r="Q18" s="42">
        <f t="shared" si="6"/>
        <v>3</v>
      </c>
      <c r="R18" s="33">
        <f t="shared" si="7"/>
        <v>4.9875000000000007</v>
      </c>
      <c r="S18" s="10" t="s">
        <v>281</v>
      </c>
    </row>
    <row r="19" spans="1:19" x14ac:dyDescent="0.25">
      <c r="A19" s="9" t="s">
        <v>35</v>
      </c>
      <c r="B19" s="30" t="s">
        <v>36</v>
      </c>
      <c r="C19" s="9">
        <v>0.5</v>
      </c>
      <c r="D19">
        <v>1</v>
      </c>
      <c r="E19">
        <v>0.5</v>
      </c>
      <c r="F19" s="10">
        <v>1</v>
      </c>
      <c r="G19" s="9">
        <v>0.5</v>
      </c>
      <c r="H19">
        <v>0.5</v>
      </c>
      <c r="I19">
        <v>0.5</v>
      </c>
      <c r="J19" s="10">
        <v>1</v>
      </c>
      <c r="K19" s="9">
        <v>0.5</v>
      </c>
      <c r="L19">
        <v>0.5</v>
      </c>
      <c r="M19">
        <v>0.5</v>
      </c>
      <c r="N19" s="10">
        <v>1</v>
      </c>
      <c r="O19" s="45">
        <f t="shared" si="4"/>
        <v>0.625</v>
      </c>
      <c r="P19" s="46">
        <f t="shared" si="5"/>
        <v>0.5</v>
      </c>
      <c r="Q19" s="42">
        <f t="shared" si="6"/>
        <v>0.66666666666666663</v>
      </c>
      <c r="R19" s="33">
        <f t="shared" si="7"/>
        <v>1.1083333333333334</v>
      </c>
      <c r="S19" s="10" t="s">
        <v>281</v>
      </c>
    </row>
    <row r="20" spans="1:19" x14ac:dyDescent="0.25">
      <c r="A20" s="9" t="s">
        <v>37</v>
      </c>
      <c r="B20" s="30" t="s">
        <v>38</v>
      </c>
      <c r="C20" s="9">
        <v>0.5</v>
      </c>
      <c r="D20">
        <v>1</v>
      </c>
      <c r="E20">
        <v>0.5</v>
      </c>
      <c r="F20" s="10">
        <v>1</v>
      </c>
      <c r="G20" s="9">
        <v>0.5</v>
      </c>
      <c r="H20">
        <v>0.5</v>
      </c>
      <c r="I20">
        <v>0.5</v>
      </c>
      <c r="J20" s="10">
        <v>1</v>
      </c>
      <c r="K20" s="9">
        <v>0.5</v>
      </c>
      <c r="L20">
        <v>0.5</v>
      </c>
      <c r="M20">
        <v>0.5</v>
      </c>
      <c r="N20" s="10">
        <v>1</v>
      </c>
      <c r="O20" s="45">
        <f t="shared" si="4"/>
        <v>0.625</v>
      </c>
      <c r="P20" s="46">
        <f t="shared" si="5"/>
        <v>0.5</v>
      </c>
      <c r="Q20" s="42">
        <f t="shared" si="6"/>
        <v>0.66666666666666663</v>
      </c>
      <c r="R20" s="33">
        <f t="shared" si="7"/>
        <v>1.1083333333333334</v>
      </c>
      <c r="S20" s="10" t="s">
        <v>281</v>
      </c>
    </row>
    <row r="21" spans="1:19" x14ac:dyDescent="0.25">
      <c r="A21" s="9" t="s">
        <v>10</v>
      </c>
      <c r="B21" s="30" t="s">
        <v>10</v>
      </c>
      <c r="C21" s="9"/>
      <c r="F21" s="10"/>
      <c r="G21" s="9"/>
      <c r="J21" s="10"/>
      <c r="K21" s="9"/>
      <c r="N21" s="10"/>
      <c r="O21" s="45"/>
      <c r="P21" s="46"/>
      <c r="Q21" s="42"/>
      <c r="R21" s="30"/>
      <c r="S21" s="10"/>
    </row>
    <row r="22" spans="1:19" x14ac:dyDescent="0.25">
      <c r="A22" s="9" t="s">
        <v>39</v>
      </c>
      <c r="B22" s="30" t="s">
        <v>40</v>
      </c>
      <c r="C22" s="9">
        <v>4</v>
      </c>
      <c r="D22">
        <v>1</v>
      </c>
      <c r="E22">
        <v>7</v>
      </c>
      <c r="F22" s="10">
        <v>1</v>
      </c>
      <c r="G22" s="9">
        <v>4</v>
      </c>
      <c r="H22">
        <v>2</v>
      </c>
      <c r="I22">
        <v>5</v>
      </c>
      <c r="J22" s="10">
        <v>2</v>
      </c>
      <c r="K22" s="9">
        <v>4</v>
      </c>
      <c r="L22">
        <v>2</v>
      </c>
      <c r="M22">
        <v>4</v>
      </c>
      <c r="N22" s="10">
        <v>3</v>
      </c>
      <c r="O22" s="45">
        <f t="shared" ref="O22:O26" si="8">+AVERAGEIFS(K22:N22,K22:N22,"&gt;=0")</f>
        <v>3.25</v>
      </c>
      <c r="P22" s="46">
        <f t="shared" ref="P22:P26" si="9">+MEDIAN(K22:N22)</f>
        <v>3.5</v>
      </c>
      <c r="Q22" s="42">
        <f t="shared" ref="Q22:Q26" si="10">+(MIN(K22:N22)+MAX(K22:N22)+4*O22)/6</f>
        <v>3.1666666666666665</v>
      </c>
      <c r="R22" s="33">
        <f t="shared" ref="R22:R26" si="11">Q22*1.25*1.33</f>
        <v>5.2645833333333334</v>
      </c>
      <c r="S22" s="10" t="s">
        <v>282</v>
      </c>
    </row>
    <row r="23" spans="1:19" x14ac:dyDescent="0.25">
      <c r="A23" s="9" t="s">
        <v>41</v>
      </c>
      <c r="B23" s="30" t="s">
        <v>42</v>
      </c>
      <c r="C23" s="9">
        <v>6</v>
      </c>
      <c r="D23">
        <v>3</v>
      </c>
      <c r="E23">
        <v>8</v>
      </c>
      <c r="F23" s="10">
        <v>2</v>
      </c>
      <c r="G23" s="9">
        <v>5</v>
      </c>
      <c r="H23">
        <v>4</v>
      </c>
      <c r="I23">
        <v>7</v>
      </c>
      <c r="J23" s="10">
        <v>3</v>
      </c>
      <c r="K23" s="9">
        <v>5</v>
      </c>
      <c r="L23">
        <v>4</v>
      </c>
      <c r="M23">
        <v>6</v>
      </c>
      <c r="N23" s="10">
        <v>4</v>
      </c>
      <c r="O23" s="45">
        <f t="shared" si="8"/>
        <v>4.75</v>
      </c>
      <c r="P23" s="46">
        <f t="shared" si="9"/>
        <v>4.5</v>
      </c>
      <c r="Q23" s="42">
        <f t="shared" si="10"/>
        <v>4.833333333333333</v>
      </c>
      <c r="R23" s="33">
        <f t="shared" si="11"/>
        <v>8.0354166666666664</v>
      </c>
      <c r="S23" s="10" t="s">
        <v>281</v>
      </c>
    </row>
    <row r="24" spans="1:19" x14ac:dyDescent="0.25">
      <c r="A24" s="9" t="s">
        <v>43</v>
      </c>
      <c r="B24" s="30" t="s">
        <v>44</v>
      </c>
      <c r="C24" s="9">
        <v>2</v>
      </c>
      <c r="D24">
        <v>2</v>
      </c>
      <c r="E24">
        <v>2</v>
      </c>
      <c r="F24" s="10">
        <v>2</v>
      </c>
      <c r="G24" s="9">
        <v>2</v>
      </c>
      <c r="H24">
        <v>2</v>
      </c>
      <c r="I24">
        <v>2</v>
      </c>
      <c r="J24" s="10">
        <v>2</v>
      </c>
      <c r="K24" s="9">
        <v>2</v>
      </c>
      <c r="L24">
        <v>2</v>
      </c>
      <c r="M24">
        <v>2</v>
      </c>
      <c r="N24" s="10">
        <v>2</v>
      </c>
      <c r="O24" s="45">
        <f t="shared" si="8"/>
        <v>2</v>
      </c>
      <c r="P24" s="46">
        <f t="shared" si="9"/>
        <v>2</v>
      </c>
      <c r="Q24" s="42">
        <f t="shared" si="10"/>
        <v>2</v>
      </c>
      <c r="R24" s="33">
        <f t="shared" si="11"/>
        <v>3.3250000000000002</v>
      </c>
      <c r="S24" s="10" t="s">
        <v>281</v>
      </c>
    </row>
    <row r="25" spans="1:19" x14ac:dyDescent="0.25">
      <c r="A25" s="9" t="s">
        <v>45</v>
      </c>
      <c r="B25" s="30" t="s">
        <v>46</v>
      </c>
      <c r="C25" s="9">
        <v>1</v>
      </c>
      <c r="D25">
        <v>1</v>
      </c>
      <c r="E25">
        <v>2</v>
      </c>
      <c r="F25" s="10">
        <v>1</v>
      </c>
      <c r="G25" s="9">
        <v>1</v>
      </c>
      <c r="H25">
        <v>1</v>
      </c>
      <c r="I25">
        <v>2</v>
      </c>
      <c r="J25" s="10">
        <v>1</v>
      </c>
      <c r="K25" s="9">
        <v>1</v>
      </c>
      <c r="L25">
        <v>1</v>
      </c>
      <c r="M25">
        <v>2</v>
      </c>
      <c r="N25" s="10">
        <v>1</v>
      </c>
      <c r="O25" s="45">
        <f t="shared" si="8"/>
        <v>1.25</v>
      </c>
      <c r="P25" s="46">
        <f t="shared" si="9"/>
        <v>1</v>
      </c>
      <c r="Q25" s="42">
        <f t="shared" si="10"/>
        <v>1.3333333333333333</v>
      </c>
      <c r="R25" s="33">
        <f t="shared" si="11"/>
        <v>2.2166666666666668</v>
      </c>
      <c r="S25" s="10" t="s">
        <v>281</v>
      </c>
    </row>
    <row r="26" spans="1:19" x14ac:dyDescent="0.25">
      <c r="A26" s="9" t="s">
        <v>271</v>
      </c>
      <c r="B26" s="30" t="s">
        <v>92</v>
      </c>
      <c r="C26" s="9">
        <v>1</v>
      </c>
      <c r="D26">
        <v>1</v>
      </c>
      <c r="E26">
        <v>2</v>
      </c>
      <c r="F26" s="10">
        <v>1</v>
      </c>
      <c r="G26" s="9">
        <v>1</v>
      </c>
      <c r="H26">
        <v>1</v>
      </c>
      <c r="I26">
        <v>2</v>
      </c>
      <c r="J26" s="10">
        <v>1</v>
      </c>
      <c r="K26" s="9">
        <v>1</v>
      </c>
      <c r="L26">
        <v>1</v>
      </c>
      <c r="M26">
        <v>2</v>
      </c>
      <c r="N26" s="10">
        <v>1</v>
      </c>
      <c r="O26" s="45">
        <f t="shared" si="8"/>
        <v>1.25</v>
      </c>
      <c r="P26" s="46">
        <f t="shared" si="9"/>
        <v>1</v>
      </c>
      <c r="Q26" s="42">
        <f t="shared" si="10"/>
        <v>1.3333333333333333</v>
      </c>
      <c r="R26" s="33">
        <f t="shared" si="11"/>
        <v>2.2166666666666668</v>
      </c>
      <c r="S26" s="10" t="s">
        <v>281</v>
      </c>
    </row>
    <row r="27" spans="1:19" x14ac:dyDescent="0.25">
      <c r="A27" s="9"/>
      <c r="B27" s="30"/>
      <c r="C27" s="9"/>
      <c r="G27" s="9"/>
      <c r="K27" s="9"/>
      <c r="O27" s="45"/>
      <c r="P27" s="46"/>
      <c r="Q27" s="42"/>
      <c r="R27" s="33"/>
      <c r="S27" s="10"/>
    </row>
    <row r="28" spans="1:19" x14ac:dyDescent="0.25">
      <c r="A28" s="9" t="s">
        <v>47</v>
      </c>
      <c r="B28" s="30" t="s">
        <v>48</v>
      </c>
      <c r="C28" s="9">
        <v>3</v>
      </c>
      <c r="D28">
        <v>3</v>
      </c>
      <c r="E28">
        <v>5</v>
      </c>
      <c r="F28" s="10">
        <v>2</v>
      </c>
      <c r="G28" s="9">
        <v>3</v>
      </c>
      <c r="H28">
        <v>3</v>
      </c>
      <c r="I28">
        <v>4</v>
      </c>
      <c r="J28" s="10">
        <v>3</v>
      </c>
      <c r="K28" s="9">
        <v>3</v>
      </c>
      <c r="L28">
        <v>3</v>
      </c>
      <c r="M28">
        <v>4</v>
      </c>
      <c r="N28" s="10">
        <v>3</v>
      </c>
      <c r="O28" s="45">
        <f t="shared" ref="O28:O30" si="12">+AVERAGEIFS(K28:N28,K28:N28,"&gt;=0")</f>
        <v>3.25</v>
      </c>
      <c r="P28" s="46">
        <f t="shared" ref="P28:P30" si="13">+MEDIAN(K28:N28)</f>
        <v>3</v>
      </c>
      <c r="Q28" s="42">
        <f t="shared" ref="Q28:Q30" si="14">+(MIN(K28:N28)+MAX(K28:N28)+4*O28)/6</f>
        <v>3.3333333333333335</v>
      </c>
      <c r="R28" s="33">
        <f t="shared" ref="R28:R30" si="15">Q28*1.25*1.33</f>
        <v>5.541666666666667</v>
      </c>
      <c r="S28" s="10" t="s">
        <v>282</v>
      </c>
    </row>
    <row r="29" spans="1:19" x14ac:dyDescent="0.25">
      <c r="A29" s="9" t="s">
        <v>49</v>
      </c>
      <c r="B29" s="30" t="s">
        <v>50</v>
      </c>
      <c r="C29" s="9">
        <v>3</v>
      </c>
      <c r="D29">
        <v>3</v>
      </c>
      <c r="E29">
        <v>4</v>
      </c>
      <c r="F29" s="10">
        <v>2</v>
      </c>
      <c r="G29" s="9">
        <v>3</v>
      </c>
      <c r="H29">
        <v>3</v>
      </c>
      <c r="I29">
        <v>4</v>
      </c>
      <c r="J29" s="10">
        <v>2</v>
      </c>
      <c r="K29" s="9">
        <v>3</v>
      </c>
      <c r="L29">
        <v>3</v>
      </c>
      <c r="M29">
        <v>4</v>
      </c>
      <c r="N29" s="10">
        <v>2</v>
      </c>
      <c r="O29" s="45">
        <f t="shared" si="12"/>
        <v>3</v>
      </c>
      <c r="P29" s="46">
        <f t="shared" si="13"/>
        <v>3</v>
      </c>
      <c r="Q29" s="42">
        <f t="shared" si="14"/>
        <v>3</v>
      </c>
      <c r="R29" s="33">
        <f t="shared" si="15"/>
        <v>4.9875000000000007</v>
      </c>
      <c r="S29" s="10" t="s">
        <v>281</v>
      </c>
    </row>
    <row r="30" spans="1:19" x14ac:dyDescent="0.25">
      <c r="A30" s="9" t="s">
        <v>51</v>
      </c>
      <c r="B30" s="30" t="s">
        <v>52</v>
      </c>
      <c r="C30" s="9">
        <v>2</v>
      </c>
      <c r="D30">
        <v>2</v>
      </c>
      <c r="E30">
        <v>3</v>
      </c>
      <c r="F30" s="10">
        <v>3</v>
      </c>
      <c r="G30" s="9">
        <v>2</v>
      </c>
      <c r="H30">
        <v>2</v>
      </c>
      <c r="I30">
        <v>3</v>
      </c>
      <c r="J30" s="10">
        <v>3</v>
      </c>
      <c r="K30" s="9">
        <v>2</v>
      </c>
      <c r="L30">
        <v>2</v>
      </c>
      <c r="M30">
        <v>3</v>
      </c>
      <c r="N30" s="10">
        <v>3</v>
      </c>
      <c r="O30" s="45">
        <f t="shared" si="12"/>
        <v>2.5</v>
      </c>
      <c r="P30" s="46">
        <f t="shared" si="13"/>
        <v>2.5</v>
      </c>
      <c r="Q30" s="42">
        <f t="shared" si="14"/>
        <v>2.5</v>
      </c>
      <c r="R30" s="33">
        <f t="shared" si="15"/>
        <v>4.15625</v>
      </c>
      <c r="S30" s="10" t="s">
        <v>281</v>
      </c>
    </row>
    <row r="31" spans="1:19" x14ac:dyDescent="0.25">
      <c r="A31" s="9" t="s">
        <v>10</v>
      </c>
      <c r="B31" s="30" t="s">
        <v>10</v>
      </c>
      <c r="C31" s="9"/>
      <c r="F31" s="10"/>
      <c r="G31" s="9"/>
      <c r="J31" s="10"/>
      <c r="K31" s="9"/>
      <c r="N31" s="10"/>
      <c r="O31" s="45"/>
      <c r="P31" s="46"/>
      <c r="Q31" s="42"/>
      <c r="R31" s="30"/>
      <c r="S31" s="10"/>
    </row>
    <row r="32" spans="1:19" x14ac:dyDescent="0.25">
      <c r="A32" s="9" t="s">
        <v>53</v>
      </c>
      <c r="B32" s="30" t="s">
        <v>54</v>
      </c>
      <c r="C32" s="9">
        <v>1</v>
      </c>
      <c r="D32">
        <v>1</v>
      </c>
      <c r="E32">
        <v>4</v>
      </c>
      <c r="F32" s="10">
        <v>2</v>
      </c>
      <c r="G32" s="9">
        <v>3</v>
      </c>
      <c r="H32">
        <v>2</v>
      </c>
      <c r="I32">
        <v>4</v>
      </c>
      <c r="J32" s="10">
        <v>2</v>
      </c>
      <c r="K32" s="9">
        <v>3</v>
      </c>
      <c r="L32">
        <v>2</v>
      </c>
      <c r="M32">
        <v>4</v>
      </c>
      <c r="N32" s="10">
        <v>2</v>
      </c>
      <c r="O32" s="45">
        <f t="shared" ref="O32:O34" si="16">+AVERAGEIFS(K32:N32,K32:N32,"&gt;=0")</f>
        <v>2.75</v>
      </c>
      <c r="P32" s="46">
        <f t="shared" ref="P32:P34" si="17">+MEDIAN(K32:N32)</f>
        <v>2.5</v>
      </c>
      <c r="Q32" s="42">
        <f t="shared" ref="Q32:Q34" si="18">+(MIN(K32:N32)+MAX(K32:N32)+4*O32)/6</f>
        <v>2.8333333333333335</v>
      </c>
      <c r="R32" s="33">
        <f t="shared" ref="R32:R34" si="19">Q32*1.25*1.33</f>
        <v>4.7104166666666671</v>
      </c>
      <c r="S32" s="10" t="s">
        <v>282</v>
      </c>
    </row>
    <row r="33" spans="1:19" x14ac:dyDescent="0.25">
      <c r="A33" s="9" t="s">
        <v>55</v>
      </c>
      <c r="B33" s="30" t="s">
        <v>56</v>
      </c>
      <c r="C33" s="9">
        <v>3</v>
      </c>
      <c r="D33">
        <v>3</v>
      </c>
      <c r="E33">
        <v>3</v>
      </c>
      <c r="F33" s="10">
        <v>2</v>
      </c>
      <c r="G33" s="9">
        <v>3</v>
      </c>
      <c r="H33">
        <v>3</v>
      </c>
      <c r="I33">
        <v>3</v>
      </c>
      <c r="J33" s="10">
        <v>2</v>
      </c>
      <c r="K33" s="9">
        <v>3</v>
      </c>
      <c r="L33">
        <v>3</v>
      </c>
      <c r="M33">
        <v>3</v>
      </c>
      <c r="N33" s="10">
        <v>2</v>
      </c>
      <c r="O33" s="45">
        <f t="shared" si="16"/>
        <v>2.75</v>
      </c>
      <c r="P33" s="46">
        <f t="shared" si="17"/>
        <v>3</v>
      </c>
      <c r="Q33" s="42">
        <f t="shared" si="18"/>
        <v>2.6666666666666665</v>
      </c>
      <c r="R33" s="33">
        <f t="shared" si="19"/>
        <v>4.4333333333333336</v>
      </c>
      <c r="S33" s="10" t="s">
        <v>281</v>
      </c>
    </row>
    <row r="34" spans="1:19" x14ac:dyDescent="0.25">
      <c r="A34" s="9" t="s">
        <v>57</v>
      </c>
      <c r="B34" s="30" t="s">
        <v>58</v>
      </c>
      <c r="C34" s="9">
        <v>2</v>
      </c>
      <c r="D34">
        <v>4</v>
      </c>
      <c r="E34">
        <v>3</v>
      </c>
      <c r="F34" s="10">
        <v>3</v>
      </c>
      <c r="G34" s="9">
        <v>3</v>
      </c>
      <c r="H34">
        <v>4</v>
      </c>
      <c r="I34">
        <v>3</v>
      </c>
      <c r="J34" s="10">
        <v>3</v>
      </c>
      <c r="K34" s="9">
        <v>3</v>
      </c>
      <c r="L34">
        <v>4</v>
      </c>
      <c r="M34">
        <v>3</v>
      </c>
      <c r="N34" s="10">
        <v>3</v>
      </c>
      <c r="O34" s="45">
        <f t="shared" si="16"/>
        <v>3.25</v>
      </c>
      <c r="P34" s="46">
        <f t="shared" si="17"/>
        <v>3</v>
      </c>
      <c r="Q34" s="42">
        <f t="shared" si="18"/>
        <v>3.3333333333333335</v>
      </c>
      <c r="R34" s="33">
        <f t="shared" si="19"/>
        <v>5.541666666666667</v>
      </c>
      <c r="S34" s="10" t="s">
        <v>281</v>
      </c>
    </row>
    <row r="35" spans="1:19" x14ac:dyDescent="0.25">
      <c r="A35" s="9" t="s">
        <v>10</v>
      </c>
      <c r="B35" s="30" t="s">
        <v>10</v>
      </c>
      <c r="C35" s="9"/>
      <c r="F35" s="10"/>
      <c r="G35" s="9"/>
      <c r="J35" s="10"/>
      <c r="K35" s="9"/>
      <c r="N35" s="10"/>
      <c r="O35" s="45"/>
      <c r="P35" s="46"/>
      <c r="Q35" s="42"/>
      <c r="R35" s="30"/>
      <c r="S35" s="10"/>
    </row>
    <row r="36" spans="1:19" x14ac:dyDescent="0.25">
      <c r="A36" s="9" t="s">
        <v>59</v>
      </c>
      <c r="B36" s="30" t="s">
        <v>60</v>
      </c>
      <c r="C36" s="9">
        <v>3</v>
      </c>
      <c r="D36">
        <v>4</v>
      </c>
      <c r="E36">
        <v>6</v>
      </c>
      <c r="F36" s="10">
        <v>5</v>
      </c>
      <c r="G36" s="9">
        <v>5</v>
      </c>
      <c r="H36">
        <v>5</v>
      </c>
      <c r="I36">
        <v>6</v>
      </c>
      <c r="J36" s="10">
        <v>5</v>
      </c>
      <c r="K36" s="9">
        <v>5</v>
      </c>
      <c r="L36">
        <v>5</v>
      </c>
      <c r="M36">
        <v>6</v>
      </c>
      <c r="N36" s="10">
        <v>5</v>
      </c>
      <c r="O36" s="45">
        <f t="shared" ref="O36:O38" si="20">+AVERAGEIFS(K36:N36,K36:N36,"&gt;=0")</f>
        <v>5.25</v>
      </c>
      <c r="P36" s="46">
        <f t="shared" ref="P36:P38" si="21">+MEDIAN(K36:N36)</f>
        <v>5</v>
      </c>
      <c r="Q36" s="42">
        <f t="shared" ref="Q36:Q38" si="22">+(MIN(K36:N36)+MAX(K36:N36)+4*O36)/6</f>
        <v>5.333333333333333</v>
      </c>
      <c r="R36" s="33">
        <f t="shared" ref="R36:R38" si="23">Q36*1.25*1.33</f>
        <v>8.8666666666666671</v>
      </c>
      <c r="S36" s="10" t="s">
        <v>282</v>
      </c>
    </row>
    <row r="37" spans="1:19" x14ac:dyDescent="0.25">
      <c r="A37" s="9" t="s">
        <v>61</v>
      </c>
      <c r="B37" s="30" t="s">
        <v>62</v>
      </c>
      <c r="C37" s="9">
        <v>6</v>
      </c>
      <c r="D37">
        <v>5</v>
      </c>
      <c r="E37">
        <v>8</v>
      </c>
      <c r="F37" s="10">
        <v>7</v>
      </c>
      <c r="G37" s="9">
        <v>6</v>
      </c>
      <c r="H37">
        <v>5</v>
      </c>
      <c r="I37">
        <v>7</v>
      </c>
      <c r="J37" s="10">
        <v>6</v>
      </c>
      <c r="K37" s="9">
        <v>6</v>
      </c>
      <c r="L37">
        <v>5</v>
      </c>
      <c r="M37">
        <v>7</v>
      </c>
      <c r="N37" s="10">
        <v>6</v>
      </c>
      <c r="O37" s="45">
        <f t="shared" si="20"/>
        <v>6</v>
      </c>
      <c r="P37" s="46">
        <f t="shared" si="21"/>
        <v>6</v>
      </c>
      <c r="Q37" s="42">
        <f t="shared" si="22"/>
        <v>6</v>
      </c>
      <c r="R37" s="33">
        <f t="shared" si="23"/>
        <v>9.9750000000000014</v>
      </c>
      <c r="S37" s="10" t="s">
        <v>281</v>
      </c>
    </row>
    <row r="38" spans="1:19" x14ac:dyDescent="0.25">
      <c r="A38" s="9" t="s">
        <v>63</v>
      </c>
      <c r="B38" s="30" t="s">
        <v>64</v>
      </c>
      <c r="C38" s="9">
        <v>2</v>
      </c>
      <c r="D38">
        <v>4</v>
      </c>
      <c r="E38">
        <v>2</v>
      </c>
      <c r="F38" s="10">
        <v>3</v>
      </c>
      <c r="G38" s="9">
        <v>2</v>
      </c>
      <c r="H38">
        <v>3</v>
      </c>
      <c r="I38">
        <v>3</v>
      </c>
      <c r="J38" s="10">
        <v>3</v>
      </c>
      <c r="K38" s="9">
        <v>2</v>
      </c>
      <c r="L38">
        <v>3</v>
      </c>
      <c r="M38">
        <v>3</v>
      </c>
      <c r="N38" s="10">
        <v>3</v>
      </c>
      <c r="O38" s="45">
        <f t="shared" si="20"/>
        <v>2.75</v>
      </c>
      <c r="P38" s="46">
        <f t="shared" si="21"/>
        <v>3</v>
      </c>
      <c r="Q38" s="42">
        <f t="shared" si="22"/>
        <v>2.6666666666666665</v>
      </c>
      <c r="R38" s="33">
        <f t="shared" si="23"/>
        <v>4.4333333333333336</v>
      </c>
      <c r="S38" s="10" t="s">
        <v>281</v>
      </c>
    </row>
    <row r="39" spans="1:19" x14ac:dyDescent="0.25">
      <c r="A39" s="9" t="s">
        <v>10</v>
      </c>
      <c r="B39" s="30" t="s">
        <v>10</v>
      </c>
      <c r="C39" s="9"/>
      <c r="F39" s="10"/>
      <c r="G39" s="9"/>
      <c r="J39" s="10"/>
      <c r="K39" s="9"/>
      <c r="N39" s="10"/>
      <c r="O39" s="45"/>
      <c r="P39" s="46"/>
      <c r="Q39" s="42"/>
      <c r="R39" s="30"/>
      <c r="S39" s="10"/>
    </row>
    <row r="40" spans="1:19" x14ac:dyDescent="0.25">
      <c r="A40" s="9" t="s">
        <v>65</v>
      </c>
      <c r="B40" s="30" t="s">
        <v>69</v>
      </c>
      <c r="C40" s="9">
        <v>2</v>
      </c>
      <c r="D40">
        <v>3</v>
      </c>
      <c r="E40">
        <v>4</v>
      </c>
      <c r="F40" s="10">
        <v>2</v>
      </c>
      <c r="G40" s="9">
        <v>3</v>
      </c>
      <c r="H40">
        <v>3</v>
      </c>
      <c r="I40">
        <v>4</v>
      </c>
      <c r="J40" s="10">
        <v>2</v>
      </c>
      <c r="K40" s="9">
        <v>3</v>
      </c>
      <c r="L40">
        <v>3</v>
      </c>
      <c r="M40">
        <v>4</v>
      </c>
      <c r="N40" s="10">
        <v>2</v>
      </c>
      <c r="O40" s="45">
        <f t="shared" ref="O40:O42" si="24">+AVERAGEIFS(K40:N40,K40:N40,"&gt;=0")</f>
        <v>3</v>
      </c>
      <c r="P40" s="46">
        <f t="shared" ref="P40:P42" si="25">+MEDIAN(K40:N40)</f>
        <v>3</v>
      </c>
      <c r="Q40" s="42">
        <f t="shared" ref="Q40:Q42" si="26">+(MIN(K40:N40)+MAX(K40:N40)+4*O40)/6</f>
        <v>3</v>
      </c>
      <c r="R40" s="33">
        <f t="shared" ref="R40:R42" si="27">Q40*1.25*1.33</f>
        <v>4.9875000000000007</v>
      </c>
      <c r="S40" s="10" t="s">
        <v>282</v>
      </c>
    </row>
    <row r="41" spans="1:19" x14ac:dyDescent="0.25">
      <c r="A41" s="9" t="s">
        <v>66</v>
      </c>
      <c r="B41" s="30" t="s">
        <v>71</v>
      </c>
      <c r="C41" s="9">
        <v>3</v>
      </c>
      <c r="D41">
        <v>3</v>
      </c>
      <c r="E41">
        <v>3</v>
      </c>
      <c r="F41" s="10">
        <v>4</v>
      </c>
      <c r="G41" s="9">
        <v>3</v>
      </c>
      <c r="H41">
        <v>3</v>
      </c>
      <c r="I41">
        <v>3</v>
      </c>
      <c r="J41" s="10">
        <v>4</v>
      </c>
      <c r="K41" s="9">
        <v>3</v>
      </c>
      <c r="L41">
        <v>3</v>
      </c>
      <c r="M41">
        <v>3</v>
      </c>
      <c r="N41" s="10">
        <v>4</v>
      </c>
      <c r="O41" s="45">
        <f t="shared" si="24"/>
        <v>3.25</v>
      </c>
      <c r="P41" s="46">
        <f t="shared" si="25"/>
        <v>3</v>
      </c>
      <c r="Q41" s="42">
        <f t="shared" si="26"/>
        <v>3.3333333333333335</v>
      </c>
      <c r="R41" s="33">
        <f t="shared" si="27"/>
        <v>5.541666666666667</v>
      </c>
      <c r="S41" s="10" t="s">
        <v>281</v>
      </c>
    </row>
    <row r="42" spans="1:19" x14ac:dyDescent="0.25">
      <c r="A42" s="9" t="s">
        <v>67</v>
      </c>
      <c r="B42" s="30" t="s">
        <v>73</v>
      </c>
      <c r="C42" s="9">
        <v>1</v>
      </c>
      <c r="D42">
        <v>1</v>
      </c>
      <c r="E42">
        <v>2</v>
      </c>
      <c r="F42" s="10">
        <v>2</v>
      </c>
      <c r="G42" s="9">
        <v>1</v>
      </c>
      <c r="H42">
        <v>1</v>
      </c>
      <c r="I42">
        <v>2</v>
      </c>
      <c r="J42" s="10">
        <v>2</v>
      </c>
      <c r="K42" s="9">
        <v>1</v>
      </c>
      <c r="L42">
        <v>1</v>
      </c>
      <c r="M42">
        <v>2</v>
      </c>
      <c r="N42" s="10">
        <v>2</v>
      </c>
      <c r="O42" s="45">
        <f t="shared" si="24"/>
        <v>1.5</v>
      </c>
      <c r="P42" s="46">
        <f t="shared" si="25"/>
        <v>1.5</v>
      </c>
      <c r="Q42" s="42">
        <f t="shared" si="26"/>
        <v>1.5</v>
      </c>
      <c r="R42" s="33">
        <f t="shared" si="27"/>
        <v>2.4937500000000004</v>
      </c>
      <c r="S42" s="10" t="s">
        <v>281</v>
      </c>
    </row>
    <row r="43" spans="1:19" x14ac:dyDescent="0.25">
      <c r="A43" s="9" t="s">
        <v>10</v>
      </c>
      <c r="B43" s="30" t="s">
        <v>10</v>
      </c>
      <c r="C43" s="9"/>
      <c r="F43" s="10"/>
      <c r="G43" s="9"/>
      <c r="J43" s="10"/>
      <c r="K43" s="9"/>
      <c r="N43" s="10"/>
      <c r="O43" s="45"/>
      <c r="P43" s="46"/>
      <c r="Q43" s="42"/>
      <c r="R43" s="30"/>
      <c r="S43" s="10"/>
    </row>
    <row r="44" spans="1:19" x14ac:dyDescent="0.25">
      <c r="A44" s="9" t="s">
        <v>68</v>
      </c>
      <c r="B44" s="30" t="s">
        <v>75</v>
      </c>
      <c r="C44" s="9">
        <v>2</v>
      </c>
      <c r="D44">
        <v>2</v>
      </c>
      <c r="E44">
        <v>3</v>
      </c>
      <c r="F44" s="10">
        <v>1</v>
      </c>
      <c r="G44" s="9">
        <v>2</v>
      </c>
      <c r="H44">
        <v>2</v>
      </c>
      <c r="I44">
        <v>3</v>
      </c>
      <c r="J44" s="10">
        <v>1</v>
      </c>
      <c r="K44" s="9">
        <v>2</v>
      </c>
      <c r="L44">
        <v>2</v>
      </c>
      <c r="M44">
        <v>3</v>
      </c>
      <c r="N44" s="10">
        <v>1</v>
      </c>
      <c r="O44" s="45">
        <f t="shared" ref="O44:O46" si="28">+AVERAGEIFS(K44:N44,K44:N44,"&gt;=0")</f>
        <v>2</v>
      </c>
      <c r="P44" s="46">
        <f t="shared" ref="P44:P46" si="29">+MEDIAN(K44:N44)</f>
        <v>2</v>
      </c>
      <c r="Q44" s="42">
        <f t="shared" ref="Q44:Q46" si="30">+(MIN(K44:N44)+MAX(K44:N44)+4*O44)/6</f>
        <v>2</v>
      </c>
      <c r="R44" s="33">
        <f t="shared" ref="R44:R46" si="31">Q44*1.25*1.33</f>
        <v>3.3250000000000002</v>
      </c>
      <c r="S44" s="10" t="s">
        <v>282</v>
      </c>
    </row>
    <row r="45" spans="1:19" x14ac:dyDescent="0.25">
      <c r="A45" s="9" t="s">
        <v>70</v>
      </c>
      <c r="B45" s="30" t="s">
        <v>77</v>
      </c>
      <c r="C45" s="9">
        <v>3</v>
      </c>
      <c r="D45">
        <v>3</v>
      </c>
      <c r="E45">
        <v>3</v>
      </c>
      <c r="F45" s="10">
        <v>2</v>
      </c>
      <c r="G45" s="9">
        <v>3</v>
      </c>
      <c r="H45">
        <v>2</v>
      </c>
      <c r="I45">
        <v>3</v>
      </c>
      <c r="J45" s="10">
        <v>2</v>
      </c>
      <c r="K45" s="9">
        <v>3</v>
      </c>
      <c r="L45">
        <v>2</v>
      </c>
      <c r="M45">
        <v>3</v>
      </c>
      <c r="N45" s="10">
        <v>2</v>
      </c>
      <c r="O45" s="45">
        <f t="shared" si="28"/>
        <v>2.5</v>
      </c>
      <c r="P45" s="46">
        <f t="shared" si="29"/>
        <v>2.5</v>
      </c>
      <c r="Q45" s="42">
        <f t="shared" si="30"/>
        <v>2.5</v>
      </c>
      <c r="R45" s="33">
        <f t="shared" si="31"/>
        <v>4.15625</v>
      </c>
      <c r="S45" s="10" t="s">
        <v>281</v>
      </c>
    </row>
    <row r="46" spans="1:19" x14ac:dyDescent="0.25">
      <c r="A46" s="9" t="s">
        <v>72</v>
      </c>
      <c r="B46" s="30" t="s">
        <v>79</v>
      </c>
      <c r="C46" s="9">
        <v>1</v>
      </c>
      <c r="D46">
        <v>3</v>
      </c>
      <c r="E46">
        <v>2</v>
      </c>
      <c r="F46" s="10">
        <v>2</v>
      </c>
      <c r="G46" s="9">
        <v>2</v>
      </c>
      <c r="H46">
        <v>3</v>
      </c>
      <c r="I46">
        <v>2</v>
      </c>
      <c r="J46" s="10">
        <v>2</v>
      </c>
      <c r="K46" s="9">
        <v>2</v>
      </c>
      <c r="L46">
        <v>3</v>
      </c>
      <c r="M46">
        <v>2</v>
      </c>
      <c r="N46" s="10">
        <v>2</v>
      </c>
      <c r="O46" s="45">
        <f t="shared" si="28"/>
        <v>2.25</v>
      </c>
      <c r="P46" s="46">
        <f t="shared" si="29"/>
        <v>2</v>
      </c>
      <c r="Q46" s="42">
        <f t="shared" si="30"/>
        <v>2.3333333333333335</v>
      </c>
      <c r="R46" s="33">
        <f t="shared" si="31"/>
        <v>3.8791666666666673</v>
      </c>
      <c r="S46" s="10" t="s">
        <v>281</v>
      </c>
    </row>
    <row r="47" spans="1:19" x14ac:dyDescent="0.25">
      <c r="A47" s="9" t="s">
        <v>10</v>
      </c>
      <c r="B47" s="30" t="s">
        <v>10</v>
      </c>
      <c r="C47" s="9"/>
      <c r="F47" s="10"/>
      <c r="G47" s="9"/>
      <c r="J47" s="10"/>
      <c r="K47" s="9"/>
      <c r="N47" s="10"/>
      <c r="O47" s="45"/>
      <c r="P47" s="46"/>
      <c r="Q47" s="42"/>
      <c r="R47" s="30"/>
      <c r="S47" s="10"/>
    </row>
    <row r="48" spans="1:19" x14ac:dyDescent="0.25">
      <c r="A48" s="9" t="s">
        <v>74</v>
      </c>
      <c r="B48" s="30" t="s">
        <v>81</v>
      </c>
      <c r="C48" s="9">
        <v>4</v>
      </c>
      <c r="D48">
        <v>2</v>
      </c>
      <c r="E48">
        <v>4</v>
      </c>
      <c r="F48" s="10">
        <v>3</v>
      </c>
      <c r="G48" s="9">
        <v>3</v>
      </c>
      <c r="H48">
        <v>2</v>
      </c>
      <c r="I48">
        <v>4</v>
      </c>
      <c r="J48" s="10">
        <v>3</v>
      </c>
      <c r="K48" s="9">
        <v>3</v>
      </c>
      <c r="L48">
        <v>2</v>
      </c>
      <c r="M48">
        <v>4</v>
      </c>
      <c r="N48" s="10">
        <v>3</v>
      </c>
      <c r="O48" s="45">
        <f t="shared" ref="O48:O50" si="32">+AVERAGEIFS(K48:N48,K48:N48,"&gt;=0")</f>
        <v>3</v>
      </c>
      <c r="P48" s="46">
        <f t="shared" ref="P48:P50" si="33">+MEDIAN(K48:N48)</f>
        <v>3</v>
      </c>
      <c r="Q48" s="42">
        <f t="shared" ref="Q48:Q50" si="34">+(MIN(K48:N48)+MAX(K48:N48)+4*O48)/6</f>
        <v>3</v>
      </c>
      <c r="R48" s="33">
        <f t="shared" ref="R48:R50" si="35">Q48*1.25*1.33</f>
        <v>4.9875000000000007</v>
      </c>
      <c r="S48" s="10" t="s">
        <v>282</v>
      </c>
    </row>
    <row r="49" spans="1:19" x14ac:dyDescent="0.25">
      <c r="A49" s="9" t="s">
        <v>76</v>
      </c>
      <c r="B49" s="30" t="s">
        <v>83</v>
      </c>
      <c r="C49" s="9">
        <v>4</v>
      </c>
      <c r="D49">
        <v>6</v>
      </c>
      <c r="E49">
        <v>5</v>
      </c>
      <c r="F49" s="10">
        <v>5</v>
      </c>
      <c r="G49" s="9">
        <v>5</v>
      </c>
      <c r="H49">
        <v>6</v>
      </c>
      <c r="I49">
        <v>6</v>
      </c>
      <c r="J49" s="10">
        <v>5</v>
      </c>
      <c r="K49" s="9">
        <v>5</v>
      </c>
      <c r="L49">
        <v>6</v>
      </c>
      <c r="M49">
        <v>6</v>
      </c>
      <c r="N49" s="10">
        <v>5</v>
      </c>
      <c r="O49" s="45">
        <f t="shared" si="32"/>
        <v>5.5</v>
      </c>
      <c r="P49" s="46">
        <f t="shared" si="33"/>
        <v>5.5</v>
      </c>
      <c r="Q49" s="42">
        <f t="shared" si="34"/>
        <v>5.5</v>
      </c>
      <c r="R49" s="33">
        <f t="shared" si="35"/>
        <v>9.1437500000000007</v>
      </c>
      <c r="S49" s="10" t="s">
        <v>281</v>
      </c>
    </row>
    <row r="50" spans="1:19" x14ac:dyDescent="0.25">
      <c r="A50" s="9" t="s">
        <v>78</v>
      </c>
      <c r="B50" s="30" t="s">
        <v>85</v>
      </c>
      <c r="C50" s="9">
        <v>2</v>
      </c>
      <c r="D50">
        <v>4</v>
      </c>
      <c r="E50">
        <v>2</v>
      </c>
      <c r="F50" s="10">
        <v>4</v>
      </c>
      <c r="G50" s="9">
        <v>3</v>
      </c>
      <c r="H50">
        <v>3</v>
      </c>
      <c r="I50">
        <v>4</v>
      </c>
      <c r="J50" s="10">
        <v>4</v>
      </c>
      <c r="K50" s="9">
        <v>3</v>
      </c>
      <c r="L50">
        <v>3</v>
      </c>
      <c r="M50">
        <v>4</v>
      </c>
      <c r="N50" s="10">
        <v>4</v>
      </c>
      <c r="O50" s="45">
        <f t="shared" si="32"/>
        <v>3.5</v>
      </c>
      <c r="P50" s="46">
        <f t="shared" si="33"/>
        <v>3.5</v>
      </c>
      <c r="Q50" s="42">
        <f t="shared" si="34"/>
        <v>3.5</v>
      </c>
      <c r="R50" s="33">
        <f t="shared" si="35"/>
        <v>5.8187500000000005</v>
      </c>
      <c r="S50" s="10" t="s">
        <v>281</v>
      </c>
    </row>
    <row r="51" spans="1:19" x14ac:dyDescent="0.25">
      <c r="A51" s="9" t="s">
        <v>10</v>
      </c>
      <c r="B51" s="30" t="s">
        <v>10</v>
      </c>
      <c r="C51" s="9"/>
      <c r="F51" s="10"/>
      <c r="G51" s="9"/>
      <c r="J51" s="10"/>
      <c r="K51" s="9"/>
      <c r="N51" s="10"/>
      <c r="O51" s="45"/>
      <c r="P51" s="46"/>
      <c r="Q51" s="42"/>
      <c r="R51" s="30"/>
      <c r="S51" s="10"/>
    </row>
    <row r="52" spans="1:19" x14ac:dyDescent="0.25">
      <c r="A52" s="9" t="s">
        <v>80</v>
      </c>
      <c r="B52" s="30" t="s">
        <v>87</v>
      </c>
      <c r="C52" s="9">
        <v>3</v>
      </c>
      <c r="D52">
        <v>4</v>
      </c>
      <c r="E52">
        <v>5</v>
      </c>
      <c r="F52" s="10">
        <v>3</v>
      </c>
      <c r="G52" s="9">
        <v>3</v>
      </c>
      <c r="H52">
        <v>4</v>
      </c>
      <c r="I52">
        <v>4</v>
      </c>
      <c r="J52" s="10">
        <v>3</v>
      </c>
      <c r="K52" s="9">
        <v>3</v>
      </c>
      <c r="L52">
        <v>4</v>
      </c>
      <c r="M52">
        <v>4</v>
      </c>
      <c r="N52" s="10">
        <v>3</v>
      </c>
      <c r="O52" s="45">
        <f t="shared" ref="O52:O55" si="36">+AVERAGEIFS(K52:N52,K52:N52,"&gt;=0")</f>
        <v>3.5</v>
      </c>
      <c r="P52" s="46">
        <f t="shared" ref="P52:P55" si="37">+MEDIAN(K52:N52)</f>
        <v>3.5</v>
      </c>
      <c r="Q52" s="42">
        <f t="shared" ref="Q52:Q55" si="38">+(MIN(K52:N52)+MAX(K52:N52)+4*O52)/6</f>
        <v>3.5</v>
      </c>
      <c r="R52" s="33">
        <f t="shared" ref="R52:R55" si="39">Q52*1.25*1.33</f>
        <v>5.8187500000000005</v>
      </c>
      <c r="S52" s="10" t="s">
        <v>282</v>
      </c>
    </row>
    <row r="53" spans="1:19" x14ac:dyDescent="0.25">
      <c r="A53" s="9" t="s">
        <v>82</v>
      </c>
      <c r="B53" s="30" t="s">
        <v>89</v>
      </c>
      <c r="C53" s="9">
        <v>6</v>
      </c>
      <c r="D53">
        <v>5</v>
      </c>
      <c r="E53">
        <v>8</v>
      </c>
      <c r="F53" s="10">
        <v>8</v>
      </c>
      <c r="G53" s="9">
        <v>7</v>
      </c>
      <c r="H53">
        <v>6</v>
      </c>
      <c r="I53">
        <v>7</v>
      </c>
      <c r="J53" s="10">
        <v>7</v>
      </c>
      <c r="K53" s="9">
        <v>7</v>
      </c>
      <c r="L53">
        <v>6</v>
      </c>
      <c r="M53">
        <v>7</v>
      </c>
      <c r="N53" s="10">
        <v>7</v>
      </c>
      <c r="O53" s="45">
        <f t="shared" si="36"/>
        <v>6.75</v>
      </c>
      <c r="P53" s="46">
        <f t="shared" si="37"/>
        <v>7</v>
      </c>
      <c r="Q53" s="42">
        <f t="shared" si="38"/>
        <v>6.666666666666667</v>
      </c>
      <c r="R53" s="33">
        <f t="shared" si="39"/>
        <v>11.083333333333334</v>
      </c>
      <c r="S53" s="10" t="s">
        <v>281</v>
      </c>
    </row>
    <row r="54" spans="1:19" x14ac:dyDescent="0.25">
      <c r="A54" s="9" t="s">
        <v>84</v>
      </c>
      <c r="B54" s="30" t="s">
        <v>91</v>
      </c>
      <c r="C54" s="9">
        <v>2</v>
      </c>
      <c r="D54">
        <v>7</v>
      </c>
      <c r="E54">
        <v>2</v>
      </c>
      <c r="F54" s="10">
        <v>7</v>
      </c>
      <c r="G54" s="9">
        <v>4</v>
      </c>
      <c r="H54">
        <v>5</v>
      </c>
      <c r="I54">
        <v>3</v>
      </c>
      <c r="J54" s="10">
        <v>6</v>
      </c>
      <c r="K54" s="9">
        <v>4</v>
      </c>
      <c r="L54">
        <v>5</v>
      </c>
      <c r="M54">
        <v>3</v>
      </c>
      <c r="N54" s="10">
        <v>6</v>
      </c>
      <c r="O54" s="45">
        <f t="shared" si="36"/>
        <v>4.5</v>
      </c>
      <c r="P54" s="46">
        <f t="shared" si="37"/>
        <v>4.5</v>
      </c>
      <c r="Q54" s="42">
        <f t="shared" si="38"/>
        <v>4.5</v>
      </c>
      <c r="R54" s="33">
        <f t="shared" si="39"/>
        <v>7.4812500000000002</v>
      </c>
      <c r="S54" s="10" t="s">
        <v>281</v>
      </c>
    </row>
    <row r="55" spans="1:19" x14ac:dyDescent="0.25">
      <c r="A55" s="9" t="s">
        <v>268</v>
      </c>
      <c r="B55" s="30" t="s">
        <v>93</v>
      </c>
      <c r="C55" s="9">
        <v>1</v>
      </c>
      <c r="D55">
        <v>1</v>
      </c>
      <c r="E55">
        <v>2</v>
      </c>
      <c r="F55" s="10">
        <v>2</v>
      </c>
      <c r="G55" s="9">
        <v>1</v>
      </c>
      <c r="H55">
        <v>1</v>
      </c>
      <c r="I55">
        <v>2</v>
      </c>
      <c r="J55" s="10">
        <v>2</v>
      </c>
      <c r="K55" s="9">
        <v>1</v>
      </c>
      <c r="L55">
        <v>1</v>
      </c>
      <c r="M55">
        <v>2</v>
      </c>
      <c r="N55" s="10">
        <v>2</v>
      </c>
      <c r="O55" s="45">
        <f t="shared" si="36"/>
        <v>1.5</v>
      </c>
      <c r="P55" s="46">
        <f t="shared" si="37"/>
        <v>1.5</v>
      </c>
      <c r="Q55" s="42">
        <f t="shared" si="38"/>
        <v>1.5</v>
      </c>
      <c r="R55" s="33">
        <f t="shared" si="39"/>
        <v>2.4937500000000004</v>
      </c>
      <c r="S55" s="10" t="s">
        <v>281</v>
      </c>
    </row>
    <row r="56" spans="1:19" x14ac:dyDescent="0.25">
      <c r="A56" s="9" t="s">
        <v>10</v>
      </c>
      <c r="B56" s="30" t="s">
        <v>10</v>
      </c>
      <c r="C56" s="9"/>
      <c r="F56" s="10"/>
      <c r="G56" s="9"/>
      <c r="J56" s="10"/>
      <c r="K56" s="9"/>
      <c r="N56" s="10"/>
      <c r="O56" s="45"/>
      <c r="P56" s="46"/>
      <c r="Q56" s="42"/>
      <c r="R56" s="30"/>
      <c r="S56" s="10"/>
    </row>
    <row r="57" spans="1:19" x14ac:dyDescent="0.25">
      <c r="A57" s="9" t="s">
        <v>86</v>
      </c>
      <c r="B57" s="30" t="s">
        <v>95</v>
      </c>
      <c r="C57" s="9">
        <v>4</v>
      </c>
      <c r="D57">
        <v>6</v>
      </c>
      <c r="E57">
        <v>6</v>
      </c>
      <c r="F57" s="10">
        <v>5</v>
      </c>
      <c r="G57" s="9">
        <v>4</v>
      </c>
      <c r="H57">
        <v>6</v>
      </c>
      <c r="I57">
        <v>6</v>
      </c>
      <c r="J57" s="10">
        <v>5</v>
      </c>
      <c r="K57" s="9">
        <v>4</v>
      </c>
      <c r="L57">
        <v>6</v>
      </c>
      <c r="M57">
        <v>6</v>
      </c>
      <c r="N57" s="10">
        <v>5</v>
      </c>
      <c r="O57" s="45">
        <f t="shared" ref="O57:O59" si="40">+AVERAGEIFS(K57:N57,K57:N57,"&gt;=0")</f>
        <v>5.25</v>
      </c>
      <c r="P57" s="46">
        <f t="shared" ref="P57:P59" si="41">+MEDIAN(K57:N57)</f>
        <v>5.5</v>
      </c>
      <c r="Q57" s="42">
        <f t="shared" ref="Q57:Q59" si="42">+(MIN(K57:N57)+MAX(K57:N57)+4*O57)/6</f>
        <v>5.166666666666667</v>
      </c>
      <c r="R57" s="33">
        <f t="shared" ref="R57:R59" si="43">Q57*1.25*1.33</f>
        <v>8.5895833333333353</v>
      </c>
      <c r="S57" s="10" t="s">
        <v>282</v>
      </c>
    </row>
    <row r="58" spans="1:19" x14ac:dyDescent="0.25">
      <c r="A58" s="9" t="s">
        <v>88</v>
      </c>
      <c r="B58" s="30" t="s">
        <v>97</v>
      </c>
      <c r="C58" s="9">
        <v>6</v>
      </c>
      <c r="D58">
        <v>8</v>
      </c>
      <c r="E58">
        <v>7</v>
      </c>
      <c r="F58" s="10">
        <v>10</v>
      </c>
      <c r="G58" s="9">
        <v>7</v>
      </c>
      <c r="H58">
        <v>9</v>
      </c>
      <c r="I58">
        <v>7</v>
      </c>
      <c r="J58" s="10">
        <v>9</v>
      </c>
      <c r="K58" s="9">
        <v>7</v>
      </c>
      <c r="L58">
        <v>9</v>
      </c>
      <c r="M58">
        <v>7</v>
      </c>
      <c r="N58" s="10">
        <v>9</v>
      </c>
      <c r="O58" s="45">
        <f t="shared" si="40"/>
        <v>8</v>
      </c>
      <c r="P58" s="46">
        <f t="shared" si="41"/>
        <v>8</v>
      </c>
      <c r="Q58" s="42">
        <f t="shared" si="42"/>
        <v>8</v>
      </c>
      <c r="R58" s="33">
        <f t="shared" si="43"/>
        <v>13.3</v>
      </c>
      <c r="S58" s="10" t="s">
        <v>281</v>
      </c>
    </row>
    <row r="59" spans="1:19" x14ac:dyDescent="0.25">
      <c r="A59" s="9" t="s">
        <v>90</v>
      </c>
      <c r="B59" s="30" t="s">
        <v>99</v>
      </c>
      <c r="C59" s="9">
        <v>2</v>
      </c>
      <c r="D59">
        <v>3</v>
      </c>
      <c r="E59">
        <v>3</v>
      </c>
      <c r="F59" s="10">
        <v>4</v>
      </c>
      <c r="G59" s="9">
        <v>2</v>
      </c>
      <c r="H59">
        <v>3</v>
      </c>
      <c r="I59">
        <v>3</v>
      </c>
      <c r="J59" s="10">
        <v>4</v>
      </c>
      <c r="K59" s="9">
        <v>2</v>
      </c>
      <c r="L59">
        <v>3</v>
      </c>
      <c r="M59">
        <v>3</v>
      </c>
      <c r="N59" s="10">
        <v>4</v>
      </c>
      <c r="O59" s="45">
        <f t="shared" si="40"/>
        <v>3</v>
      </c>
      <c r="P59" s="46">
        <f t="shared" si="41"/>
        <v>3</v>
      </c>
      <c r="Q59" s="42">
        <f t="shared" si="42"/>
        <v>3</v>
      </c>
      <c r="R59" s="33">
        <f t="shared" si="43"/>
        <v>4.9875000000000007</v>
      </c>
      <c r="S59" s="10" t="s">
        <v>281</v>
      </c>
    </row>
    <row r="60" spans="1:19" x14ac:dyDescent="0.25">
      <c r="A60" s="9" t="s">
        <v>10</v>
      </c>
      <c r="B60" s="30" t="s">
        <v>10</v>
      </c>
      <c r="C60" s="9"/>
      <c r="F60" s="10"/>
      <c r="G60" s="9"/>
      <c r="J60" s="10"/>
      <c r="K60" s="9"/>
      <c r="N60" s="10"/>
      <c r="O60" s="45"/>
      <c r="P60" s="46"/>
      <c r="Q60" s="42"/>
      <c r="R60" s="30"/>
      <c r="S60" s="10"/>
    </row>
    <row r="61" spans="1:19" x14ac:dyDescent="0.25">
      <c r="A61" s="9" t="s">
        <v>94</v>
      </c>
      <c r="B61" s="30" t="s">
        <v>101</v>
      </c>
      <c r="C61" s="9">
        <v>3</v>
      </c>
      <c r="D61">
        <v>6</v>
      </c>
      <c r="E61">
        <v>5</v>
      </c>
      <c r="F61" s="10">
        <v>7</v>
      </c>
      <c r="G61" s="9">
        <v>5</v>
      </c>
      <c r="H61">
        <v>5</v>
      </c>
      <c r="I61">
        <v>5</v>
      </c>
      <c r="J61" s="10">
        <v>7</v>
      </c>
      <c r="K61" s="9">
        <v>5</v>
      </c>
      <c r="L61">
        <v>5</v>
      </c>
      <c r="M61">
        <v>5</v>
      </c>
      <c r="N61" s="10">
        <v>7</v>
      </c>
      <c r="O61" s="45">
        <f t="shared" ref="O61:O63" si="44">+AVERAGEIFS(K61:N61,K61:N61,"&gt;=0")</f>
        <v>5.5</v>
      </c>
      <c r="P61" s="46">
        <f t="shared" ref="P61:P63" si="45">+MEDIAN(K61:N61)</f>
        <v>5</v>
      </c>
      <c r="Q61" s="42">
        <f t="shared" ref="Q61:Q63" si="46">+(MIN(K61:N61)+MAX(K61:N61)+4*O61)/6</f>
        <v>5.666666666666667</v>
      </c>
      <c r="R61" s="33">
        <f t="shared" ref="R61:R63" si="47">Q61*1.25*1.33</f>
        <v>9.4208333333333343</v>
      </c>
      <c r="S61" s="10" t="s">
        <v>282</v>
      </c>
    </row>
    <row r="62" spans="1:19" x14ac:dyDescent="0.25">
      <c r="A62" s="9" t="s">
        <v>96</v>
      </c>
      <c r="B62" s="30" t="s">
        <v>103</v>
      </c>
      <c r="C62" s="9">
        <v>4</v>
      </c>
      <c r="D62">
        <v>5</v>
      </c>
      <c r="E62">
        <v>5</v>
      </c>
      <c r="F62" s="10">
        <v>7</v>
      </c>
      <c r="G62" s="9">
        <v>4</v>
      </c>
      <c r="H62">
        <v>5</v>
      </c>
      <c r="I62">
        <v>6</v>
      </c>
      <c r="J62" s="10">
        <v>6</v>
      </c>
      <c r="K62" s="9">
        <v>4</v>
      </c>
      <c r="L62">
        <v>5</v>
      </c>
      <c r="M62">
        <v>6</v>
      </c>
      <c r="N62" s="10">
        <v>6</v>
      </c>
      <c r="O62" s="45">
        <f t="shared" si="44"/>
        <v>5.25</v>
      </c>
      <c r="P62" s="46">
        <f t="shared" si="45"/>
        <v>5.5</v>
      </c>
      <c r="Q62" s="42">
        <f t="shared" si="46"/>
        <v>5.166666666666667</v>
      </c>
      <c r="R62" s="33">
        <f t="shared" si="47"/>
        <v>8.5895833333333353</v>
      </c>
      <c r="S62" s="10" t="s">
        <v>281</v>
      </c>
    </row>
    <row r="63" spans="1:19" x14ac:dyDescent="0.25">
      <c r="A63" s="9" t="s">
        <v>98</v>
      </c>
      <c r="B63" s="30" t="s">
        <v>105</v>
      </c>
      <c r="C63" s="9">
        <v>1</v>
      </c>
      <c r="D63">
        <v>6</v>
      </c>
      <c r="E63">
        <v>2</v>
      </c>
      <c r="F63" s="10">
        <v>7</v>
      </c>
      <c r="G63" s="9">
        <v>3</v>
      </c>
      <c r="H63">
        <v>4</v>
      </c>
      <c r="I63">
        <v>3</v>
      </c>
      <c r="J63" s="10">
        <v>6</v>
      </c>
      <c r="K63" s="9">
        <v>3</v>
      </c>
      <c r="L63">
        <v>4</v>
      </c>
      <c r="M63">
        <v>3</v>
      </c>
      <c r="N63" s="10">
        <v>6</v>
      </c>
      <c r="O63" s="45">
        <f t="shared" si="44"/>
        <v>4</v>
      </c>
      <c r="P63" s="46">
        <f t="shared" si="45"/>
        <v>3.5</v>
      </c>
      <c r="Q63" s="42">
        <f t="shared" si="46"/>
        <v>4.166666666666667</v>
      </c>
      <c r="R63" s="33">
        <f t="shared" si="47"/>
        <v>6.9270833333333348</v>
      </c>
      <c r="S63" s="10" t="s">
        <v>281</v>
      </c>
    </row>
    <row r="64" spans="1:19" x14ac:dyDescent="0.25">
      <c r="A64" s="9" t="s">
        <v>10</v>
      </c>
      <c r="B64" s="30" t="s">
        <v>10</v>
      </c>
      <c r="C64" s="9"/>
      <c r="F64" s="10"/>
      <c r="G64" s="9"/>
      <c r="J64" s="10"/>
      <c r="K64" s="9"/>
      <c r="N64" s="10"/>
      <c r="O64" s="45"/>
      <c r="P64" s="46"/>
      <c r="Q64" s="42"/>
      <c r="R64" s="30"/>
      <c r="S64" s="10"/>
    </row>
    <row r="65" spans="1:19" x14ac:dyDescent="0.25">
      <c r="A65" s="9" t="s">
        <v>100</v>
      </c>
      <c r="B65" s="30" t="s">
        <v>106</v>
      </c>
      <c r="C65" s="9">
        <v>1</v>
      </c>
      <c r="D65">
        <v>5</v>
      </c>
      <c r="E65">
        <v>2</v>
      </c>
      <c r="F65" s="10">
        <v>8</v>
      </c>
      <c r="G65" s="9">
        <v>3</v>
      </c>
      <c r="H65">
        <v>5</v>
      </c>
      <c r="I65">
        <v>5</v>
      </c>
      <c r="J65" s="10">
        <v>6</v>
      </c>
      <c r="K65" s="9">
        <v>4</v>
      </c>
      <c r="L65">
        <v>5</v>
      </c>
      <c r="M65">
        <v>5</v>
      </c>
      <c r="N65" s="10">
        <v>6</v>
      </c>
      <c r="O65" s="45">
        <f t="shared" ref="O65:O69" si="48">+AVERAGEIFS(K65:N65,K65:N65,"&gt;=0")</f>
        <v>5</v>
      </c>
      <c r="P65" s="46">
        <f t="shared" ref="P65:P69" si="49">+MEDIAN(K65:N65)</f>
        <v>5</v>
      </c>
      <c r="Q65" s="42">
        <f t="shared" ref="Q65:Q69" si="50">+(MIN(K65:N65)+MAX(K65:N65)+4*O65)/6</f>
        <v>5</v>
      </c>
      <c r="R65" s="33">
        <f t="shared" ref="R65:R69" si="51">Q65*1.25*1.33</f>
        <v>8.3125</v>
      </c>
      <c r="S65" s="10" t="s">
        <v>281</v>
      </c>
    </row>
    <row r="66" spans="1:19" x14ac:dyDescent="0.25">
      <c r="A66" s="9" t="s">
        <v>102</v>
      </c>
      <c r="B66" s="30" t="s">
        <v>107</v>
      </c>
      <c r="C66" s="9">
        <v>0.5</v>
      </c>
      <c r="D66">
        <v>1</v>
      </c>
      <c r="E66">
        <v>1</v>
      </c>
      <c r="F66" s="10">
        <v>1</v>
      </c>
      <c r="G66" s="9">
        <v>0.5</v>
      </c>
      <c r="H66">
        <v>1</v>
      </c>
      <c r="I66">
        <v>1</v>
      </c>
      <c r="J66" s="10">
        <v>1</v>
      </c>
      <c r="K66" s="9">
        <v>0.5</v>
      </c>
      <c r="L66">
        <v>1</v>
      </c>
      <c r="M66">
        <v>1</v>
      </c>
      <c r="N66" s="10">
        <v>1</v>
      </c>
      <c r="O66" s="45">
        <f t="shared" si="48"/>
        <v>0.875</v>
      </c>
      <c r="P66" s="46">
        <f t="shared" si="49"/>
        <v>1</v>
      </c>
      <c r="Q66" s="42">
        <f t="shared" si="50"/>
        <v>0.83333333333333337</v>
      </c>
      <c r="R66" s="33">
        <f t="shared" si="51"/>
        <v>1.3854166666666667</v>
      </c>
      <c r="S66" s="10" t="s">
        <v>281</v>
      </c>
    </row>
    <row r="67" spans="1:19" x14ac:dyDescent="0.25">
      <c r="A67" s="9" t="s">
        <v>104</v>
      </c>
      <c r="B67" s="30" t="s">
        <v>108</v>
      </c>
      <c r="C67" s="9">
        <v>2</v>
      </c>
      <c r="D67">
        <v>2</v>
      </c>
      <c r="E67">
        <v>3</v>
      </c>
      <c r="F67" s="10">
        <v>3</v>
      </c>
      <c r="G67" s="9">
        <v>2</v>
      </c>
      <c r="H67">
        <v>2</v>
      </c>
      <c r="I67">
        <v>3</v>
      </c>
      <c r="J67" s="10">
        <v>3</v>
      </c>
      <c r="K67" s="9">
        <v>2</v>
      </c>
      <c r="L67">
        <v>2</v>
      </c>
      <c r="M67">
        <v>3</v>
      </c>
      <c r="N67" s="10">
        <v>3</v>
      </c>
      <c r="O67" s="45">
        <f t="shared" si="48"/>
        <v>2.5</v>
      </c>
      <c r="P67" s="46">
        <f t="shared" si="49"/>
        <v>2.5</v>
      </c>
      <c r="Q67" s="42">
        <f t="shared" si="50"/>
        <v>2.5</v>
      </c>
      <c r="R67" s="33">
        <f t="shared" si="51"/>
        <v>4.15625</v>
      </c>
      <c r="S67" s="10" t="s">
        <v>281</v>
      </c>
    </row>
    <row r="68" spans="1:19" x14ac:dyDescent="0.25">
      <c r="A68" s="9" t="s">
        <v>269</v>
      </c>
      <c r="B68" s="30" t="s">
        <v>109</v>
      </c>
      <c r="C68" s="9">
        <v>3</v>
      </c>
      <c r="D68">
        <v>1</v>
      </c>
      <c r="E68">
        <v>3</v>
      </c>
      <c r="F68" s="10">
        <v>1</v>
      </c>
      <c r="G68" s="9">
        <v>2</v>
      </c>
      <c r="H68">
        <v>2</v>
      </c>
      <c r="I68">
        <v>3</v>
      </c>
      <c r="J68" s="10">
        <v>1</v>
      </c>
      <c r="K68" s="9">
        <v>2</v>
      </c>
      <c r="L68">
        <v>2</v>
      </c>
      <c r="M68">
        <v>3</v>
      </c>
      <c r="N68" s="10">
        <v>1</v>
      </c>
      <c r="O68" s="45">
        <f t="shared" si="48"/>
        <v>2</v>
      </c>
      <c r="P68" s="46">
        <f t="shared" si="49"/>
        <v>2</v>
      </c>
      <c r="Q68" s="42">
        <f t="shared" si="50"/>
        <v>2</v>
      </c>
      <c r="R68" s="33">
        <f t="shared" si="51"/>
        <v>3.3250000000000002</v>
      </c>
      <c r="S68" s="10" t="s">
        <v>281</v>
      </c>
    </row>
    <row r="69" spans="1:19" x14ac:dyDescent="0.25">
      <c r="A69" s="9" t="s">
        <v>270</v>
      </c>
      <c r="B69" s="30" t="s">
        <v>110</v>
      </c>
      <c r="C69" s="37">
        <v>40</v>
      </c>
      <c r="D69">
        <v>40</v>
      </c>
      <c r="E69" s="36">
        <v>70</v>
      </c>
      <c r="F69" s="10">
        <v>30</v>
      </c>
      <c r="G69" s="37">
        <v>50</v>
      </c>
      <c r="H69">
        <v>40</v>
      </c>
      <c r="I69" s="36">
        <v>60</v>
      </c>
      <c r="J69" s="10">
        <v>40</v>
      </c>
      <c r="K69" s="37">
        <v>50</v>
      </c>
      <c r="L69">
        <v>40</v>
      </c>
      <c r="M69" s="36">
        <v>60</v>
      </c>
      <c r="N69" s="10">
        <v>40</v>
      </c>
      <c r="O69" s="45">
        <f t="shared" si="48"/>
        <v>47.5</v>
      </c>
      <c r="P69" s="46">
        <f t="shared" si="49"/>
        <v>45</v>
      </c>
      <c r="Q69" s="42">
        <f t="shared" si="50"/>
        <v>48.333333333333336</v>
      </c>
      <c r="R69" s="33">
        <f t="shared" si="51"/>
        <v>80.354166666666671</v>
      </c>
      <c r="S69" s="10" t="s">
        <v>283</v>
      </c>
    </row>
    <row r="70" spans="1:19" x14ac:dyDescent="0.25">
      <c r="A70" s="16" t="s">
        <v>253</v>
      </c>
      <c r="B70" s="31" t="s">
        <v>273</v>
      </c>
      <c r="C70" s="16"/>
      <c r="D70" s="17"/>
      <c r="E70" s="17"/>
      <c r="F70" s="18"/>
      <c r="G70" s="16"/>
      <c r="H70" s="17"/>
      <c r="I70" s="17"/>
      <c r="J70" s="18"/>
      <c r="K70" s="16"/>
      <c r="L70" s="17"/>
      <c r="M70" s="17"/>
      <c r="N70" s="18"/>
      <c r="O70" s="47"/>
      <c r="P70" s="48"/>
      <c r="Q70" s="43"/>
      <c r="R70" s="31"/>
      <c r="S70" s="18"/>
    </row>
    <row r="71" spans="1:19" x14ac:dyDescent="0.25">
      <c r="A71" s="9" t="s">
        <v>111</v>
      </c>
      <c r="B71" s="30" t="s">
        <v>112</v>
      </c>
      <c r="C71" s="9">
        <v>6</v>
      </c>
      <c r="D71">
        <v>8</v>
      </c>
      <c r="E71">
        <v>4</v>
      </c>
      <c r="F71" s="10">
        <v>9</v>
      </c>
      <c r="G71" s="9">
        <v>7</v>
      </c>
      <c r="H71">
        <v>8</v>
      </c>
      <c r="I71">
        <v>5</v>
      </c>
      <c r="J71" s="10">
        <v>8</v>
      </c>
      <c r="K71" s="9">
        <v>7</v>
      </c>
      <c r="L71">
        <v>8</v>
      </c>
      <c r="M71">
        <v>6</v>
      </c>
      <c r="N71" s="10">
        <v>8</v>
      </c>
      <c r="O71" s="45">
        <f t="shared" ref="O71:O73" si="52">+AVERAGEIFS(K71:N71,K71:N71,"&gt;=0")</f>
        <v>7.25</v>
      </c>
      <c r="P71" s="46">
        <f t="shared" ref="P71:P73" si="53">+MEDIAN(K71:N71)</f>
        <v>7.5</v>
      </c>
      <c r="Q71" s="42">
        <f t="shared" ref="Q71:Q73" si="54">+(MIN(K71:N71)+MAX(K71:N71)+4*O71)/6</f>
        <v>7.166666666666667</v>
      </c>
      <c r="R71" s="33">
        <f t="shared" ref="R71:R73" si="55">Q71*1.25*1.33</f>
        <v>11.914583333333335</v>
      </c>
      <c r="S71" s="10" t="s">
        <v>284</v>
      </c>
    </row>
    <row r="72" spans="1:19" x14ac:dyDescent="0.25">
      <c r="A72" s="9" t="s">
        <v>113</v>
      </c>
      <c r="B72" s="30" t="s">
        <v>114</v>
      </c>
      <c r="C72" s="9">
        <v>5</v>
      </c>
      <c r="D72">
        <v>8</v>
      </c>
      <c r="E72">
        <v>4</v>
      </c>
      <c r="F72" s="10">
        <v>7</v>
      </c>
      <c r="G72" s="9">
        <v>5</v>
      </c>
      <c r="H72">
        <v>7</v>
      </c>
      <c r="I72">
        <v>6</v>
      </c>
      <c r="J72" s="10">
        <v>7</v>
      </c>
      <c r="K72" s="9">
        <v>5</v>
      </c>
      <c r="L72">
        <v>7</v>
      </c>
      <c r="M72">
        <v>6</v>
      </c>
      <c r="N72" s="10">
        <v>7</v>
      </c>
      <c r="O72" s="45">
        <f t="shared" si="52"/>
        <v>6.25</v>
      </c>
      <c r="P72" s="46">
        <f t="shared" si="53"/>
        <v>6.5</v>
      </c>
      <c r="Q72" s="42">
        <f t="shared" si="54"/>
        <v>6.166666666666667</v>
      </c>
      <c r="R72" s="33">
        <f t="shared" si="55"/>
        <v>10.252083333333335</v>
      </c>
      <c r="S72" s="10" t="s">
        <v>284</v>
      </c>
    </row>
    <row r="73" spans="1:19" x14ac:dyDescent="0.25">
      <c r="A73" s="9" t="s">
        <v>115</v>
      </c>
      <c r="B73" s="30" t="s">
        <v>116</v>
      </c>
      <c r="C73" s="9">
        <v>5</v>
      </c>
      <c r="D73">
        <v>12</v>
      </c>
      <c r="E73">
        <v>3</v>
      </c>
      <c r="F73" s="10">
        <v>7</v>
      </c>
      <c r="G73" s="9">
        <v>6</v>
      </c>
      <c r="H73">
        <v>9</v>
      </c>
      <c r="I73">
        <v>5</v>
      </c>
      <c r="J73" s="10">
        <v>7</v>
      </c>
      <c r="K73" s="9">
        <v>6</v>
      </c>
      <c r="L73">
        <v>8</v>
      </c>
      <c r="M73">
        <v>6</v>
      </c>
      <c r="N73" s="10">
        <v>7</v>
      </c>
      <c r="O73" s="45">
        <f t="shared" si="52"/>
        <v>6.75</v>
      </c>
      <c r="P73" s="46">
        <f t="shared" si="53"/>
        <v>6.5</v>
      </c>
      <c r="Q73" s="42">
        <f t="shared" si="54"/>
        <v>6.833333333333333</v>
      </c>
      <c r="R73" s="33">
        <f t="shared" si="55"/>
        <v>11.360416666666666</v>
      </c>
      <c r="S73" s="10" t="s">
        <v>284</v>
      </c>
    </row>
    <row r="74" spans="1:19" x14ac:dyDescent="0.25">
      <c r="A74" s="9" t="s">
        <v>10</v>
      </c>
      <c r="B74" s="30" t="s">
        <v>10</v>
      </c>
      <c r="C74" s="9"/>
      <c r="F74" s="10"/>
      <c r="G74" s="9"/>
      <c r="J74" s="10"/>
      <c r="K74" s="9"/>
      <c r="N74" s="10"/>
      <c r="O74" s="45"/>
      <c r="P74" s="46"/>
      <c r="Q74" s="42"/>
      <c r="R74" s="30"/>
      <c r="S74" s="10"/>
    </row>
    <row r="75" spans="1:19" x14ac:dyDescent="0.25">
      <c r="A75" s="9" t="s">
        <v>117</v>
      </c>
      <c r="B75" s="30" t="s">
        <v>118</v>
      </c>
      <c r="C75" s="9">
        <v>6</v>
      </c>
      <c r="D75">
        <v>8</v>
      </c>
      <c r="E75">
        <v>4</v>
      </c>
      <c r="F75" s="10">
        <v>9</v>
      </c>
      <c r="G75" s="9">
        <v>7</v>
      </c>
      <c r="H75">
        <v>8</v>
      </c>
      <c r="I75">
        <v>5</v>
      </c>
      <c r="J75" s="10">
        <v>8</v>
      </c>
      <c r="K75" s="9">
        <v>7</v>
      </c>
      <c r="L75">
        <v>8</v>
      </c>
      <c r="M75">
        <v>6</v>
      </c>
      <c r="N75" s="10">
        <v>8</v>
      </c>
      <c r="O75" s="45">
        <f t="shared" ref="O75:O77" si="56">+AVERAGEIFS(K75:N75,K75:N75,"&gt;=0")</f>
        <v>7.25</v>
      </c>
      <c r="P75" s="46">
        <f t="shared" ref="P75:P77" si="57">+MEDIAN(K75:N75)</f>
        <v>7.5</v>
      </c>
      <c r="Q75" s="42">
        <f t="shared" ref="Q75:Q77" si="58">+(MIN(K75:N75)+MAX(K75:N75)+4*O75)/6</f>
        <v>7.166666666666667</v>
      </c>
      <c r="R75" s="33">
        <f t="shared" ref="R75:R77" si="59">Q75*1.25*1.33</f>
        <v>11.914583333333335</v>
      </c>
      <c r="S75" s="10" t="s">
        <v>284</v>
      </c>
    </row>
    <row r="76" spans="1:19" x14ac:dyDescent="0.25">
      <c r="A76" s="9" t="s">
        <v>119</v>
      </c>
      <c r="B76" s="30" t="s">
        <v>120</v>
      </c>
      <c r="C76" s="9">
        <v>4</v>
      </c>
      <c r="D76">
        <v>8</v>
      </c>
      <c r="E76">
        <v>4</v>
      </c>
      <c r="F76" s="10">
        <v>9</v>
      </c>
      <c r="G76" s="9">
        <v>6</v>
      </c>
      <c r="H76">
        <v>8</v>
      </c>
      <c r="I76">
        <v>6</v>
      </c>
      <c r="J76" s="10">
        <v>7</v>
      </c>
      <c r="K76" s="9">
        <v>6</v>
      </c>
      <c r="L76">
        <v>8</v>
      </c>
      <c r="M76">
        <v>6</v>
      </c>
      <c r="N76" s="10">
        <v>7</v>
      </c>
      <c r="O76" s="45">
        <f t="shared" si="56"/>
        <v>6.75</v>
      </c>
      <c r="P76" s="46">
        <f t="shared" si="57"/>
        <v>6.5</v>
      </c>
      <c r="Q76" s="42">
        <f t="shared" si="58"/>
        <v>6.833333333333333</v>
      </c>
      <c r="R76" s="33">
        <f t="shared" si="59"/>
        <v>11.360416666666666</v>
      </c>
      <c r="S76" s="10" t="s">
        <v>284</v>
      </c>
    </row>
    <row r="77" spans="1:19" x14ac:dyDescent="0.25">
      <c r="A77" s="9" t="s">
        <v>121</v>
      </c>
      <c r="B77" s="30" t="s">
        <v>122</v>
      </c>
      <c r="C77" s="9">
        <v>3</v>
      </c>
      <c r="D77">
        <v>15</v>
      </c>
      <c r="E77">
        <v>2</v>
      </c>
      <c r="F77" s="10">
        <v>10</v>
      </c>
      <c r="G77" s="9">
        <v>6</v>
      </c>
      <c r="H77">
        <v>10</v>
      </c>
      <c r="I77">
        <v>5</v>
      </c>
      <c r="J77" s="10">
        <v>9</v>
      </c>
      <c r="K77" s="9">
        <v>6</v>
      </c>
      <c r="L77">
        <v>9</v>
      </c>
      <c r="M77">
        <v>6</v>
      </c>
      <c r="N77" s="10">
        <v>8</v>
      </c>
      <c r="O77" s="45">
        <f t="shared" si="56"/>
        <v>7.25</v>
      </c>
      <c r="P77" s="46">
        <f t="shared" si="57"/>
        <v>7</v>
      </c>
      <c r="Q77" s="42">
        <f t="shared" si="58"/>
        <v>7.333333333333333</v>
      </c>
      <c r="R77" s="33">
        <f t="shared" si="59"/>
        <v>12.191666666666666</v>
      </c>
      <c r="S77" s="10" t="s">
        <v>284</v>
      </c>
    </row>
    <row r="78" spans="1:19" x14ac:dyDescent="0.25">
      <c r="A78" s="9" t="s">
        <v>10</v>
      </c>
      <c r="B78" s="30" t="s">
        <v>10</v>
      </c>
      <c r="C78" s="9"/>
      <c r="F78" s="10"/>
      <c r="G78" s="9"/>
      <c r="J78" s="10"/>
      <c r="K78" s="9"/>
      <c r="N78" s="10"/>
      <c r="O78" s="45"/>
      <c r="P78" s="46"/>
      <c r="Q78" s="42"/>
      <c r="R78" s="30"/>
      <c r="S78" s="10"/>
    </row>
    <row r="79" spans="1:19" x14ac:dyDescent="0.25">
      <c r="A79" s="9" t="s">
        <v>123</v>
      </c>
      <c r="B79" s="30" t="s">
        <v>124</v>
      </c>
      <c r="C79" s="9">
        <v>6</v>
      </c>
      <c r="D79">
        <v>8</v>
      </c>
      <c r="E79">
        <v>4</v>
      </c>
      <c r="F79" s="10">
        <v>9</v>
      </c>
      <c r="G79" s="9">
        <v>7</v>
      </c>
      <c r="H79">
        <v>8</v>
      </c>
      <c r="I79">
        <v>5</v>
      </c>
      <c r="J79" s="10">
        <v>8</v>
      </c>
      <c r="K79" s="9">
        <v>7</v>
      </c>
      <c r="L79">
        <v>8</v>
      </c>
      <c r="M79">
        <v>6</v>
      </c>
      <c r="N79" s="10">
        <v>8</v>
      </c>
      <c r="O79" s="45">
        <f t="shared" ref="O79:O81" si="60">+AVERAGEIFS(K79:N79,K79:N79,"&gt;=0")</f>
        <v>7.25</v>
      </c>
      <c r="P79" s="46">
        <f t="shared" ref="P79:P81" si="61">+MEDIAN(K79:N79)</f>
        <v>7.5</v>
      </c>
      <c r="Q79" s="42">
        <f t="shared" ref="Q79:Q81" si="62">+(MIN(K79:N79)+MAX(K79:N79)+4*O79)/6</f>
        <v>7.166666666666667</v>
      </c>
      <c r="R79" s="33">
        <f t="shared" ref="R79:R81" si="63">Q79*1.25*1.33</f>
        <v>11.914583333333335</v>
      </c>
      <c r="S79" s="10" t="s">
        <v>284</v>
      </c>
    </row>
    <row r="80" spans="1:19" x14ac:dyDescent="0.25">
      <c r="A80" s="9" t="s">
        <v>125</v>
      </c>
      <c r="B80" s="30" t="s">
        <v>126</v>
      </c>
      <c r="C80" s="9">
        <v>4</v>
      </c>
      <c r="D80">
        <v>8</v>
      </c>
      <c r="E80">
        <v>3</v>
      </c>
      <c r="F80" s="10">
        <v>7</v>
      </c>
      <c r="G80" s="9">
        <v>6</v>
      </c>
      <c r="H80">
        <v>7</v>
      </c>
      <c r="I80">
        <v>5</v>
      </c>
      <c r="J80" s="10">
        <v>7</v>
      </c>
      <c r="K80" s="9">
        <v>6</v>
      </c>
      <c r="L80">
        <v>7</v>
      </c>
      <c r="M80">
        <v>5</v>
      </c>
      <c r="N80" s="10">
        <v>7</v>
      </c>
      <c r="O80" s="45">
        <f t="shared" si="60"/>
        <v>6.25</v>
      </c>
      <c r="P80" s="46">
        <f t="shared" si="61"/>
        <v>6.5</v>
      </c>
      <c r="Q80" s="42">
        <f t="shared" si="62"/>
        <v>6.166666666666667</v>
      </c>
      <c r="R80" s="33">
        <f t="shared" si="63"/>
        <v>10.252083333333335</v>
      </c>
      <c r="S80" s="10" t="s">
        <v>284</v>
      </c>
    </row>
    <row r="81" spans="1:19" x14ac:dyDescent="0.25">
      <c r="A81" s="9" t="s">
        <v>127</v>
      </c>
      <c r="B81" s="30" t="s">
        <v>128</v>
      </c>
      <c r="C81" s="9">
        <v>3</v>
      </c>
      <c r="D81">
        <v>8</v>
      </c>
      <c r="E81">
        <v>2</v>
      </c>
      <c r="F81" s="10">
        <v>5</v>
      </c>
      <c r="G81" s="9">
        <v>5</v>
      </c>
      <c r="H81">
        <v>6</v>
      </c>
      <c r="I81">
        <v>4</v>
      </c>
      <c r="J81" s="10">
        <v>6</v>
      </c>
      <c r="K81" s="9">
        <v>5</v>
      </c>
      <c r="L81">
        <v>6</v>
      </c>
      <c r="M81">
        <v>4</v>
      </c>
      <c r="N81" s="10">
        <v>6</v>
      </c>
      <c r="O81" s="45">
        <f t="shared" si="60"/>
        <v>5.25</v>
      </c>
      <c r="P81" s="46">
        <f t="shared" si="61"/>
        <v>5.5</v>
      </c>
      <c r="Q81" s="42">
        <f t="shared" si="62"/>
        <v>5.166666666666667</v>
      </c>
      <c r="R81" s="33">
        <f t="shared" si="63"/>
        <v>8.5895833333333353</v>
      </c>
      <c r="S81" s="10" t="s">
        <v>284</v>
      </c>
    </row>
    <row r="82" spans="1:19" x14ac:dyDescent="0.25">
      <c r="A82" s="9" t="s">
        <v>10</v>
      </c>
      <c r="B82" s="30" t="s">
        <v>10</v>
      </c>
      <c r="C82" s="9"/>
      <c r="F82" s="10"/>
      <c r="G82" s="9"/>
      <c r="J82" s="10"/>
      <c r="K82" s="9"/>
      <c r="N82" s="10"/>
      <c r="O82" s="45"/>
      <c r="P82" s="46"/>
      <c r="Q82" s="42"/>
      <c r="R82" s="30"/>
      <c r="S82" s="10"/>
    </row>
    <row r="83" spans="1:19" x14ac:dyDescent="0.25">
      <c r="A83" s="9" t="s">
        <v>129</v>
      </c>
      <c r="B83" s="30" t="s">
        <v>130</v>
      </c>
      <c r="C83" s="9">
        <v>6</v>
      </c>
      <c r="D83">
        <v>8</v>
      </c>
      <c r="E83">
        <v>4</v>
      </c>
      <c r="F83" s="10">
        <v>9</v>
      </c>
      <c r="G83" s="9">
        <v>7</v>
      </c>
      <c r="H83">
        <v>8</v>
      </c>
      <c r="I83">
        <v>5</v>
      </c>
      <c r="J83" s="10">
        <v>8</v>
      </c>
      <c r="K83" s="9">
        <v>7</v>
      </c>
      <c r="L83">
        <v>8</v>
      </c>
      <c r="M83">
        <v>6</v>
      </c>
      <c r="N83" s="10">
        <v>8</v>
      </c>
      <c r="O83" s="45">
        <f t="shared" ref="O83:O85" si="64">+AVERAGEIFS(K83:N83,K83:N83,"&gt;=0")</f>
        <v>7.25</v>
      </c>
      <c r="P83" s="46">
        <f t="shared" ref="P83:P85" si="65">+MEDIAN(K83:N83)</f>
        <v>7.5</v>
      </c>
      <c r="Q83" s="42">
        <f t="shared" ref="Q83:Q85" si="66">+(MIN(K83:N83)+MAX(K83:N83)+4*O83)/6</f>
        <v>7.166666666666667</v>
      </c>
      <c r="R83" s="33">
        <f t="shared" ref="R83:R85" si="67">Q83*1.25*1.33</f>
        <v>11.914583333333335</v>
      </c>
      <c r="S83" s="10" t="s">
        <v>284</v>
      </c>
    </row>
    <row r="84" spans="1:19" x14ac:dyDescent="0.25">
      <c r="A84" s="9" t="s">
        <v>131</v>
      </c>
      <c r="B84" s="30" t="s">
        <v>132</v>
      </c>
      <c r="C84" s="9">
        <v>4</v>
      </c>
      <c r="D84">
        <v>10</v>
      </c>
      <c r="E84">
        <v>3</v>
      </c>
      <c r="F84" s="10">
        <v>8</v>
      </c>
      <c r="G84" s="9">
        <v>6</v>
      </c>
      <c r="H84">
        <v>8</v>
      </c>
      <c r="I84">
        <v>5</v>
      </c>
      <c r="J84" s="10">
        <v>7</v>
      </c>
      <c r="K84" s="9">
        <v>6</v>
      </c>
      <c r="L84">
        <v>7</v>
      </c>
      <c r="M84">
        <v>5</v>
      </c>
      <c r="N84" s="10">
        <v>7</v>
      </c>
      <c r="O84" s="45">
        <f t="shared" si="64"/>
        <v>6.25</v>
      </c>
      <c r="P84" s="46">
        <f t="shared" si="65"/>
        <v>6.5</v>
      </c>
      <c r="Q84" s="42">
        <f t="shared" si="66"/>
        <v>6.166666666666667</v>
      </c>
      <c r="R84" s="33">
        <f t="shared" si="67"/>
        <v>10.252083333333335</v>
      </c>
      <c r="S84" s="10" t="s">
        <v>284</v>
      </c>
    </row>
    <row r="85" spans="1:19" x14ac:dyDescent="0.25">
      <c r="A85" s="9" t="s">
        <v>133</v>
      </c>
      <c r="B85" s="30" t="s">
        <v>134</v>
      </c>
      <c r="C85" s="9">
        <v>4</v>
      </c>
      <c r="D85">
        <v>13</v>
      </c>
      <c r="E85">
        <v>2</v>
      </c>
      <c r="F85" s="10">
        <v>7</v>
      </c>
      <c r="G85" s="9">
        <v>7</v>
      </c>
      <c r="H85">
        <v>7</v>
      </c>
      <c r="I85">
        <v>5</v>
      </c>
      <c r="J85" s="10">
        <v>6</v>
      </c>
      <c r="K85" s="9">
        <v>7</v>
      </c>
      <c r="L85">
        <v>7</v>
      </c>
      <c r="M85">
        <v>5</v>
      </c>
      <c r="N85" s="10">
        <v>6</v>
      </c>
      <c r="O85" s="45">
        <f t="shared" si="64"/>
        <v>6.25</v>
      </c>
      <c r="P85" s="46">
        <f t="shared" si="65"/>
        <v>6.5</v>
      </c>
      <c r="Q85" s="42">
        <f t="shared" si="66"/>
        <v>6.166666666666667</v>
      </c>
      <c r="R85" s="33">
        <f t="shared" si="67"/>
        <v>10.252083333333335</v>
      </c>
      <c r="S85" s="10" t="s">
        <v>284</v>
      </c>
    </row>
    <row r="86" spans="1:19" x14ac:dyDescent="0.25">
      <c r="A86" s="9" t="s">
        <v>10</v>
      </c>
      <c r="B86" s="30" t="s">
        <v>10</v>
      </c>
      <c r="C86" s="9"/>
      <c r="F86" s="10"/>
      <c r="G86" s="9"/>
      <c r="J86" s="10"/>
      <c r="K86" s="9"/>
      <c r="N86" s="10"/>
      <c r="O86" s="45"/>
      <c r="P86" s="46"/>
      <c r="Q86" s="42"/>
      <c r="R86" s="30"/>
      <c r="S86" s="10"/>
    </row>
    <row r="87" spans="1:19" x14ac:dyDescent="0.25">
      <c r="A87" s="9" t="s">
        <v>135</v>
      </c>
      <c r="B87" s="30" t="s">
        <v>136</v>
      </c>
      <c r="C87" s="9">
        <v>6</v>
      </c>
      <c r="D87">
        <v>8</v>
      </c>
      <c r="E87">
        <v>4</v>
      </c>
      <c r="F87" s="10">
        <v>9</v>
      </c>
      <c r="G87" s="9">
        <v>7</v>
      </c>
      <c r="H87">
        <v>8</v>
      </c>
      <c r="I87">
        <v>5</v>
      </c>
      <c r="J87" s="10">
        <v>8</v>
      </c>
      <c r="K87" s="9">
        <v>7</v>
      </c>
      <c r="L87">
        <v>8</v>
      </c>
      <c r="M87">
        <v>5</v>
      </c>
      <c r="N87" s="10">
        <v>8</v>
      </c>
      <c r="O87" s="45">
        <f t="shared" ref="O87:O90" si="68">+AVERAGEIFS(K87:N87,K87:N87,"&gt;=0")</f>
        <v>7</v>
      </c>
      <c r="P87" s="46">
        <f t="shared" ref="P87:P90" si="69">+MEDIAN(K87:N87)</f>
        <v>7.5</v>
      </c>
      <c r="Q87" s="42">
        <f t="shared" ref="Q87:Q90" si="70">+(MIN(K87:N87)+MAX(K87:N87)+4*O87)/6</f>
        <v>6.833333333333333</v>
      </c>
      <c r="R87" s="33">
        <f t="shared" ref="R87:R90" si="71">Q87*1.25*1.33</f>
        <v>11.360416666666666</v>
      </c>
      <c r="S87" s="10" t="s">
        <v>284</v>
      </c>
    </row>
    <row r="88" spans="1:19" x14ac:dyDescent="0.25">
      <c r="A88" s="9" t="s">
        <v>137</v>
      </c>
      <c r="B88" s="30" t="s">
        <v>138</v>
      </c>
      <c r="C88" s="9">
        <v>5</v>
      </c>
      <c r="D88">
        <v>12</v>
      </c>
      <c r="E88">
        <v>4</v>
      </c>
      <c r="F88" s="10">
        <v>15</v>
      </c>
      <c r="G88" s="9">
        <v>7</v>
      </c>
      <c r="H88">
        <v>7</v>
      </c>
      <c r="I88">
        <v>7</v>
      </c>
      <c r="J88" s="10">
        <v>10</v>
      </c>
      <c r="K88" s="9">
        <v>7</v>
      </c>
      <c r="L88">
        <v>7</v>
      </c>
      <c r="M88">
        <v>7</v>
      </c>
      <c r="N88" s="10">
        <v>9</v>
      </c>
      <c r="O88" s="45">
        <f t="shared" si="68"/>
        <v>7.5</v>
      </c>
      <c r="P88" s="46">
        <f t="shared" si="69"/>
        <v>7</v>
      </c>
      <c r="Q88" s="42">
        <f t="shared" si="70"/>
        <v>7.666666666666667</v>
      </c>
      <c r="R88" s="33">
        <f t="shared" si="71"/>
        <v>12.745833333333335</v>
      </c>
      <c r="S88" s="10" t="s">
        <v>284</v>
      </c>
    </row>
    <row r="89" spans="1:19" x14ac:dyDescent="0.25">
      <c r="A89" s="9" t="s">
        <v>139</v>
      </c>
      <c r="B89" s="30" t="s">
        <v>140</v>
      </c>
      <c r="C89" s="9">
        <v>5</v>
      </c>
      <c r="D89">
        <v>5</v>
      </c>
      <c r="E89">
        <v>3</v>
      </c>
      <c r="F89" s="10">
        <v>3</v>
      </c>
      <c r="G89" s="9">
        <v>5</v>
      </c>
      <c r="H89">
        <v>5</v>
      </c>
      <c r="I89">
        <v>4</v>
      </c>
      <c r="J89" s="10">
        <v>3</v>
      </c>
      <c r="K89" s="9">
        <v>5</v>
      </c>
      <c r="L89">
        <v>5</v>
      </c>
      <c r="M89">
        <v>4</v>
      </c>
      <c r="N89" s="10">
        <v>3</v>
      </c>
      <c r="O89" s="45">
        <f t="shared" si="68"/>
        <v>4.25</v>
      </c>
      <c r="P89" s="46">
        <f t="shared" si="69"/>
        <v>4.5</v>
      </c>
      <c r="Q89" s="42">
        <f t="shared" si="70"/>
        <v>4.166666666666667</v>
      </c>
      <c r="R89" s="33">
        <f t="shared" si="71"/>
        <v>6.9270833333333348</v>
      </c>
      <c r="S89" s="10" t="s">
        <v>284</v>
      </c>
    </row>
    <row r="90" spans="1:19" x14ac:dyDescent="0.25">
      <c r="A90" s="9" t="s">
        <v>141</v>
      </c>
      <c r="B90" s="30" t="s">
        <v>142</v>
      </c>
      <c r="C90" s="9">
        <v>3</v>
      </c>
      <c r="D90">
        <v>4</v>
      </c>
      <c r="E90">
        <v>2</v>
      </c>
      <c r="F90" s="10">
        <v>5</v>
      </c>
      <c r="G90" s="9">
        <v>4</v>
      </c>
      <c r="H90">
        <v>4</v>
      </c>
      <c r="I90">
        <v>3</v>
      </c>
      <c r="J90" s="10">
        <v>5</v>
      </c>
      <c r="K90" s="9">
        <v>4</v>
      </c>
      <c r="L90">
        <v>4</v>
      </c>
      <c r="M90">
        <v>3</v>
      </c>
      <c r="N90" s="10">
        <v>5</v>
      </c>
      <c r="O90" s="45">
        <f t="shared" si="68"/>
        <v>4</v>
      </c>
      <c r="P90" s="46">
        <f t="shared" si="69"/>
        <v>4</v>
      </c>
      <c r="Q90" s="42">
        <f t="shared" si="70"/>
        <v>4</v>
      </c>
      <c r="R90" s="33">
        <f t="shared" si="71"/>
        <v>6.65</v>
      </c>
      <c r="S90" s="10" t="s">
        <v>284</v>
      </c>
    </row>
    <row r="91" spans="1:19" x14ac:dyDescent="0.25">
      <c r="A91" s="9" t="s">
        <v>10</v>
      </c>
      <c r="B91" s="30" t="s">
        <v>10</v>
      </c>
      <c r="C91" s="9"/>
      <c r="F91" s="10"/>
      <c r="G91" s="9"/>
      <c r="J91" s="10"/>
      <c r="K91" s="9"/>
      <c r="N91" s="10"/>
      <c r="O91" s="45"/>
      <c r="P91" s="46"/>
      <c r="Q91" s="42"/>
      <c r="R91" s="30"/>
      <c r="S91" s="10"/>
    </row>
    <row r="92" spans="1:19" x14ac:dyDescent="0.25">
      <c r="A92" s="9" t="s">
        <v>143</v>
      </c>
      <c r="B92" s="30" t="s">
        <v>144</v>
      </c>
      <c r="C92" s="9">
        <v>6</v>
      </c>
      <c r="D92">
        <v>8</v>
      </c>
      <c r="E92">
        <v>4</v>
      </c>
      <c r="F92" s="10">
        <v>9</v>
      </c>
      <c r="G92" s="9">
        <v>7</v>
      </c>
      <c r="H92">
        <v>8</v>
      </c>
      <c r="I92">
        <v>5</v>
      </c>
      <c r="J92" s="10">
        <v>8</v>
      </c>
      <c r="K92" s="9">
        <v>7</v>
      </c>
      <c r="L92">
        <v>8</v>
      </c>
      <c r="M92">
        <v>6</v>
      </c>
      <c r="N92" s="10">
        <v>7</v>
      </c>
      <c r="O92" s="45">
        <f t="shared" ref="O92:O94" si="72">+AVERAGEIFS(K92:N92,K92:N92,"&gt;=0")</f>
        <v>7</v>
      </c>
      <c r="P92" s="46">
        <f t="shared" ref="P92:P94" si="73">+MEDIAN(K92:N92)</f>
        <v>7</v>
      </c>
      <c r="Q92" s="42">
        <f t="shared" ref="Q92:Q94" si="74">+(MIN(K92:N92)+MAX(K92:N92)+4*O92)/6</f>
        <v>7</v>
      </c>
      <c r="R92" s="33">
        <f t="shared" ref="R92:R94" si="75">Q92*1.25*1.33</f>
        <v>11.637500000000001</v>
      </c>
      <c r="S92" s="10" t="s">
        <v>284</v>
      </c>
    </row>
    <row r="93" spans="1:19" x14ac:dyDescent="0.25">
      <c r="A93" s="9" t="s">
        <v>145</v>
      </c>
      <c r="B93" s="30" t="s">
        <v>146</v>
      </c>
      <c r="C93" s="9">
        <v>4</v>
      </c>
      <c r="D93">
        <v>8</v>
      </c>
      <c r="E93">
        <v>3</v>
      </c>
      <c r="F93" s="10">
        <v>9</v>
      </c>
      <c r="G93" s="9">
        <v>6</v>
      </c>
      <c r="H93">
        <v>6</v>
      </c>
      <c r="I93">
        <v>5</v>
      </c>
      <c r="J93" s="10">
        <v>5</v>
      </c>
      <c r="K93" s="9">
        <v>6</v>
      </c>
      <c r="L93">
        <v>6</v>
      </c>
      <c r="M93">
        <v>5</v>
      </c>
      <c r="N93" s="10">
        <v>5</v>
      </c>
      <c r="O93" s="45">
        <f t="shared" si="72"/>
        <v>5.5</v>
      </c>
      <c r="P93" s="46">
        <f t="shared" si="73"/>
        <v>5.5</v>
      </c>
      <c r="Q93" s="42">
        <f t="shared" si="74"/>
        <v>5.5</v>
      </c>
      <c r="R93" s="33">
        <f t="shared" si="75"/>
        <v>9.1437500000000007</v>
      </c>
      <c r="S93" s="10" t="s">
        <v>284</v>
      </c>
    </row>
    <row r="94" spans="1:19" x14ac:dyDescent="0.25">
      <c r="A94" s="9" t="s">
        <v>147</v>
      </c>
      <c r="B94" s="30" t="s">
        <v>148</v>
      </c>
      <c r="C94" s="9">
        <v>3</v>
      </c>
      <c r="D94">
        <v>5</v>
      </c>
      <c r="E94">
        <v>2</v>
      </c>
      <c r="F94" s="10">
        <v>4</v>
      </c>
      <c r="G94" s="9">
        <v>4</v>
      </c>
      <c r="H94">
        <v>5</v>
      </c>
      <c r="I94">
        <v>2</v>
      </c>
      <c r="J94" s="10">
        <v>4</v>
      </c>
      <c r="K94" s="9">
        <v>4</v>
      </c>
      <c r="L94">
        <v>5</v>
      </c>
      <c r="M94">
        <v>3</v>
      </c>
      <c r="N94" s="10">
        <v>4</v>
      </c>
      <c r="O94" s="45">
        <f t="shared" si="72"/>
        <v>4</v>
      </c>
      <c r="P94" s="46">
        <f t="shared" si="73"/>
        <v>4</v>
      </c>
      <c r="Q94" s="42">
        <f t="shared" si="74"/>
        <v>4</v>
      </c>
      <c r="R94" s="33">
        <f t="shared" si="75"/>
        <v>6.65</v>
      </c>
      <c r="S94" s="10" t="s">
        <v>284</v>
      </c>
    </row>
    <row r="95" spans="1:19" x14ac:dyDescent="0.25">
      <c r="A95" s="16" t="s">
        <v>255</v>
      </c>
      <c r="B95" s="31" t="s">
        <v>274</v>
      </c>
      <c r="C95" s="16"/>
      <c r="D95" s="17"/>
      <c r="E95" s="17"/>
      <c r="F95" s="18"/>
      <c r="G95" s="16"/>
      <c r="H95" s="17"/>
      <c r="I95" s="17"/>
      <c r="J95" s="18"/>
      <c r="K95" s="16"/>
      <c r="L95" s="17"/>
      <c r="M95" s="17"/>
      <c r="N95" s="18"/>
      <c r="O95" s="47"/>
      <c r="P95" s="48"/>
      <c r="Q95" s="43"/>
      <c r="R95" s="31"/>
      <c r="S95" s="18"/>
    </row>
    <row r="96" spans="1:19" x14ac:dyDescent="0.25">
      <c r="A96" s="9" t="s">
        <v>149</v>
      </c>
      <c r="B96" s="30" t="s">
        <v>150</v>
      </c>
      <c r="C96" s="9">
        <v>3</v>
      </c>
      <c r="D96">
        <v>5</v>
      </c>
      <c r="E96">
        <v>2</v>
      </c>
      <c r="F96" s="10">
        <v>6</v>
      </c>
      <c r="G96" s="9">
        <v>3</v>
      </c>
      <c r="H96">
        <v>3</v>
      </c>
      <c r="I96">
        <v>4</v>
      </c>
      <c r="J96" s="10">
        <v>6</v>
      </c>
      <c r="K96" s="9">
        <v>3</v>
      </c>
      <c r="L96">
        <v>3</v>
      </c>
      <c r="M96">
        <v>4</v>
      </c>
      <c r="N96" s="10">
        <v>5</v>
      </c>
      <c r="O96" s="45">
        <f t="shared" ref="O96:O99" si="76">+AVERAGEIFS(K96:N96,K96:N96,"&gt;=0")</f>
        <v>3.75</v>
      </c>
      <c r="P96" s="46">
        <f t="shared" ref="P96:P99" si="77">+MEDIAN(K96:N96)</f>
        <v>3.5</v>
      </c>
      <c r="Q96" s="42">
        <f t="shared" ref="Q96:Q99" si="78">+(MIN(K96:N96)+MAX(K96:N96)+4*O96)/6</f>
        <v>3.8333333333333335</v>
      </c>
      <c r="R96" s="33">
        <f t="shared" ref="R96:R99" si="79">Q96*1.25*1.33</f>
        <v>6.3729166666666677</v>
      </c>
      <c r="S96" s="10" t="s">
        <v>285</v>
      </c>
    </row>
    <row r="97" spans="1:19" x14ac:dyDescent="0.25">
      <c r="A97" s="9" t="s">
        <v>151</v>
      </c>
      <c r="B97" s="30" t="s">
        <v>152</v>
      </c>
      <c r="C97" s="9">
        <v>2</v>
      </c>
      <c r="D97">
        <v>3</v>
      </c>
      <c r="E97">
        <v>3</v>
      </c>
      <c r="F97" s="10">
        <v>4</v>
      </c>
      <c r="G97" s="9">
        <v>3</v>
      </c>
      <c r="H97">
        <v>3</v>
      </c>
      <c r="I97">
        <v>3</v>
      </c>
      <c r="J97" s="10">
        <v>4</v>
      </c>
      <c r="K97" s="9">
        <v>3</v>
      </c>
      <c r="L97">
        <v>3</v>
      </c>
      <c r="M97">
        <v>3</v>
      </c>
      <c r="N97" s="10">
        <v>4</v>
      </c>
      <c r="O97" s="45">
        <f t="shared" si="76"/>
        <v>3.25</v>
      </c>
      <c r="P97" s="46">
        <f t="shared" si="77"/>
        <v>3</v>
      </c>
      <c r="Q97" s="42">
        <f t="shared" si="78"/>
        <v>3.3333333333333335</v>
      </c>
      <c r="R97" s="33">
        <f t="shared" si="79"/>
        <v>5.541666666666667</v>
      </c>
      <c r="S97" s="10" t="s">
        <v>285</v>
      </c>
    </row>
    <row r="98" spans="1:19" x14ac:dyDescent="0.25">
      <c r="A98" s="9" t="s">
        <v>153</v>
      </c>
      <c r="B98" s="30" t="s">
        <v>154</v>
      </c>
      <c r="C98" s="9">
        <v>3</v>
      </c>
      <c r="D98">
        <v>1</v>
      </c>
      <c r="E98">
        <v>2</v>
      </c>
      <c r="F98" s="10">
        <v>1</v>
      </c>
      <c r="G98" s="9">
        <v>2</v>
      </c>
      <c r="H98">
        <v>1</v>
      </c>
      <c r="I98">
        <v>2</v>
      </c>
      <c r="J98" s="10">
        <v>1</v>
      </c>
      <c r="K98" s="9">
        <v>2</v>
      </c>
      <c r="L98">
        <v>1</v>
      </c>
      <c r="M98">
        <v>2</v>
      </c>
      <c r="N98" s="10">
        <v>1</v>
      </c>
      <c r="O98" s="45">
        <f t="shared" si="76"/>
        <v>1.5</v>
      </c>
      <c r="P98" s="46">
        <f t="shared" si="77"/>
        <v>1.5</v>
      </c>
      <c r="Q98" s="42">
        <f t="shared" si="78"/>
        <v>1.5</v>
      </c>
      <c r="R98" s="33">
        <f t="shared" si="79"/>
        <v>2.4937500000000004</v>
      </c>
      <c r="S98" s="10" t="s">
        <v>285</v>
      </c>
    </row>
    <row r="99" spans="1:19" x14ac:dyDescent="0.25">
      <c r="A99" s="9" t="s">
        <v>155</v>
      </c>
      <c r="B99" s="30" t="s">
        <v>156</v>
      </c>
      <c r="C99" s="9">
        <v>4</v>
      </c>
      <c r="D99">
        <v>1</v>
      </c>
      <c r="E99">
        <v>5</v>
      </c>
      <c r="F99" s="10">
        <v>2</v>
      </c>
      <c r="G99" s="9">
        <v>4</v>
      </c>
      <c r="H99">
        <v>2</v>
      </c>
      <c r="I99">
        <v>3</v>
      </c>
      <c r="J99" s="10">
        <v>3</v>
      </c>
      <c r="K99" s="9">
        <v>3</v>
      </c>
      <c r="L99">
        <v>2</v>
      </c>
      <c r="M99">
        <v>3</v>
      </c>
      <c r="N99" s="10">
        <v>3</v>
      </c>
      <c r="O99" s="45">
        <f t="shared" si="76"/>
        <v>2.75</v>
      </c>
      <c r="P99" s="46">
        <f t="shared" si="77"/>
        <v>3</v>
      </c>
      <c r="Q99" s="42">
        <f t="shared" si="78"/>
        <v>2.6666666666666665</v>
      </c>
      <c r="R99" s="33">
        <f t="shared" si="79"/>
        <v>4.4333333333333336</v>
      </c>
      <c r="S99" s="10" t="s">
        <v>285</v>
      </c>
    </row>
    <row r="100" spans="1:19" x14ac:dyDescent="0.25">
      <c r="A100" s="9" t="s">
        <v>10</v>
      </c>
      <c r="B100" s="30" t="s">
        <v>10</v>
      </c>
      <c r="C100" s="9"/>
      <c r="F100" s="10"/>
      <c r="G100" s="9"/>
      <c r="J100" s="10"/>
      <c r="K100" s="9"/>
      <c r="N100" s="10"/>
      <c r="O100" s="45"/>
      <c r="P100" s="46"/>
      <c r="Q100" s="42"/>
      <c r="R100" s="30"/>
      <c r="S100" s="10"/>
    </row>
    <row r="101" spans="1:19" x14ac:dyDescent="0.25">
      <c r="A101" s="9" t="s">
        <v>157</v>
      </c>
      <c r="B101" s="30" t="s">
        <v>158</v>
      </c>
      <c r="C101" s="9">
        <v>3</v>
      </c>
      <c r="D101">
        <v>4</v>
      </c>
      <c r="E101">
        <v>2</v>
      </c>
      <c r="F101" s="10">
        <v>5</v>
      </c>
      <c r="G101" s="9">
        <v>3</v>
      </c>
      <c r="H101">
        <v>3</v>
      </c>
      <c r="I101">
        <v>3</v>
      </c>
      <c r="J101" s="10">
        <v>4</v>
      </c>
      <c r="K101" s="9">
        <v>3</v>
      </c>
      <c r="L101">
        <v>3</v>
      </c>
      <c r="M101">
        <v>3</v>
      </c>
      <c r="N101" s="10">
        <v>4</v>
      </c>
      <c r="O101" s="45">
        <f t="shared" ref="O101:O104" si="80">+AVERAGEIFS(K101:N101,K101:N101,"&gt;=0")</f>
        <v>3.25</v>
      </c>
      <c r="P101" s="46">
        <f t="shared" ref="P101:P104" si="81">+MEDIAN(K101:N101)</f>
        <v>3</v>
      </c>
      <c r="Q101" s="42">
        <f t="shared" ref="Q101:Q104" si="82">+(MIN(K101:N101)+MAX(K101:N101)+4*O101)/6</f>
        <v>3.3333333333333335</v>
      </c>
      <c r="R101" s="33">
        <f t="shared" ref="R101:R104" si="83">Q101*1.25*1.33</f>
        <v>5.541666666666667</v>
      </c>
      <c r="S101" s="10" t="s">
        <v>285</v>
      </c>
    </row>
    <row r="102" spans="1:19" x14ac:dyDescent="0.25">
      <c r="A102" s="9" t="s">
        <v>159</v>
      </c>
      <c r="B102" s="30" t="s">
        <v>160</v>
      </c>
      <c r="C102" s="9">
        <v>1</v>
      </c>
      <c r="D102">
        <v>1</v>
      </c>
      <c r="E102">
        <v>1</v>
      </c>
      <c r="F102" s="10">
        <v>1</v>
      </c>
      <c r="G102" s="9">
        <v>1</v>
      </c>
      <c r="H102">
        <v>1</v>
      </c>
      <c r="I102">
        <v>1</v>
      </c>
      <c r="J102" s="10">
        <v>1</v>
      </c>
      <c r="K102" s="9">
        <v>1</v>
      </c>
      <c r="L102">
        <v>1</v>
      </c>
      <c r="M102">
        <v>1</v>
      </c>
      <c r="N102" s="10">
        <v>1</v>
      </c>
      <c r="O102" s="45">
        <f t="shared" si="80"/>
        <v>1</v>
      </c>
      <c r="P102" s="46">
        <f t="shared" si="81"/>
        <v>1</v>
      </c>
      <c r="Q102" s="42">
        <f t="shared" si="82"/>
        <v>1</v>
      </c>
      <c r="R102" s="33">
        <f t="shared" si="83"/>
        <v>1.6625000000000001</v>
      </c>
      <c r="S102" s="10" t="s">
        <v>285</v>
      </c>
    </row>
    <row r="103" spans="1:19" x14ac:dyDescent="0.25">
      <c r="A103" s="9" t="s">
        <v>161</v>
      </c>
      <c r="B103" s="30" t="s">
        <v>162</v>
      </c>
      <c r="C103" s="9">
        <v>1</v>
      </c>
      <c r="D103">
        <v>1</v>
      </c>
      <c r="E103">
        <v>2</v>
      </c>
      <c r="F103" s="10">
        <v>2</v>
      </c>
      <c r="G103" s="9">
        <v>1</v>
      </c>
      <c r="H103">
        <v>1</v>
      </c>
      <c r="I103">
        <v>2</v>
      </c>
      <c r="J103" s="10">
        <v>2</v>
      </c>
      <c r="K103" s="9">
        <v>1</v>
      </c>
      <c r="L103">
        <v>1</v>
      </c>
      <c r="M103">
        <v>2</v>
      </c>
      <c r="N103" s="10">
        <v>2</v>
      </c>
      <c r="O103" s="45">
        <f t="shared" si="80"/>
        <v>1.5</v>
      </c>
      <c r="P103" s="46">
        <f t="shared" si="81"/>
        <v>1.5</v>
      </c>
      <c r="Q103" s="42">
        <f t="shared" si="82"/>
        <v>1.5</v>
      </c>
      <c r="R103" s="33">
        <f t="shared" si="83"/>
        <v>2.4937500000000004</v>
      </c>
      <c r="S103" s="10" t="s">
        <v>285</v>
      </c>
    </row>
    <row r="104" spans="1:19" x14ac:dyDescent="0.25">
      <c r="A104" s="9" t="s">
        <v>163</v>
      </c>
      <c r="B104" s="30" t="s">
        <v>164</v>
      </c>
      <c r="C104" s="9">
        <v>3</v>
      </c>
      <c r="D104">
        <v>5</v>
      </c>
      <c r="E104">
        <v>6</v>
      </c>
      <c r="F104" s="10">
        <v>7</v>
      </c>
      <c r="G104" s="9">
        <v>6</v>
      </c>
      <c r="H104">
        <v>5</v>
      </c>
      <c r="I104">
        <v>6</v>
      </c>
      <c r="J104" s="10">
        <v>7</v>
      </c>
      <c r="K104" s="9">
        <v>6</v>
      </c>
      <c r="L104">
        <v>5</v>
      </c>
      <c r="M104">
        <v>6</v>
      </c>
      <c r="N104" s="10">
        <v>7</v>
      </c>
      <c r="O104" s="45">
        <f t="shared" si="80"/>
        <v>6</v>
      </c>
      <c r="P104" s="46">
        <f t="shared" si="81"/>
        <v>6</v>
      </c>
      <c r="Q104" s="42">
        <f t="shared" si="82"/>
        <v>6</v>
      </c>
      <c r="R104" s="33">
        <f t="shared" si="83"/>
        <v>9.9750000000000014</v>
      </c>
      <c r="S104" s="10" t="s">
        <v>285</v>
      </c>
    </row>
    <row r="105" spans="1:19" x14ac:dyDescent="0.25">
      <c r="A105" s="9" t="s">
        <v>10</v>
      </c>
      <c r="B105" s="30" t="s">
        <v>10</v>
      </c>
      <c r="C105" s="9"/>
      <c r="F105" s="10"/>
      <c r="G105" s="9"/>
      <c r="J105" s="10"/>
      <c r="K105" s="9"/>
      <c r="N105" s="10"/>
      <c r="O105" s="45"/>
      <c r="P105" s="46"/>
      <c r="Q105" s="42"/>
      <c r="R105" s="30"/>
      <c r="S105" s="10"/>
    </row>
    <row r="106" spans="1:19" x14ac:dyDescent="0.25">
      <c r="A106" s="9" t="s">
        <v>165</v>
      </c>
      <c r="B106" s="30" t="s">
        <v>166</v>
      </c>
      <c r="C106" s="9">
        <v>3</v>
      </c>
      <c r="D106">
        <v>6</v>
      </c>
      <c r="E106">
        <v>2</v>
      </c>
      <c r="F106" s="10">
        <v>8</v>
      </c>
      <c r="G106" s="9">
        <v>4</v>
      </c>
      <c r="H106">
        <v>6</v>
      </c>
      <c r="I106">
        <v>4</v>
      </c>
      <c r="J106" s="10">
        <v>4</v>
      </c>
      <c r="K106" s="9">
        <v>4</v>
      </c>
      <c r="L106">
        <v>6</v>
      </c>
      <c r="M106">
        <v>4</v>
      </c>
      <c r="N106" s="10">
        <v>4</v>
      </c>
      <c r="O106" s="45">
        <f t="shared" ref="O106:O107" si="84">+AVERAGEIFS(K106:N106,K106:N106,"&gt;=0")</f>
        <v>4.5</v>
      </c>
      <c r="P106" s="46">
        <f t="shared" ref="P106:P107" si="85">+MEDIAN(K106:N106)</f>
        <v>4</v>
      </c>
      <c r="Q106" s="42">
        <f t="shared" ref="Q106:Q107" si="86">+(MIN(K106:N106)+MAX(K106:N106)+4*O106)/6</f>
        <v>4.666666666666667</v>
      </c>
      <c r="R106" s="33">
        <f t="shared" ref="R106:R107" si="87">Q106*1.25*1.33</f>
        <v>7.7583333333333346</v>
      </c>
      <c r="S106" s="10" t="s">
        <v>285</v>
      </c>
    </row>
    <row r="107" spans="1:19" x14ac:dyDescent="0.25">
      <c r="A107" s="9" t="s">
        <v>167</v>
      </c>
      <c r="B107" s="30" t="s">
        <v>168</v>
      </c>
      <c r="C107" s="9">
        <v>3</v>
      </c>
      <c r="D107">
        <v>1</v>
      </c>
      <c r="E107">
        <v>2</v>
      </c>
      <c r="F107" s="10">
        <v>3</v>
      </c>
      <c r="G107" s="9">
        <v>3</v>
      </c>
      <c r="H107">
        <v>1</v>
      </c>
      <c r="I107">
        <v>2</v>
      </c>
      <c r="J107" s="10">
        <v>3</v>
      </c>
      <c r="K107" s="9">
        <v>3</v>
      </c>
      <c r="L107">
        <v>1</v>
      </c>
      <c r="M107">
        <v>2</v>
      </c>
      <c r="N107" s="10">
        <v>3</v>
      </c>
      <c r="O107" s="45">
        <f t="shared" si="84"/>
        <v>2.25</v>
      </c>
      <c r="P107" s="46">
        <f t="shared" si="85"/>
        <v>2.5</v>
      </c>
      <c r="Q107" s="42">
        <f t="shared" si="86"/>
        <v>2.1666666666666665</v>
      </c>
      <c r="R107" s="33">
        <f t="shared" si="87"/>
        <v>3.6020833333333333</v>
      </c>
      <c r="S107" s="10" t="s">
        <v>285</v>
      </c>
    </row>
    <row r="108" spans="1:19" x14ac:dyDescent="0.25">
      <c r="A108" s="16" t="s">
        <v>256</v>
      </c>
      <c r="B108" s="31" t="s">
        <v>275</v>
      </c>
      <c r="C108" s="16"/>
      <c r="D108" s="17"/>
      <c r="E108" s="17"/>
      <c r="F108" s="18"/>
      <c r="G108" s="16"/>
      <c r="H108" s="17"/>
      <c r="I108" s="17"/>
      <c r="J108" s="18"/>
      <c r="K108" s="16"/>
      <c r="L108" s="17"/>
      <c r="M108" s="17"/>
      <c r="N108" s="18"/>
      <c r="O108" s="47"/>
      <c r="P108" s="48"/>
      <c r="Q108" s="43"/>
      <c r="R108" s="31"/>
      <c r="S108" s="18"/>
    </row>
    <row r="109" spans="1:19" x14ac:dyDescent="0.25">
      <c r="A109" s="9" t="s">
        <v>169</v>
      </c>
      <c r="B109" s="30" t="s">
        <v>170</v>
      </c>
      <c r="C109" s="9">
        <v>2</v>
      </c>
      <c r="D109">
        <v>3</v>
      </c>
      <c r="E109">
        <v>1</v>
      </c>
      <c r="F109" s="10">
        <v>2</v>
      </c>
      <c r="G109" s="9">
        <v>2</v>
      </c>
      <c r="H109">
        <v>3</v>
      </c>
      <c r="I109">
        <v>2</v>
      </c>
      <c r="J109" s="10">
        <v>2</v>
      </c>
      <c r="K109" s="9">
        <v>2</v>
      </c>
      <c r="L109">
        <v>3</v>
      </c>
      <c r="M109">
        <v>2</v>
      </c>
      <c r="N109" s="10">
        <v>2</v>
      </c>
      <c r="O109" s="45">
        <f t="shared" ref="O109:O111" si="88">+AVERAGEIFS(K109:N109,K109:N109,"&gt;=0")</f>
        <v>2.25</v>
      </c>
      <c r="P109" s="46">
        <f t="shared" ref="P109:P111" si="89">+MEDIAN(K109:N109)</f>
        <v>2</v>
      </c>
      <c r="Q109" s="42">
        <f t="shared" ref="Q109:Q111" si="90">+(MIN(K109:N109)+MAX(K109:N109)+4*O109)/6</f>
        <v>2.3333333333333335</v>
      </c>
      <c r="R109" s="33">
        <f t="shared" ref="R109:R111" si="91">Q109*1.25*1.33</f>
        <v>3.8791666666666673</v>
      </c>
      <c r="S109" s="10" t="s">
        <v>285</v>
      </c>
    </row>
    <row r="110" spans="1:19" x14ac:dyDescent="0.25">
      <c r="A110" s="9" t="s">
        <v>171</v>
      </c>
      <c r="B110" s="30" t="s">
        <v>172</v>
      </c>
      <c r="C110" s="9">
        <v>2</v>
      </c>
      <c r="D110">
        <v>1</v>
      </c>
      <c r="E110">
        <v>1</v>
      </c>
      <c r="F110" s="10">
        <v>2</v>
      </c>
      <c r="G110" s="9">
        <v>2</v>
      </c>
      <c r="H110">
        <v>1</v>
      </c>
      <c r="I110">
        <v>1</v>
      </c>
      <c r="J110" s="10">
        <v>2</v>
      </c>
      <c r="K110" s="9">
        <v>2</v>
      </c>
      <c r="L110">
        <v>1</v>
      </c>
      <c r="M110">
        <v>1</v>
      </c>
      <c r="N110" s="10">
        <v>2</v>
      </c>
      <c r="O110" s="45">
        <f t="shared" si="88"/>
        <v>1.5</v>
      </c>
      <c r="P110" s="46">
        <f t="shared" si="89"/>
        <v>1.5</v>
      </c>
      <c r="Q110" s="42">
        <f t="shared" si="90"/>
        <v>1.5</v>
      </c>
      <c r="R110" s="33">
        <f t="shared" si="91"/>
        <v>2.4937500000000004</v>
      </c>
      <c r="S110" s="10" t="s">
        <v>285</v>
      </c>
    </row>
    <row r="111" spans="1:19" x14ac:dyDescent="0.25">
      <c r="A111" s="9" t="s">
        <v>173</v>
      </c>
      <c r="B111" s="30" t="s">
        <v>174</v>
      </c>
      <c r="C111" s="9">
        <v>3</v>
      </c>
      <c r="D111">
        <v>1</v>
      </c>
      <c r="E111">
        <v>4</v>
      </c>
      <c r="F111" s="10">
        <v>3</v>
      </c>
      <c r="G111" s="9">
        <v>2</v>
      </c>
      <c r="H111">
        <v>2</v>
      </c>
      <c r="I111">
        <v>3</v>
      </c>
      <c r="J111" s="10">
        <v>3</v>
      </c>
      <c r="K111" s="9">
        <v>2</v>
      </c>
      <c r="L111">
        <v>2</v>
      </c>
      <c r="M111">
        <v>3</v>
      </c>
      <c r="N111" s="10">
        <v>3</v>
      </c>
      <c r="O111" s="45">
        <f t="shared" si="88"/>
        <v>2.5</v>
      </c>
      <c r="P111" s="46">
        <f t="shared" si="89"/>
        <v>2.5</v>
      </c>
      <c r="Q111" s="42">
        <f t="shared" si="90"/>
        <v>2.5</v>
      </c>
      <c r="R111" s="33">
        <f t="shared" si="91"/>
        <v>4.15625</v>
      </c>
      <c r="S111" s="10" t="s">
        <v>285</v>
      </c>
    </row>
    <row r="112" spans="1:19" x14ac:dyDescent="0.25">
      <c r="A112" s="9" t="s">
        <v>10</v>
      </c>
      <c r="B112" s="30" t="s">
        <v>10</v>
      </c>
      <c r="C112" s="9"/>
      <c r="F112" s="10"/>
      <c r="G112" s="9"/>
      <c r="J112" s="10"/>
      <c r="K112" s="9"/>
      <c r="N112" s="10"/>
      <c r="O112" s="45"/>
      <c r="P112" s="46"/>
      <c r="Q112" s="42"/>
      <c r="R112" s="30"/>
      <c r="S112" s="10"/>
    </row>
    <row r="113" spans="1:19" x14ac:dyDescent="0.25">
      <c r="A113" s="9" t="s">
        <v>175</v>
      </c>
      <c r="B113" s="30" t="s">
        <v>176</v>
      </c>
      <c r="C113" s="9">
        <v>2</v>
      </c>
      <c r="D113">
        <v>3</v>
      </c>
      <c r="E113">
        <v>2</v>
      </c>
      <c r="F113" s="10">
        <v>2</v>
      </c>
      <c r="G113" s="9">
        <v>2</v>
      </c>
      <c r="H113">
        <v>2</v>
      </c>
      <c r="I113">
        <v>2</v>
      </c>
      <c r="J113" s="10">
        <v>2</v>
      </c>
      <c r="K113" s="9">
        <v>2</v>
      </c>
      <c r="L113">
        <v>2</v>
      </c>
      <c r="M113">
        <v>2</v>
      </c>
      <c r="N113" s="10">
        <v>2</v>
      </c>
      <c r="O113" s="45">
        <f>+AVERAGEIFS(K113:N113,K113:N113,"&gt;=0")</f>
        <v>2</v>
      </c>
      <c r="P113" s="46">
        <f>+MEDIAN(K113:N113)</f>
        <v>2</v>
      </c>
      <c r="Q113" s="42">
        <f>+(MIN(K113:N113)+MAX(K113:N113)+4*O113)/6</f>
        <v>2</v>
      </c>
      <c r="R113" s="33">
        <f>Q113*1.25*1.33</f>
        <v>3.3250000000000002</v>
      </c>
      <c r="S113" s="10" t="s">
        <v>285</v>
      </c>
    </row>
    <row r="114" spans="1:19" x14ac:dyDescent="0.25">
      <c r="A114" s="16" t="s">
        <v>257</v>
      </c>
      <c r="B114" s="31" t="s">
        <v>276</v>
      </c>
      <c r="C114" s="16"/>
      <c r="D114" s="17"/>
      <c r="E114" s="17"/>
      <c r="F114" s="18"/>
      <c r="G114" s="16"/>
      <c r="H114" s="17"/>
      <c r="I114" s="17"/>
      <c r="J114" s="18"/>
      <c r="K114" s="16"/>
      <c r="L114" s="17"/>
      <c r="M114" s="17"/>
      <c r="N114" s="18"/>
      <c r="O114" s="47"/>
      <c r="P114" s="48"/>
      <c r="Q114" s="43"/>
      <c r="R114" s="31"/>
      <c r="S114" s="18"/>
    </row>
    <row r="115" spans="1:19" x14ac:dyDescent="0.25">
      <c r="A115" s="9" t="s">
        <v>177</v>
      </c>
      <c r="B115" s="30" t="s">
        <v>178</v>
      </c>
      <c r="C115" s="9">
        <v>6</v>
      </c>
      <c r="D115">
        <v>4</v>
      </c>
      <c r="E115">
        <v>8</v>
      </c>
      <c r="F115" s="10">
        <v>3</v>
      </c>
      <c r="G115" s="9">
        <v>6</v>
      </c>
      <c r="H115">
        <v>4</v>
      </c>
      <c r="I115">
        <v>6</v>
      </c>
      <c r="J115" s="10">
        <v>4</v>
      </c>
      <c r="K115" s="9">
        <v>6</v>
      </c>
      <c r="L115">
        <v>4</v>
      </c>
      <c r="M115">
        <v>6</v>
      </c>
      <c r="N115" s="10">
        <v>4</v>
      </c>
      <c r="O115" s="45">
        <f>+AVERAGEIFS(K115:N115,K115:N115,"&gt;=0")</f>
        <v>5</v>
      </c>
      <c r="P115" s="46">
        <f>+MEDIAN(K115:N115)</f>
        <v>5</v>
      </c>
      <c r="Q115" s="42">
        <f>+(MIN(K115:N115)+MAX(K115:N115)+4*O115)/6</f>
        <v>5</v>
      </c>
      <c r="R115" s="33">
        <f>Q115*1.25*1.33</f>
        <v>8.3125</v>
      </c>
      <c r="S115" s="10" t="s">
        <v>285</v>
      </c>
    </row>
    <row r="116" spans="1:19" x14ac:dyDescent="0.25">
      <c r="A116" s="16" t="s">
        <v>258</v>
      </c>
      <c r="B116" s="31" t="s">
        <v>277</v>
      </c>
      <c r="C116" s="16"/>
      <c r="D116" s="17"/>
      <c r="E116" s="17"/>
      <c r="F116" s="18"/>
      <c r="G116" s="16"/>
      <c r="H116" s="17"/>
      <c r="I116" s="17"/>
      <c r="J116" s="18"/>
      <c r="K116" s="16"/>
      <c r="L116" s="17"/>
      <c r="M116" s="17"/>
      <c r="N116" s="18"/>
      <c r="O116" s="47"/>
      <c r="P116" s="48"/>
      <c r="Q116" s="43"/>
      <c r="R116" s="31"/>
      <c r="S116" s="18"/>
    </row>
    <row r="117" spans="1:19" x14ac:dyDescent="0.25">
      <c r="A117" s="9" t="s">
        <v>179</v>
      </c>
      <c r="B117" s="30" t="s">
        <v>180</v>
      </c>
      <c r="C117" s="9">
        <v>3</v>
      </c>
      <c r="D117">
        <v>12</v>
      </c>
      <c r="E117">
        <v>4</v>
      </c>
      <c r="F117" s="10">
        <v>14</v>
      </c>
      <c r="G117" s="9">
        <v>5</v>
      </c>
      <c r="H117">
        <v>8</v>
      </c>
      <c r="I117">
        <v>7</v>
      </c>
      <c r="J117" s="10">
        <v>9</v>
      </c>
      <c r="K117" s="9">
        <v>6</v>
      </c>
      <c r="L117">
        <v>8</v>
      </c>
      <c r="M117">
        <v>7</v>
      </c>
      <c r="N117" s="10">
        <v>8</v>
      </c>
      <c r="O117" s="45">
        <f t="shared" ref="O117:O125" si="92">+AVERAGEIFS(K117:N117,K117:N117,"&gt;=0")</f>
        <v>7.25</v>
      </c>
      <c r="P117" s="46">
        <f t="shared" ref="P117:P125" si="93">+MEDIAN(K117:N117)</f>
        <v>7.5</v>
      </c>
      <c r="Q117" s="42">
        <f t="shared" ref="Q117:Q125" si="94">+(MIN(K117:N117)+MAX(K117:N117)+4*O117)/6</f>
        <v>7.166666666666667</v>
      </c>
      <c r="R117" s="33">
        <f t="shared" ref="R117:R125" si="95">Q117*1.25*1.33</f>
        <v>11.914583333333335</v>
      </c>
      <c r="S117" s="10" t="s">
        <v>285</v>
      </c>
    </row>
    <row r="118" spans="1:19" x14ac:dyDescent="0.25">
      <c r="A118" s="9" t="s">
        <v>181</v>
      </c>
      <c r="B118" s="30" t="s">
        <v>182</v>
      </c>
      <c r="C118" s="9">
        <v>1</v>
      </c>
      <c r="D118">
        <v>1</v>
      </c>
      <c r="E118">
        <v>1</v>
      </c>
      <c r="F118" s="10">
        <v>1</v>
      </c>
      <c r="G118" s="9">
        <v>1</v>
      </c>
      <c r="H118">
        <v>1</v>
      </c>
      <c r="I118">
        <v>1</v>
      </c>
      <c r="J118" s="10">
        <v>1</v>
      </c>
      <c r="K118" s="9">
        <v>1</v>
      </c>
      <c r="L118">
        <v>1</v>
      </c>
      <c r="M118">
        <v>1</v>
      </c>
      <c r="N118" s="10">
        <v>1</v>
      </c>
      <c r="O118" s="45">
        <f t="shared" si="92"/>
        <v>1</v>
      </c>
      <c r="P118" s="46">
        <f t="shared" si="93"/>
        <v>1</v>
      </c>
      <c r="Q118" s="42">
        <f t="shared" si="94"/>
        <v>1</v>
      </c>
      <c r="R118" s="33">
        <f t="shared" si="95"/>
        <v>1.6625000000000001</v>
      </c>
      <c r="S118" s="10" t="s">
        <v>285</v>
      </c>
    </row>
    <row r="119" spans="1:19" x14ac:dyDescent="0.25">
      <c r="A119" s="9" t="s">
        <v>183</v>
      </c>
      <c r="B119" s="30" t="s">
        <v>184</v>
      </c>
      <c r="C119" s="9">
        <v>1</v>
      </c>
      <c r="D119">
        <v>1</v>
      </c>
      <c r="E119">
        <v>1</v>
      </c>
      <c r="F119" s="10">
        <v>1</v>
      </c>
      <c r="G119" s="9">
        <v>1</v>
      </c>
      <c r="H119">
        <v>1</v>
      </c>
      <c r="I119">
        <v>1</v>
      </c>
      <c r="J119" s="10">
        <v>1</v>
      </c>
      <c r="K119" s="9">
        <v>1</v>
      </c>
      <c r="L119">
        <v>1</v>
      </c>
      <c r="M119">
        <v>1</v>
      </c>
      <c r="N119" s="10">
        <v>1</v>
      </c>
      <c r="O119" s="45">
        <f t="shared" si="92"/>
        <v>1</v>
      </c>
      <c r="P119" s="46">
        <f t="shared" si="93"/>
        <v>1</v>
      </c>
      <c r="Q119" s="42">
        <f t="shared" si="94"/>
        <v>1</v>
      </c>
      <c r="R119" s="33">
        <f t="shared" si="95"/>
        <v>1.6625000000000001</v>
      </c>
      <c r="S119" s="10" t="s">
        <v>285</v>
      </c>
    </row>
    <row r="120" spans="1:19" x14ac:dyDescent="0.25">
      <c r="A120" s="9" t="s">
        <v>185</v>
      </c>
      <c r="B120" s="30" t="s">
        <v>186</v>
      </c>
      <c r="C120" s="9">
        <v>3</v>
      </c>
      <c r="D120">
        <v>1</v>
      </c>
      <c r="E120">
        <v>5</v>
      </c>
      <c r="F120" s="10">
        <v>2</v>
      </c>
      <c r="G120" s="9">
        <v>3</v>
      </c>
      <c r="H120">
        <v>2</v>
      </c>
      <c r="I120">
        <v>4</v>
      </c>
      <c r="J120" s="10">
        <v>2</v>
      </c>
      <c r="K120" s="9">
        <v>3</v>
      </c>
      <c r="L120">
        <v>2</v>
      </c>
      <c r="M120">
        <v>4</v>
      </c>
      <c r="N120" s="10">
        <v>2</v>
      </c>
      <c r="O120" s="45">
        <f t="shared" si="92"/>
        <v>2.75</v>
      </c>
      <c r="P120" s="46">
        <f t="shared" si="93"/>
        <v>2.5</v>
      </c>
      <c r="Q120" s="42">
        <f t="shared" si="94"/>
        <v>2.8333333333333335</v>
      </c>
      <c r="R120" s="33">
        <f t="shared" si="95"/>
        <v>4.7104166666666671</v>
      </c>
      <c r="S120" s="10" t="s">
        <v>285</v>
      </c>
    </row>
    <row r="121" spans="1:19" x14ac:dyDescent="0.25">
      <c r="A121" s="9" t="s">
        <v>187</v>
      </c>
      <c r="B121" s="30" t="s">
        <v>188</v>
      </c>
      <c r="C121" s="9">
        <v>1</v>
      </c>
      <c r="D121">
        <v>1</v>
      </c>
      <c r="E121">
        <v>1</v>
      </c>
      <c r="F121" s="10">
        <v>1</v>
      </c>
      <c r="G121" s="9">
        <v>1</v>
      </c>
      <c r="H121">
        <v>1</v>
      </c>
      <c r="I121">
        <v>1</v>
      </c>
      <c r="J121" s="10">
        <v>1</v>
      </c>
      <c r="K121" s="9">
        <v>1</v>
      </c>
      <c r="L121">
        <v>1</v>
      </c>
      <c r="M121">
        <v>1</v>
      </c>
      <c r="N121" s="10">
        <v>1</v>
      </c>
      <c r="O121" s="45">
        <f t="shared" si="92"/>
        <v>1</v>
      </c>
      <c r="P121" s="46">
        <f t="shared" si="93"/>
        <v>1</v>
      </c>
      <c r="Q121" s="42">
        <f t="shared" si="94"/>
        <v>1</v>
      </c>
      <c r="R121" s="33">
        <f t="shared" si="95"/>
        <v>1.6625000000000001</v>
      </c>
      <c r="S121" s="10" t="s">
        <v>285</v>
      </c>
    </row>
    <row r="122" spans="1:19" x14ac:dyDescent="0.25">
      <c r="A122" s="9" t="s">
        <v>189</v>
      </c>
      <c r="B122" s="30" t="s">
        <v>190</v>
      </c>
      <c r="C122" s="9">
        <v>1</v>
      </c>
      <c r="D122">
        <v>1</v>
      </c>
      <c r="E122">
        <v>1</v>
      </c>
      <c r="F122" s="10">
        <v>1</v>
      </c>
      <c r="G122" s="9">
        <v>1</v>
      </c>
      <c r="H122">
        <v>1</v>
      </c>
      <c r="I122">
        <v>1</v>
      </c>
      <c r="J122" s="10">
        <v>1</v>
      </c>
      <c r="K122" s="9">
        <v>1</v>
      </c>
      <c r="L122">
        <v>1</v>
      </c>
      <c r="M122">
        <v>1</v>
      </c>
      <c r="N122" s="10">
        <v>1</v>
      </c>
      <c r="O122" s="45">
        <f t="shared" si="92"/>
        <v>1</v>
      </c>
      <c r="P122" s="46">
        <f t="shared" si="93"/>
        <v>1</v>
      </c>
      <c r="Q122" s="42">
        <f t="shared" si="94"/>
        <v>1</v>
      </c>
      <c r="R122" s="33">
        <f t="shared" si="95"/>
        <v>1.6625000000000001</v>
      </c>
      <c r="S122" s="10" t="s">
        <v>285</v>
      </c>
    </row>
    <row r="123" spans="1:19" x14ac:dyDescent="0.25">
      <c r="A123" s="9" t="s">
        <v>191</v>
      </c>
      <c r="B123" s="30" t="s">
        <v>192</v>
      </c>
      <c r="C123" s="9">
        <v>1</v>
      </c>
      <c r="D123">
        <v>1</v>
      </c>
      <c r="E123">
        <v>1</v>
      </c>
      <c r="F123" s="10">
        <v>1</v>
      </c>
      <c r="G123" s="9">
        <v>1</v>
      </c>
      <c r="H123">
        <v>1</v>
      </c>
      <c r="I123">
        <v>1</v>
      </c>
      <c r="J123" s="10">
        <v>1</v>
      </c>
      <c r="K123" s="9">
        <v>1</v>
      </c>
      <c r="L123">
        <v>1</v>
      </c>
      <c r="M123">
        <v>1</v>
      </c>
      <c r="N123" s="10">
        <v>1</v>
      </c>
      <c r="O123" s="45">
        <f t="shared" si="92"/>
        <v>1</v>
      </c>
      <c r="P123" s="46">
        <f t="shared" si="93"/>
        <v>1</v>
      </c>
      <c r="Q123" s="42">
        <f t="shared" si="94"/>
        <v>1</v>
      </c>
      <c r="R123" s="33">
        <f t="shared" si="95"/>
        <v>1.6625000000000001</v>
      </c>
      <c r="S123" s="10" t="s">
        <v>285</v>
      </c>
    </row>
    <row r="124" spans="1:19" x14ac:dyDescent="0.25">
      <c r="A124" s="9" t="s">
        <v>193</v>
      </c>
      <c r="B124" s="30" t="s">
        <v>194</v>
      </c>
      <c r="C124" s="9">
        <v>4</v>
      </c>
      <c r="D124">
        <v>1</v>
      </c>
      <c r="E124">
        <v>6</v>
      </c>
      <c r="F124" s="10">
        <v>1</v>
      </c>
      <c r="G124" s="9">
        <v>4</v>
      </c>
      <c r="H124">
        <v>3</v>
      </c>
      <c r="I124">
        <v>4</v>
      </c>
      <c r="J124" s="10">
        <v>2</v>
      </c>
      <c r="K124" s="9">
        <v>4</v>
      </c>
      <c r="L124">
        <v>3</v>
      </c>
      <c r="M124">
        <v>4</v>
      </c>
      <c r="N124" s="10">
        <v>2</v>
      </c>
      <c r="O124" s="45">
        <f t="shared" si="92"/>
        <v>3.25</v>
      </c>
      <c r="P124" s="46">
        <f t="shared" si="93"/>
        <v>3.5</v>
      </c>
      <c r="Q124" s="42">
        <f t="shared" si="94"/>
        <v>3.1666666666666665</v>
      </c>
      <c r="R124" s="33">
        <f t="shared" si="95"/>
        <v>5.2645833333333334</v>
      </c>
      <c r="S124" s="10" t="s">
        <v>285</v>
      </c>
    </row>
    <row r="125" spans="1:19" x14ac:dyDescent="0.25">
      <c r="A125" s="9" t="s">
        <v>195</v>
      </c>
      <c r="B125" s="30" t="s">
        <v>196</v>
      </c>
      <c r="C125" s="9">
        <v>3</v>
      </c>
      <c r="D125">
        <v>1</v>
      </c>
      <c r="E125">
        <v>4</v>
      </c>
      <c r="F125" s="10">
        <v>1</v>
      </c>
      <c r="G125" s="9">
        <v>3</v>
      </c>
      <c r="H125">
        <v>1</v>
      </c>
      <c r="I125">
        <v>4</v>
      </c>
      <c r="J125" s="10">
        <v>2</v>
      </c>
      <c r="K125" s="9">
        <v>3</v>
      </c>
      <c r="L125">
        <v>2</v>
      </c>
      <c r="M125">
        <v>4</v>
      </c>
      <c r="N125" s="10">
        <v>2</v>
      </c>
      <c r="O125" s="45">
        <f t="shared" si="92"/>
        <v>2.75</v>
      </c>
      <c r="P125" s="46">
        <f t="shared" si="93"/>
        <v>2.5</v>
      </c>
      <c r="Q125" s="42">
        <f t="shared" si="94"/>
        <v>2.8333333333333335</v>
      </c>
      <c r="R125" s="33">
        <f t="shared" si="95"/>
        <v>4.7104166666666671</v>
      </c>
      <c r="S125" s="10" t="s">
        <v>285</v>
      </c>
    </row>
    <row r="126" spans="1:19" x14ac:dyDescent="0.25">
      <c r="A126" s="9" t="s">
        <v>10</v>
      </c>
      <c r="B126" s="30" t="s">
        <v>10</v>
      </c>
      <c r="C126" s="9"/>
      <c r="F126" s="10"/>
      <c r="G126" s="9"/>
      <c r="J126" s="10"/>
      <c r="K126" s="9"/>
      <c r="N126" s="10"/>
      <c r="O126" s="45"/>
      <c r="P126" s="46"/>
      <c r="Q126" s="42"/>
      <c r="R126" s="30"/>
      <c r="S126" s="10"/>
    </row>
    <row r="127" spans="1:19" x14ac:dyDescent="0.25">
      <c r="A127" s="9" t="s">
        <v>197</v>
      </c>
      <c r="B127" s="30" t="s">
        <v>198</v>
      </c>
      <c r="C127" s="9">
        <v>3</v>
      </c>
      <c r="D127">
        <v>13</v>
      </c>
      <c r="E127">
        <v>4</v>
      </c>
      <c r="F127" s="10">
        <v>9</v>
      </c>
      <c r="G127" s="9">
        <v>6</v>
      </c>
      <c r="H127">
        <v>8</v>
      </c>
      <c r="I127">
        <v>7</v>
      </c>
      <c r="J127" s="10">
        <v>6</v>
      </c>
      <c r="K127" s="9">
        <v>6</v>
      </c>
      <c r="L127">
        <v>7</v>
      </c>
      <c r="M127">
        <v>7</v>
      </c>
      <c r="N127" s="10">
        <v>6</v>
      </c>
      <c r="O127" s="45">
        <f t="shared" ref="O127:O129" si="96">+AVERAGEIFS(K127:N127,K127:N127,"&gt;=0")</f>
        <v>6.5</v>
      </c>
      <c r="P127" s="46">
        <f t="shared" ref="P127:P129" si="97">+MEDIAN(K127:N127)</f>
        <v>6.5</v>
      </c>
      <c r="Q127" s="42">
        <f t="shared" ref="Q127:Q129" si="98">+(MIN(K127:N127)+MAX(K127:N127)+4*O127)/6</f>
        <v>6.5</v>
      </c>
      <c r="R127" s="33">
        <f t="shared" ref="R127:R129" si="99">Q127*1.25*1.33</f>
        <v>10.80625</v>
      </c>
      <c r="S127" s="10" t="s">
        <v>285</v>
      </c>
    </row>
    <row r="128" spans="1:19" x14ac:dyDescent="0.25">
      <c r="A128" s="9" t="s">
        <v>199</v>
      </c>
      <c r="B128" s="30" t="s">
        <v>200</v>
      </c>
      <c r="C128" s="9">
        <v>4</v>
      </c>
      <c r="D128">
        <v>12</v>
      </c>
      <c r="E128">
        <v>4</v>
      </c>
      <c r="F128" s="10">
        <v>8</v>
      </c>
      <c r="G128" s="9">
        <v>7</v>
      </c>
      <c r="H128">
        <v>8</v>
      </c>
      <c r="I128">
        <v>8</v>
      </c>
      <c r="J128" s="10">
        <v>7</v>
      </c>
      <c r="K128" s="9">
        <v>7</v>
      </c>
      <c r="L128">
        <v>8</v>
      </c>
      <c r="M128">
        <v>8</v>
      </c>
      <c r="N128" s="10">
        <v>7</v>
      </c>
      <c r="O128" s="45">
        <f t="shared" si="96"/>
        <v>7.5</v>
      </c>
      <c r="P128" s="46">
        <f t="shared" si="97"/>
        <v>7.5</v>
      </c>
      <c r="Q128" s="42">
        <f t="shared" si="98"/>
        <v>7.5</v>
      </c>
      <c r="R128" s="33">
        <f t="shared" si="99"/>
        <v>12.46875</v>
      </c>
      <c r="S128" s="10" t="s">
        <v>285</v>
      </c>
    </row>
    <row r="129" spans="1:19" x14ac:dyDescent="0.25">
      <c r="A129" s="9" t="s">
        <v>201</v>
      </c>
      <c r="B129" s="30" t="s">
        <v>202</v>
      </c>
      <c r="C129" s="9">
        <v>5</v>
      </c>
      <c r="D129">
        <v>15</v>
      </c>
      <c r="E129">
        <v>6</v>
      </c>
      <c r="F129" s="10">
        <v>9</v>
      </c>
      <c r="G129" s="9">
        <v>8</v>
      </c>
      <c r="H129">
        <v>9</v>
      </c>
      <c r="I129">
        <v>9</v>
      </c>
      <c r="J129" s="10">
        <v>9</v>
      </c>
      <c r="K129" s="9">
        <v>8</v>
      </c>
      <c r="L129">
        <v>9</v>
      </c>
      <c r="M129">
        <v>9</v>
      </c>
      <c r="N129" s="10">
        <v>9</v>
      </c>
      <c r="O129" s="45">
        <f t="shared" si="96"/>
        <v>8.75</v>
      </c>
      <c r="P129" s="46">
        <f t="shared" si="97"/>
        <v>9</v>
      </c>
      <c r="Q129" s="42">
        <f t="shared" si="98"/>
        <v>8.6666666666666661</v>
      </c>
      <c r="R129" s="33">
        <f t="shared" si="99"/>
        <v>14.408333333333333</v>
      </c>
      <c r="S129" s="10" t="s">
        <v>285</v>
      </c>
    </row>
    <row r="130" spans="1:19" x14ac:dyDescent="0.25">
      <c r="A130" s="9" t="s">
        <v>10</v>
      </c>
      <c r="B130" s="30" t="s">
        <v>10</v>
      </c>
      <c r="C130" s="9"/>
      <c r="F130" s="10"/>
      <c r="G130" s="9"/>
      <c r="J130" s="10"/>
      <c r="K130" s="9"/>
      <c r="N130" s="10"/>
      <c r="O130" s="45"/>
      <c r="P130" s="46"/>
      <c r="Q130" s="42"/>
      <c r="R130" s="30"/>
      <c r="S130" s="10"/>
    </row>
    <row r="131" spans="1:19" x14ac:dyDescent="0.25">
      <c r="A131" s="9" t="s">
        <v>203</v>
      </c>
      <c r="B131" s="30" t="s">
        <v>204</v>
      </c>
      <c r="C131" s="9">
        <v>3</v>
      </c>
      <c r="D131">
        <v>8</v>
      </c>
      <c r="E131">
        <v>2</v>
      </c>
      <c r="F131" s="10">
        <v>9</v>
      </c>
      <c r="G131" s="9">
        <v>3</v>
      </c>
      <c r="H131">
        <v>7</v>
      </c>
      <c r="I131">
        <v>5</v>
      </c>
      <c r="J131" s="10">
        <v>8</v>
      </c>
      <c r="K131" s="9">
        <v>5</v>
      </c>
      <c r="L131">
        <v>7</v>
      </c>
      <c r="M131">
        <v>5</v>
      </c>
      <c r="N131" s="10">
        <v>7</v>
      </c>
      <c r="O131" s="45">
        <f>+AVERAGEIFS(K131:N131,K131:N131,"&gt;=0")</f>
        <v>6</v>
      </c>
      <c r="P131" s="46">
        <f>+MEDIAN(K131:N131)</f>
        <v>6</v>
      </c>
      <c r="Q131" s="42">
        <f>+(MIN(K131:N131)+MAX(K131:N131)+4*O131)/6</f>
        <v>6</v>
      </c>
      <c r="R131" s="33">
        <f>Q131*1.25*1.33</f>
        <v>9.9750000000000014</v>
      </c>
      <c r="S131" s="10" t="s">
        <v>285</v>
      </c>
    </row>
    <row r="132" spans="1:19" x14ac:dyDescent="0.25">
      <c r="A132" s="9" t="s">
        <v>10</v>
      </c>
      <c r="B132" s="30" t="s">
        <v>10</v>
      </c>
      <c r="C132" s="9"/>
      <c r="F132" s="10"/>
      <c r="G132" s="9"/>
      <c r="J132" s="10"/>
      <c r="K132" s="9"/>
      <c r="N132" s="10"/>
      <c r="O132" s="45"/>
      <c r="P132" s="46"/>
      <c r="Q132" s="42"/>
      <c r="R132" s="30"/>
      <c r="S132" s="10"/>
    </row>
    <row r="133" spans="1:19" x14ac:dyDescent="0.25">
      <c r="A133" s="9" t="s">
        <v>205</v>
      </c>
      <c r="B133" s="30" t="s">
        <v>206</v>
      </c>
      <c r="C133" s="9">
        <v>20</v>
      </c>
      <c r="D133">
        <v>40</v>
      </c>
      <c r="E133">
        <v>28</v>
      </c>
      <c r="F133" s="10">
        <v>10</v>
      </c>
      <c r="G133" s="9">
        <v>28</v>
      </c>
      <c r="H133">
        <v>40</v>
      </c>
      <c r="I133">
        <v>28</v>
      </c>
      <c r="J133" s="10">
        <v>20</v>
      </c>
      <c r="K133" s="9">
        <v>28</v>
      </c>
      <c r="L133">
        <v>36</v>
      </c>
      <c r="M133">
        <v>28</v>
      </c>
      <c r="N133" s="10">
        <v>20</v>
      </c>
      <c r="O133" s="45">
        <f t="shared" ref="O133:O134" si="100">+AVERAGEIFS(K133:N133,K133:N133,"&gt;=0")</f>
        <v>28</v>
      </c>
      <c r="P133" s="46">
        <f t="shared" ref="P133:P134" si="101">+MEDIAN(K133:N133)</f>
        <v>28</v>
      </c>
      <c r="Q133" s="42">
        <f t="shared" ref="Q133:Q134" si="102">+(MIN(K133:N133)+MAX(K133:N133)+4*O133)/6</f>
        <v>28</v>
      </c>
      <c r="R133" s="33">
        <f t="shared" ref="R133:R134" si="103">Q133*1.25*1.33</f>
        <v>46.550000000000004</v>
      </c>
      <c r="S133" s="10" t="s">
        <v>285</v>
      </c>
    </row>
    <row r="134" spans="1:19" x14ac:dyDescent="0.25">
      <c r="A134" s="9" t="s">
        <v>207</v>
      </c>
      <c r="B134" s="30" t="s">
        <v>208</v>
      </c>
      <c r="C134" s="9">
        <v>24</v>
      </c>
      <c r="D134">
        <v>20</v>
      </c>
      <c r="E134">
        <v>30</v>
      </c>
      <c r="F134" s="10">
        <v>10</v>
      </c>
      <c r="G134" s="9">
        <v>24</v>
      </c>
      <c r="H134">
        <v>20</v>
      </c>
      <c r="I134">
        <v>28</v>
      </c>
      <c r="J134" s="10">
        <v>30</v>
      </c>
      <c r="K134" s="9">
        <v>24</v>
      </c>
      <c r="L134">
        <v>20</v>
      </c>
      <c r="M134">
        <v>28</v>
      </c>
      <c r="N134" s="10">
        <v>28</v>
      </c>
      <c r="O134" s="45">
        <f t="shared" si="100"/>
        <v>25</v>
      </c>
      <c r="P134" s="46">
        <f t="shared" si="101"/>
        <v>26</v>
      </c>
      <c r="Q134" s="42">
        <f t="shared" si="102"/>
        <v>24.666666666666668</v>
      </c>
      <c r="R134" s="33">
        <f t="shared" si="103"/>
        <v>41.00833333333334</v>
      </c>
      <c r="S134" s="10" t="s">
        <v>285</v>
      </c>
    </row>
    <row r="135" spans="1:19" x14ac:dyDescent="0.25">
      <c r="A135" s="9" t="s">
        <v>10</v>
      </c>
      <c r="B135" s="30" t="s">
        <v>10</v>
      </c>
      <c r="C135" s="9"/>
      <c r="F135" s="10"/>
      <c r="G135" s="9"/>
      <c r="J135" s="10"/>
      <c r="K135" s="9"/>
      <c r="N135" s="10"/>
      <c r="O135" s="45"/>
      <c r="P135" s="46"/>
      <c r="Q135" s="42"/>
      <c r="R135" s="30"/>
      <c r="S135" s="10"/>
    </row>
    <row r="136" spans="1:19" x14ac:dyDescent="0.25">
      <c r="A136" s="9" t="s">
        <v>209</v>
      </c>
      <c r="B136" s="30" t="s">
        <v>210</v>
      </c>
      <c r="C136" s="9">
        <v>4</v>
      </c>
      <c r="D136">
        <v>4</v>
      </c>
      <c r="E136">
        <v>3</v>
      </c>
      <c r="F136" s="10">
        <v>3</v>
      </c>
      <c r="G136" s="9">
        <v>4</v>
      </c>
      <c r="H136">
        <v>4</v>
      </c>
      <c r="I136">
        <v>3</v>
      </c>
      <c r="J136" s="10">
        <v>3</v>
      </c>
      <c r="K136" s="9">
        <v>4</v>
      </c>
      <c r="L136">
        <v>4</v>
      </c>
      <c r="M136">
        <v>3</v>
      </c>
      <c r="N136" s="10">
        <v>3</v>
      </c>
      <c r="O136" s="45">
        <f t="shared" ref="O136:O139" si="104">+AVERAGEIFS(K136:N136,K136:N136,"&gt;=0")</f>
        <v>3.5</v>
      </c>
      <c r="P136" s="46">
        <f t="shared" ref="P136:P139" si="105">+MEDIAN(K136:N136)</f>
        <v>3.5</v>
      </c>
      <c r="Q136" s="42">
        <f t="shared" ref="Q136:Q139" si="106">+(MIN(K136:N136)+MAX(K136:N136)+4*O136)/6</f>
        <v>3.5</v>
      </c>
      <c r="R136" s="33">
        <f t="shared" ref="R136:R139" si="107">Q136*1.25*1.33</f>
        <v>5.8187500000000005</v>
      </c>
      <c r="S136" s="10" t="s">
        <v>285</v>
      </c>
    </row>
    <row r="137" spans="1:19" x14ac:dyDescent="0.25">
      <c r="A137" s="9" t="s">
        <v>211</v>
      </c>
      <c r="B137" s="30" t="s">
        <v>212</v>
      </c>
      <c r="C137" s="9">
        <v>1</v>
      </c>
      <c r="D137">
        <v>8</v>
      </c>
      <c r="E137">
        <v>3</v>
      </c>
      <c r="F137" s="10">
        <v>9</v>
      </c>
      <c r="G137" s="9">
        <v>4</v>
      </c>
      <c r="H137">
        <v>6</v>
      </c>
      <c r="I137">
        <v>5</v>
      </c>
      <c r="J137" s="10">
        <v>6</v>
      </c>
      <c r="K137" s="9">
        <v>4</v>
      </c>
      <c r="L137">
        <v>6</v>
      </c>
      <c r="M137">
        <v>5</v>
      </c>
      <c r="N137" s="10">
        <v>6</v>
      </c>
      <c r="O137" s="45">
        <f t="shared" si="104"/>
        <v>5.25</v>
      </c>
      <c r="P137" s="46">
        <f t="shared" si="105"/>
        <v>5.5</v>
      </c>
      <c r="Q137" s="42">
        <f t="shared" si="106"/>
        <v>5.166666666666667</v>
      </c>
      <c r="R137" s="33">
        <f t="shared" si="107"/>
        <v>8.5895833333333353</v>
      </c>
      <c r="S137" s="10" t="s">
        <v>285</v>
      </c>
    </row>
    <row r="138" spans="1:19" x14ac:dyDescent="0.25">
      <c r="A138" s="9" t="s">
        <v>213</v>
      </c>
      <c r="B138" s="30" t="s">
        <v>214</v>
      </c>
      <c r="C138" s="9">
        <v>1</v>
      </c>
      <c r="D138">
        <v>4</v>
      </c>
      <c r="E138">
        <v>3</v>
      </c>
      <c r="F138" s="10">
        <v>6</v>
      </c>
      <c r="G138" s="9">
        <v>3</v>
      </c>
      <c r="H138">
        <v>4</v>
      </c>
      <c r="I138">
        <v>4</v>
      </c>
      <c r="J138" s="10">
        <v>5</v>
      </c>
      <c r="K138" s="9">
        <v>3</v>
      </c>
      <c r="L138">
        <v>4</v>
      </c>
      <c r="M138">
        <v>4</v>
      </c>
      <c r="N138" s="10">
        <v>5</v>
      </c>
      <c r="O138" s="45">
        <f t="shared" si="104"/>
        <v>4</v>
      </c>
      <c r="P138" s="46">
        <f t="shared" si="105"/>
        <v>4</v>
      </c>
      <c r="Q138" s="42">
        <f t="shared" si="106"/>
        <v>4</v>
      </c>
      <c r="R138" s="33">
        <f t="shared" si="107"/>
        <v>6.65</v>
      </c>
      <c r="S138" s="10" t="s">
        <v>285</v>
      </c>
    </row>
    <row r="139" spans="1:19" x14ac:dyDescent="0.25">
      <c r="A139" s="9" t="s">
        <v>215</v>
      </c>
      <c r="B139" s="30" t="s">
        <v>216</v>
      </c>
      <c r="C139" s="9">
        <v>2</v>
      </c>
      <c r="D139">
        <v>5</v>
      </c>
      <c r="E139">
        <v>2</v>
      </c>
      <c r="F139" s="10">
        <v>3</v>
      </c>
      <c r="G139" s="9">
        <v>3</v>
      </c>
      <c r="H139">
        <v>5</v>
      </c>
      <c r="I139">
        <v>3</v>
      </c>
      <c r="J139" s="10">
        <v>3</v>
      </c>
      <c r="K139" s="9">
        <v>3</v>
      </c>
      <c r="L139">
        <v>5</v>
      </c>
      <c r="M139">
        <v>3</v>
      </c>
      <c r="N139" s="10">
        <v>3</v>
      </c>
      <c r="O139" s="45">
        <f t="shared" si="104"/>
        <v>3.5</v>
      </c>
      <c r="P139" s="46">
        <f t="shared" si="105"/>
        <v>3</v>
      </c>
      <c r="Q139" s="42">
        <f t="shared" si="106"/>
        <v>3.6666666666666665</v>
      </c>
      <c r="R139" s="33">
        <f t="shared" si="107"/>
        <v>6.0958333333333332</v>
      </c>
      <c r="S139" s="10" t="s">
        <v>285</v>
      </c>
    </row>
    <row r="140" spans="1:19" x14ac:dyDescent="0.25">
      <c r="A140" s="16" t="s">
        <v>259</v>
      </c>
      <c r="B140" s="31" t="s">
        <v>278</v>
      </c>
      <c r="C140" s="16"/>
      <c r="D140" s="39"/>
      <c r="E140" s="17"/>
      <c r="F140" s="18"/>
      <c r="G140" s="16"/>
      <c r="H140" s="39"/>
      <c r="I140" s="17"/>
      <c r="J140" s="18"/>
      <c r="K140" s="16"/>
      <c r="L140" s="39"/>
      <c r="M140" s="17"/>
      <c r="N140" s="18"/>
      <c r="O140" s="47"/>
      <c r="P140" s="48"/>
      <c r="Q140" s="43"/>
      <c r="R140" s="31"/>
      <c r="S140" s="18"/>
    </row>
    <row r="141" spans="1:19" x14ac:dyDescent="0.25">
      <c r="A141" s="9" t="s">
        <v>217</v>
      </c>
      <c r="B141" s="30" t="s">
        <v>218</v>
      </c>
      <c r="C141" s="9">
        <v>3</v>
      </c>
      <c r="D141">
        <v>7</v>
      </c>
      <c r="E141">
        <v>4</v>
      </c>
      <c r="F141" s="10">
        <v>9</v>
      </c>
      <c r="G141" s="9">
        <v>5</v>
      </c>
      <c r="H141">
        <v>7</v>
      </c>
      <c r="I141">
        <v>7</v>
      </c>
      <c r="J141" s="10">
        <v>7</v>
      </c>
      <c r="K141" s="9">
        <v>5</v>
      </c>
      <c r="L141">
        <v>7</v>
      </c>
      <c r="M141">
        <v>7</v>
      </c>
      <c r="N141" s="10">
        <v>7</v>
      </c>
      <c r="O141" s="45">
        <f t="shared" ref="O141:O142" si="108">+AVERAGEIFS(K141:N141,K141:N141,"&gt;=0")</f>
        <v>6.5</v>
      </c>
      <c r="P141" s="46">
        <f t="shared" ref="P141:P142" si="109">+MEDIAN(K141:N141)</f>
        <v>7</v>
      </c>
      <c r="Q141" s="42">
        <f t="shared" ref="Q141:Q142" si="110">+(MIN(K141:N141)+MAX(K141:N141)+4*O141)/6</f>
        <v>6.333333333333333</v>
      </c>
      <c r="R141" s="33">
        <f t="shared" ref="R141:R142" si="111">Q141*1.25*1.33</f>
        <v>10.529166666666667</v>
      </c>
      <c r="S141" s="10" t="s">
        <v>285</v>
      </c>
    </row>
    <row r="142" spans="1:19" x14ac:dyDescent="0.25">
      <c r="A142" s="9" t="s">
        <v>219</v>
      </c>
      <c r="B142" s="30" t="s">
        <v>220</v>
      </c>
      <c r="C142" s="9">
        <v>4</v>
      </c>
      <c r="D142">
        <v>2</v>
      </c>
      <c r="E142">
        <v>6</v>
      </c>
      <c r="F142" s="10">
        <v>4</v>
      </c>
      <c r="G142" s="9">
        <v>4</v>
      </c>
      <c r="H142">
        <v>3</v>
      </c>
      <c r="I142">
        <v>4</v>
      </c>
      <c r="J142" s="10">
        <v>4</v>
      </c>
      <c r="K142" s="9">
        <v>4</v>
      </c>
      <c r="L142">
        <v>3</v>
      </c>
      <c r="M142">
        <v>4</v>
      </c>
      <c r="N142" s="10">
        <v>4</v>
      </c>
      <c r="O142" s="45">
        <f t="shared" si="108"/>
        <v>3.75</v>
      </c>
      <c r="P142" s="46">
        <f t="shared" si="109"/>
        <v>4</v>
      </c>
      <c r="Q142" s="42">
        <f t="shared" si="110"/>
        <v>3.6666666666666665</v>
      </c>
      <c r="R142" s="33">
        <f t="shared" si="111"/>
        <v>6.0958333333333332</v>
      </c>
      <c r="S142" s="10" t="s">
        <v>285</v>
      </c>
    </row>
    <row r="143" spans="1:19" x14ac:dyDescent="0.25">
      <c r="A143" s="9" t="s">
        <v>10</v>
      </c>
      <c r="B143" s="30" t="s">
        <v>10</v>
      </c>
      <c r="C143" s="9"/>
      <c r="F143" s="10"/>
      <c r="G143" s="9"/>
      <c r="J143" s="10"/>
      <c r="K143" s="9"/>
      <c r="N143" s="10"/>
      <c r="O143" s="45"/>
      <c r="P143" s="46"/>
      <c r="Q143" s="42"/>
      <c r="R143" s="30"/>
      <c r="S143" s="10"/>
    </row>
    <row r="144" spans="1:19" x14ac:dyDescent="0.25">
      <c r="A144" s="9" t="s">
        <v>221</v>
      </c>
      <c r="B144" s="30" t="s">
        <v>222</v>
      </c>
      <c r="C144" s="9">
        <v>8</v>
      </c>
      <c r="D144">
        <v>5</v>
      </c>
      <c r="E144">
        <v>3</v>
      </c>
      <c r="F144" s="10">
        <v>6</v>
      </c>
      <c r="G144" s="9">
        <v>6</v>
      </c>
      <c r="H144">
        <v>7</v>
      </c>
      <c r="I144">
        <v>5</v>
      </c>
      <c r="J144" s="10">
        <v>6</v>
      </c>
      <c r="K144" s="9">
        <v>6</v>
      </c>
      <c r="L144">
        <v>7</v>
      </c>
      <c r="M144">
        <v>5</v>
      </c>
      <c r="N144" s="10">
        <v>6</v>
      </c>
      <c r="O144" s="45">
        <f>+AVERAGEIFS(K144:N144,K144:N144,"&gt;=0")</f>
        <v>6</v>
      </c>
      <c r="P144" s="46">
        <f t="shared" ref="P144:P146" si="112">+MEDIAN(K144:N144)</f>
        <v>6</v>
      </c>
      <c r="Q144" s="42">
        <f t="shared" ref="Q144:Q146" si="113">+(MIN(K144:N144)+MAX(K144:N144)+4*O144)/6</f>
        <v>6</v>
      </c>
      <c r="R144" s="33">
        <f t="shared" ref="R144:R146" si="114">Q144*1.25*1.33</f>
        <v>9.9750000000000014</v>
      </c>
      <c r="S144" s="10" t="s">
        <v>285</v>
      </c>
    </row>
    <row r="145" spans="1:19" x14ac:dyDescent="0.25">
      <c r="A145" s="9" t="s">
        <v>223</v>
      </c>
      <c r="B145" s="30" t="s">
        <v>224</v>
      </c>
      <c r="C145" s="9">
        <v>4</v>
      </c>
      <c r="D145">
        <v>3</v>
      </c>
      <c r="E145">
        <v>6</v>
      </c>
      <c r="F145" s="10">
        <v>3</v>
      </c>
      <c r="G145" s="9">
        <v>4</v>
      </c>
      <c r="H145">
        <v>3</v>
      </c>
      <c r="I145">
        <v>5</v>
      </c>
      <c r="J145" s="10">
        <v>4</v>
      </c>
      <c r="K145" s="9">
        <v>4</v>
      </c>
      <c r="L145">
        <v>3</v>
      </c>
      <c r="M145">
        <v>5</v>
      </c>
      <c r="N145" s="10">
        <v>4</v>
      </c>
      <c r="O145" s="45">
        <f t="shared" ref="O145:O146" si="115">+AVERAGEIFS(K145:N145,K145:N145,"&gt;=0")</f>
        <v>4</v>
      </c>
      <c r="P145" s="46">
        <f t="shared" si="112"/>
        <v>4</v>
      </c>
      <c r="Q145" s="42">
        <f t="shared" si="113"/>
        <v>4</v>
      </c>
      <c r="R145" s="33">
        <f t="shared" si="114"/>
        <v>6.65</v>
      </c>
      <c r="S145" s="10" t="s">
        <v>285</v>
      </c>
    </row>
    <row r="146" spans="1:19" x14ac:dyDescent="0.25">
      <c r="A146" s="9" t="s">
        <v>225</v>
      </c>
      <c r="B146" s="30" t="s">
        <v>226</v>
      </c>
      <c r="C146" s="9">
        <v>3</v>
      </c>
      <c r="D146">
        <v>4</v>
      </c>
      <c r="E146">
        <v>4</v>
      </c>
      <c r="F146" s="10">
        <v>1</v>
      </c>
      <c r="G146" s="9">
        <v>3</v>
      </c>
      <c r="H146">
        <v>4</v>
      </c>
      <c r="I146">
        <v>3</v>
      </c>
      <c r="J146" s="10">
        <v>2</v>
      </c>
      <c r="K146" s="9">
        <v>3</v>
      </c>
      <c r="L146">
        <v>4</v>
      </c>
      <c r="M146">
        <v>3</v>
      </c>
      <c r="N146" s="10">
        <v>2</v>
      </c>
      <c r="O146" s="45">
        <f t="shared" si="115"/>
        <v>3</v>
      </c>
      <c r="P146" s="46">
        <f t="shared" si="112"/>
        <v>3</v>
      </c>
      <c r="Q146" s="42">
        <f t="shared" si="113"/>
        <v>3</v>
      </c>
      <c r="R146" s="33">
        <f t="shared" si="114"/>
        <v>4.9875000000000007</v>
      </c>
      <c r="S146" s="10" t="s">
        <v>285</v>
      </c>
    </row>
    <row r="147" spans="1:19" x14ac:dyDescent="0.25">
      <c r="A147" s="9" t="s">
        <v>10</v>
      </c>
      <c r="B147" s="30" t="s">
        <v>10</v>
      </c>
      <c r="C147" s="9"/>
      <c r="F147" s="10"/>
      <c r="G147" s="9"/>
      <c r="J147" s="10"/>
      <c r="K147" s="9"/>
      <c r="N147" s="10"/>
      <c r="O147" s="45"/>
      <c r="P147" s="46"/>
      <c r="Q147" s="42"/>
      <c r="R147" s="30"/>
      <c r="S147" s="10"/>
    </row>
    <row r="148" spans="1:19" x14ac:dyDescent="0.25">
      <c r="A148" s="9" t="s">
        <v>227</v>
      </c>
      <c r="B148" s="30" t="s">
        <v>228</v>
      </c>
      <c r="C148" s="9">
        <v>5</v>
      </c>
      <c r="D148">
        <v>7</v>
      </c>
      <c r="E148">
        <v>3</v>
      </c>
      <c r="F148" s="10">
        <v>9</v>
      </c>
      <c r="G148" s="9">
        <v>6</v>
      </c>
      <c r="H148">
        <v>6</v>
      </c>
      <c r="I148">
        <v>6</v>
      </c>
      <c r="J148" s="10">
        <v>7</v>
      </c>
      <c r="K148" s="9">
        <v>6</v>
      </c>
      <c r="L148">
        <v>6</v>
      </c>
      <c r="M148">
        <v>6</v>
      </c>
      <c r="N148" s="10">
        <v>7</v>
      </c>
      <c r="O148" s="45">
        <f>+AVERAGEIFS(K148:N148,K148:N148,"&gt;=0")</f>
        <v>6.25</v>
      </c>
      <c r="P148" s="46">
        <f>+MEDIAN(K148:N148)</f>
        <v>6</v>
      </c>
      <c r="Q148" s="42">
        <f>+(MIN(K148:N148)+MAX(K148:N148)+4*O148)/6</f>
        <v>6.333333333333333</v>
      </c>
      <c r="R148" s="33">
        <f>Q148*1.25*1.33</f>
        <v>10.529166666666667</v>
      </c>
      <c r="S148" s="10" t="s">
        <v>285</v>
      </c>
    </row>
    <row r="149" spans="1:19" x14ac:dyDescent="0.25">
      <c r="A149" s="16" t="s">
        <v>260</v>
      </c>
      <c r="B149" s="31" t="s">
        <v>279</v>
      </c>
      <c r="C149" s="16"/>
      <c r="D149" s="39"/>
      <c r="E149" s="17"/>
      <c r="F149" s="18"/>
      <c r="G149" s="16"/>
      <c r="H149" s="39"/>
      <c r="I149" s="17"/>
      <c r="J149" s="18"/>
      <c r="K149" s="16"/>
      <c r="L149" s="39"/>
      <c r="M149" s="17"/>
      <c r="N149" s="18"/>
      <c r="O149" s="47"/>
      <c r="P149" s="48"/>
      <c r="Q149" s="43"/>
      <c r="R149" s="31"/>
      <c r="S149" s="18"/>
    </row>
    <row r="150" spans="1:19" x14ac:dyDescent="0.25">
      <c r="A150" s="9" t="s">
        <v>229</v>
      </c>
      <c r="B150" s="30" t="s">
        <v>230</v>
      </c>
      <c r="C150" s="9">
        <v>2</v>
      </c>
      <c r="D150">
        <v>3</v>
      </c>
      <c r="E150">
        <v>1</v>
      </c>
      <c r="F150" s="10">
        <v>1</v>
      </c>
      <c r="G150" s="9">
        <v>2</v>
      </c>
      <c r="H150">
        <v>3</v>
      </c>
      <c r="I150">
        <v>1</v>
      </c>
      <c r="J150" s="10">
        <v>1</v>
      </c>
      <c r="K150" s="9">
        <v>2</v>
      </c>
      <c r="L150">
        <v>3</v>
      </c>
      <c r="M150">
        <v>1</v>
      </c>
      <c r="N150" s="10">
        <v>1</v>
      </c>
      <c r="O150" s="45">
        <f t="shared" ref="O150:O156" si="116">+AVERAGEIFS(K150:N150,K150:N150,"&gt;=0")</f>
        <v>1.75</v>
      </c>
      <c r="P150" s="46">
        <f t="shared" ref="P150:P156" si="117">+MEDIAN(K150:N150)</f>
        <v>1.5</v>
      </c>
      <c r="Q150" s="42">
        <f t="shared" ref="Q150:Q156" si="118">+(MIN(K150:N150)+MAX(K150:N150)+4*O150)/6</f>
        <v>1.8333333333333333</v>
      </c>
      <c r="R150" s="33">
        <f t="shared" ref="R150:R156" si="119">Q150*1.25*1.33</f>
        <v>3.0479166666666666</v>
      </c>
      <c r="S150" s="10" t="s">
        <v>285</v>
      </c>
    </row>
    <row r="151" spans="1:19" x14ac:dyDescent="0.25">
      <c r="A151" s="9" t="s">
        <v>231</v>
      </c>
      <c r="B151" s="30" t="s">
        <v>232</v>
      </c>
      <c r="C151" s="9">
        <v>2</v>
      </c>
      <c r="D151">
        <v>1</v>
      </c>
      <c r="E151">
        <v>1</v>
      </c>
      <c r="F151" s="10">
        <v>2</v>
      </c>
      <c r="G151" s="9">
        <v>2</v>
      </c>
      <c r="H151">
        <v>1</v>
      </c>
      <c r="I151">
        <v>1</v>
      </c>
      <c r="J151" s="10">
        <v>2</v>
      </c>
      <c r="K151" s="9">
        <v>2</v>
      </c>
      <c r="L151">
        <v>1</v>
      </c>
      <c r="M151">
        <v>1</v>
      </c>
      <c r="N151" s="10">
        <v>2</v>
      </c>
      <c r="O151" s="45">
        <f t="shared" si="116"/>
        <v>1.5</v>
      </c>
      <c r="P151" s="46">
        <f t="shared" si="117"/>
        <v>1.5</v>
      </c>
      <c r="Q151" s="42">
        <f t="shared" si="118"/>
        <v>1.5</v>
      </c>
      <c r="R151" s="33">
        <f t="shared" si="119"/>
        <v>2.4937500000000004</v>
      </c>
      <c r="S151" s="10" t="s">
        <v>285</v>
      </c>
    </row>
    <row r="152" spans="1:19" x14ac:dyDescent="0.25">
      <c r="A152" s="9" t="s">
        <v>233</v>
      </c>
      <c r="B152" s="30" t="s">
        <v>234</v>
      </c>
      <c r="C152" s="9">
        <v>3</v>
      </c>
      <c r="D152">
        <v>6</v>
      </c>
      <c r="E152">
        <v>4</v>
      </c>
      <c r="F152" s="10">
        <v>8</v>
      </c>
      <c r="G152" s="9">
        <v>4</v>
      </c>
      <c r="H152">
        <v>5</v>
      </c>
      <c r="I152">
        <v>5</v>
      </c>
      <c r="J152" s="10">
        <v>7</v>
      </c>
      <c r="K152" s="9">
        <v>5</v>
      </c>
      <c r="L152">
        <v>5</v>
      </c>
      <c r="M152">
        <v>5</v>
      </c>
      <c r="N152" s="10">
        <v>7</v>
      </c>
      <c r="O152" s="45">
        <f t="shared" si="116"/>
        <v>5.5</v>
      </c>
      <c r="P152" s="46">
        <f t="shared" si="117"/>
        <v>5</v>
      </c>
      <c r="Q152" s="42">
        <f t="shared" si="118"/>
        <v>5.666666666666667</v>
      </c>
      <c r="R152" s="33">
        <f t="shared" si="119"/>
        <v>9.4208333333333343</v>
      </c>
      <c r="S152" s="10" t="s">
        <v>285</v>
      </c>
    </row>
    <row r="153" spans="1:19" x14ac:dyDescent="0.25">
      <c r="A153" s="9" t="s">
        <v>235</v>
      </c>
      <c r="B153" s="30" t="s">
        <v>236</v>
      </c>
      <c r="C153" s="9">
        <v>1</v>
      </c>
      <c r="D153">
        <v>3</v>
      </c>
      <c r="E153">
        <v>1</v>
      </c>
      <c r="F153" s="10">
        <v>5</v>
      </c>
      <c r="G153" s="9">
        <v>2</v>
      </c>
      <c r="H153">
        <v>3</v>
      </c>
      <c r="I153">
        <v>2</v>
      </c>
      <c r="J153" s="10">
        <v>4</v>
      </c>
      <c r="K153" s="9">
        <v>2</v>
      </c>
      <c r="L153">
        <v>3</v>
      </c>
      <c r="M153">
        <v>2</v>
      </c>
      <c r="N153" s="10">
        <v>4</v>
      </c>
      <c r="O153" s="45">
        <f t="shared" si="116"/>
        <v>2.75</v>
      </c>
      <c r="P153" s="46">
        <f t="shared" si="117"/>
        <v>2.5</v>
      </c>
      <c r="Q153" s="42">
        <f t="shared" si="118"/>
        <v>2.8333333333333335</v>
      </c>
      <c r="R153" s="33">
        <f t="shared" si="119"/>
        <v>4.7104166666666671</v>
      </c>
      <c r="S153" s="10" t="s">
        <v>285</v>
      </c>
    </row>
    <row r="154" spans="1:19" x14ac:dyDescent="0.25">
      <c r="A154" s="9" t="s">
        <v>237</v>
      </c>
      <c r="B154" s="30" t="s">
        <v>238</v>
      </c>
      <c r="C154" s="9">
        <v>1</v>
      </c>
      <c r="D154">
        <v>1</v>
      </c>
      <c r="E154">
        <v>1</v>
      </c>
      <c r="F154" s="10">
        <v>2</v>
      </c>
      <c r="G154" s="9">
        <v>2</v>
      </c>
      <c r="H154">
        <v>1</v>
      </c>
      <c r="I154">
        <v>2</v>
      </c>
      <c r="J154" s="10">
        <v>2</v>
      </c>
      <c r="K154" s="9">
        <v>2</v>
      </c>
      <c r="L154">
        <v>1</v>
      </c>
      <c r="M154">
        <v>2</v>
      </c>
      <c r="N154" s="10">
        <v>2</v>
      </c>
      <c r="O154" s="45">
        <f t="shared" si="116"/>
        <v>1.75</v>
      </c>
      <c r="P154" s="46">
        <f t="shared" si="117"/>
        <v>2</v>
      </c>
      <c r="Q154" s="42">
        <f t="shared" si="118"/>
        <v>1.6666666666666667</v>
      </c>
      <c r="R154" s="33">
        <f t="shared" si="119"/>
        <v>2.7708333333333335</v>
      </c>
      <c r="S154" s="10" t="s">
        <v>285</v>
      </c>
    </row>
    <row r="155" spans="1:19" x14ac:dyDescent="0.25">
      <c r="A155" s="9" t="s">
        <v>239</v>
      </c>
      <c r="B155" s="30" t="s">
        <v>240</v>
      </c>
      <c r="C155" s="9">
        <v>2</v>
      </c>
      <c r="D155">
        <v>2</v>
      </c>
      <c r="E155">
        <v>2</v>
      </c>
      <c r="F155" s="10">
        <v>3</v>
      </c>
      <c r="G155" s="9">
        <v>2</v>
      </c>
      <c r="H155">
        <v>2</v>
      </c>
      <c r="I155">
        <v>2</v>
      </c>
      <c r="J155" s="10">
        <v>3</v>
      </c>
      <c r="K155" s="9">
        <v>2</v>
      </c>
      <c r="L155">
        <v>2</v>
      </c>
      <c r="M155">
        <v>2</v>
      </c>
      <c r="N155" s="10">
        <v>3</v>
      </c>
      <c r="O155" s="45">
        <f t="shared" si="116"/>
        <v>2.25</v>
      </c>
      <c r="P155" s="46">
        <f t="shared" si="117"/>
        <v>2</v>
      </c>
      <c r="Q155" s="42">
        <f t="shared" si="118"/>
        <v>2.3333333333333335</v>
      </c>
      <c r="R155" s="33">
        <f t="shared" si="119"/>
        <v>3.8791666666666673</v>
      </c>
      <c r="S155" s="10" t="s">
        <v>285</v>
      </c>
    </row>
    <row r="156" spans="1:19" x14ac:dyDescent="0.25">
      <c r="A156" s="9" t="s">
        <v>241</v>
      </c>
      <c r="B156" s="30" t="s">
        <v>242</v>
      </c>
      <c r="C156" s="9">
        <v>2</v>
      </c>
      <c r="D156">
        <v>5</v>
      </c>
      <c r="E156">
        <v>1</v>
      </c>
      <c r="F156" s="10">
        <v>3</v>
      </c>
      <c r="G156" s="9">
        <v>2</v>
      </c>
      <c r="H156">
        <v>4</v>
      </c>
      <c r="I156">
        <v>2</v>
      </c>
      <c r="J156" s="10">
        <v>4</v>
      </c>
      <c r="K156" s="9">
        <v>2</v>
      </c>
      <c r="L156">
        <v>3</v>
      </c>
      <c r="M156">
        <v>2</v>
      </c>
      <c r="N156" s="10">
        <v>4</v>
      </c>
      <c r="O156" s="45">
        <f t="shared" si="116"/>
        <v>2.75</v>
      </c>
      <c r="P156" s="46">
        <f t="shared" si="117"/>
        <v>2.5</v>
      </c>
      <c r="Q156" s="42">
        <f t="shared" si="118"/>
        <v>2.8333333333333335</v>
      </c>
      <c r="R156" s="33">
        <f t="shared" si="119"/>
        <v>4.7104166666666671</v>
      </c>
      <c r="S156" s="10" t="s">
        <v>285</v>
      </c>
    </row>
    <row r="157" spans="1:19" x14ac:dyDescent="0.25">
      <c r="A157" s="16" t="s">
        <v>261</v>
      </c>
      <c r="B157" s="31" t="s">
        <v>280</v>
      </c>
      <c r="C157" s="16"/>
      <c r="D157" s="39"/>
      <c r="E157" s="17"/>
      <c r="F157" s="18"/>
      <c r="G157" s="16"/>
      <c r="H157" s="39"/>
      <c r="I157" s="17"/>
      <c r="J157" s="18"/>
      <c r="K157" s="16"/>
      <c r="L157" s="39"/>
      <c r="M157" s="17"/>
      <c r="N157" s="18"/>
      <c r="O157" s="47"/>
      <c r="P157" s="48"/>
      <c r="Q157" s="43"/>
      <c r="R157" s="31"/>
      <c r="S157" s="18"/>
    </row>
    <row r="158" spans="1:19" x14ac:dyDescent="0.25">
      <c r="A158" s="9" t="s">
        <v>243</v>
      </c>
      <c r="B158" s="30" t="s">
        <v>244</v>
      </c>
      <c r="C158" s="9">
        <v>2</v>
      </c>
      <c r="D158">
        <v>2</v>
      </c>
      <c r="E158">
        <v>1</v>
      </c>
      <c r="F158" s="10">
        <v>6</v>
      </c>
      <c r="G158" s="9">
        <v>3</v>
      </c>
      <c r="H158">
        <v>2</v>
      </c>
      <c r="I158">
        <v>2</v>
      </c>
      <c r="J158" s="10">
        <v>3</v>
      </c>
      <c r="K158" s="9">
        <v>3</v>
      </c>
      <c r="L158">
        <v>2</v>
      </c>
      <c r="M158">
        <v>2</v>
      </c>
      <c r="N158" s="10">
        <v>3</v>
      </c>
      <c r="O158" s="45">
        <f t="shared" ref="O158:O162" si="120">+AVERAGEIFS(K158:N158,K158:N158,"&gt;=0")</f>
        <v>2.5</v>
      </c>
      <c r="P158" s="46">
        <f t="shared" ref="P158:P162" si="121">+MEDIAN(K158:N158)</f>
        <v>2.5</v>
      </c>
      <c r="Q158" s="42">
        <f t="shared" ref="Q158:Q162" si="122">+(MIN(K158:N158)+MAX(K158:N158)+4*O158)/6</f>
        <v>2.5</v>
      </c>
      <c r="R158" s="33">
        <f t="shared" ref="R158:R162" si="123">Q158*1.25*1.33</f>
        <v>4.15625</v>
      </c>
      <c r="S158" s="10" t="s">
        <v>285</v>
      </c>
    </row>
    <row r="159" spans="1:19" x14ac:dyDescent="0.25">
      <c r="A159" s="9" t="s">
        <v>245</v>
      </c>
      <c r="B159" s="30" t="s">
        <v>246</v>
      </c>
      <c r="C159" s="9">
        <v>1</v>
      </c>
      <c r="D159">
        <v>6</v>
      </c>
      <c r="E159">
        <v>2</v>
      </c>
      <c r="F159" s="10">
        <v>9</v>
      </c>
      <c r="G159" s="9">
        <v>3</v>
      </c>
      <c r="H159">
        <v>4</v>
      </c>
      <c r="I159">
        <v>4</v>
      </c>
      <c r="J159" s="10">
        <v>5</v>
      </c>
      <c r="K159" s="9">
        <v>4</v>
      </c>
      <c r="L159">
        <v>4</v>
      </c>
      <c r="M159">
        <v>4</v>
      </c>
      <c r="N159" s="10">
        <v>5</v>
      </c>
      <c r="O159" s="45">
        <f t="shared" si="120"/>
        <v>4.25</v>
      </c>
      <c r="P159" s="46">
        <f t="shared" si="121"/>
        <v>4</v>
      </c>
      <c r="Q159" s="42">
        <f t="shared" si="122"/>
        <v>4.333333333333333</v>
      </c>
      <c r="R159" s="33">
        <f t="shared" si="123"/>
        <v>7.2041666666666666</v>
      </c>
      <c r="S159" s="10" t="s">
        <v>285</v>
      </c>
    </row>
    <row r="160" spans="1:19" x14ac:dyDescent="0.25">
      <c r="A160" s="9" t="s">
        <v>247</v>
      </c>
      <c r="B160" s="30" t="s">
        <v>248</v>
      </c>
      <c r="C160" s="9">
        <v>3</v>
      </c>
      <c r="D160">
        <v>3</v>
      </c>
      <c r="E160">
        <v>3</v>
      </c>
      <c r="F160" s="10">
        <v>4</v>
      </c>
      <c r="G160" s="9">
        <v>4</v>
      </c>
      <c r="H160">
        <v>3</v>
      </c>
      <c r="I160">
        <v>4</v>
      </c>
      <c r="J160" s="10">
        <v>3</v>
      </c>
      <c r="K160" s="9">
        <v>4</v>
      </c>
      <c r="L160">
        <v>3</v>
      </c>
      <c r="M160">
        <v>4</v>
      </c>
      <c r="N160" s="10">
        <v>3</v>
      </c>
      <c r="O160" s="45">
        <f t="shared" si="120"/>
        <v>3.5</v>
      </c>
      <c r="P160" s="46">
        <f t="shared" si="121"/>
        <v>3.5</v>
      </c>
      <c r="Q160" s="42">
        <f t="shared" si="122"/>
        <v>3.5</v>
      </c>
      <c r="R160" s="33">
        <f t="shared" si="123"/>
        <v>5.8187500000000005</v>
      </c>
      <c r="S160" s="10" t="s">
        <v>285</v>
      </c>
    </row>
    <row r="161" spans="1:19" x14ac:dyDescent="0.25">
      <c r="A161" s="9" t="s">
        <v>249</v>
      </c>
      <c r="B161" s="30" t="s">
        <v>250</v>
      </c>
      <c r="C161" s="9">
        <v>1</v>
      </c>
      <c r="D161">
        <v>6</v>
      </c>
      <c r="E161">
        <v>2</v>
      </c>
      <c r="F161" s="10">
        <v>4</v>
      </c>
      <c r="G161" s="9">
        <v>3</v>
      </c>
      <c r="H161">
        <v>4</v>
      </c>
      <c r="I161">
        <v>4</v>
      </c>
      <c r="J161" s="10">
        <v>4</v>
      </c>
      <c r="K161" s="9">
        <v>3</v>
      </c>
      <c r="L161">
        <v>4</v>
      </c>
      <c r="M161">
        <v>4</v>
      </c>
      <c r="N161" s="10">
        <v>4</v>
      </c>
      <c r="O161" s="45">
        <f t="shared" si="120"/>
        <v>3.75</v>
      </c>
      <c r="P161" s="46">
        <f t="shared" si="121"/>
        <v>4</v>
      </c>
      <c r="Q161" s="42">
        <f t="shared" si="122"/>
        <v>3.6666666666666665</v>
      </c>
      <c r="R161" s="33">
        <f t="shared" si="123"/>
        <v>6.0958333333333332</v>
      </c>
      <c r="S161" s="10" t="s">
        <v>285</v>
      </c>
    </row>
    <row r="162" spans="1:19" x14ac:dyDescent="0.25">
      <c r="A162" s="11" t="s">
        <v>251</v>
      </c>
      <c r="B162" s="32" t="s">
        <v>252</v>
      </c>
      <c r="C162" s="11">
        <v>2</v>
      </c>
      <c r="D162" s="12">
        <v>3</v>
      </c>
      <c r="E162" s="12">
        <v>2</v>
      </c>
      <c r="F162" s="13">
        <v>5</v>
      </c>
      <c r="G162" s="11">
        <v>2</v>
      </c>
      <c r="H162" s="12">
        <v>3</v>
      </c>
      <c r="I162" s="12">
        <v>3</v>
      </c>
      <c r="J162" s="13">
        <v>4</v>
      </c>
      <c r="K162" s="11">
        <v>2</v>
      </c>
      <c r="L162" s="12">
        <v>3</v>
      </c>
      <c r="M162" s="12">
        <v>3</v>
      </c>
      <c r="N162" s="13">
        <v>4</v>
      </c>
      <c r="O162" s="49">
        <f t="shared" si="120"/>
        <v>3</v>
      </c>
      <c r="P162" s="50">
        <f t="shared" si="121"/>
        <v>3</v>
      </c>
      <c r="Q162" s="44">
        <f t="shared" si="122"/>
        <v>3</v>
      </c>
      <c r="R162" s="34">
        <f t="shared" si="123"/>
        <v>4.9875000000000007</v>
      </c>
      <c r="S162" s="32" t="s">
        <v>285</v>
      </c>
    </row>
  </sheetData>
  <mergeCells count="5">
    <mergeCell ref="O2:Q2"/>
    <mergeCell ref="C2:N2"/>
    <mergeCell ref="C3:F3"/>
    <mergeCell ref="G3:J3"/>
    <mergeCell ref="K3:N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2023-06-19T15:48:10Z</dcterms:modified>
</cp:coreProperties>
</file>