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D225468A-69DD-4346-B230-E13DD00F0C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I165" i="1" s="1"/>
  <c r="D69" i="1"/>
  <c r="I69" i="1" s="1"/>
  <c r="F168" i="1"/>
  <c r="H168" i="1"/>
  <c r="C168" i="1"/>
  <c r="D167" i="1"/>
  <c r="I167" i="1" s="1"/>
  <c r="D166" i="1"/>
  <c r="I166" i="1" s="1"/>
  <c r="G165" i="1" l="1"/>
  <c r="G166" i="1"/>
  <c r="J166" i="1" s="1"/>
  <c r="G167" i="1"/>
  <c r="J167" i="1" s="1"/>
  <c r="G69" i="1"/>
  <c r="J69" i="1" s="1"/>
  <c r="D160" i="1"/>
  <c r="G160" i="1" s="1"/>
  <c r="D159" i="1"/>
  <c r="G159" i="1" s="1"/>
  <c r="D157" i="1"/>
  <c r="G157" i="1" s="1"/>
  <c r="D156" i="1"/>
  <c r="G156" i="1" s="1"/>
  <c r="D155" i="1"/>
  <c r="G155" i="1" s="1"/>
  <c r="D154" i="1"/>
  <c r="G154" i="1" s="1"/>
  <c r="D134" i="1"/>
  <c r="G134" i="1" s="1"/>
  <c r="D132" i="1"/>
  <c r="G132" i="1" s="1"/>
  <c r="D130" i="1"/>
  <c r="G130" i="1" s="1"/>
  <c r="D129" i="1"/>
  <c r="G129" i="1" s="1"/>
  <c r="D128" i="1"/>
  <c r="G128" i="1" s="1"/>
  <c r="D126" i="1"/>
  <c r="G126" i="1" s="1"/>
  <c r="D107" i="1"/>
  <c r="G107" i="1" s="1"/>
  <c r="D105" i="1"/>
  <c r="G105" i="1" s="1"/>
  <c r="D104" i="1"/>
  <c r="G104" i="1" s="1"/>
  <c r="D103" i="1"/>
  <c r="G103" i="1" s="1"/>
  <c r="D102" i="1"/>
  <c r="G102" i="1" s="1"/>
  <c r="D100" i="1"/>
  <c r="I100" i="1" s="1"/>
  <c r="D81" i="1"/>
  <c r="G81" i="1" s="1"/>
  <c r="D80" i="1"/>
  <c r="G80" i="1" s="1"/>
  <c r="D78" i="1"/>
  <c r="G78" i="1" s="1"/>
  <c r="D77" i="1"/>
  <c r="G77" i="1" s="1"/>
  <c r="D76" i="1"/>
  <c r="G76" i="1" s="1"/>
  <c r="D74" i="1"/>
  <c r="G74" i="1" s="1"/>
  <c r="D54" i="1"/>
  <c r="G54" i="1" s="1"/>
  <c r="D53" i="1"/>
  <c r="G53" i="1" s="1"/>
  <c r="D52" i="1"/>
  <c r="G52" i="1" s="1"/>
  <c r="D50" i="1"/>
  <c r="G50" i="1" s="1"/>
  <c r="D49" i="1"/>
  <c r="G49" i="1" s="1"/>
  <c r="D48" i="1"/>
  <c r="G48" i="1" s="1"/>
  <c r="D28" i="1"/>
  <c r="G28" i="1" s="1"/>
  <c r="D26" i="1"/>
  <c r="G26" i="1" s="1"/>
  <c r="D25" i="1"/>
  <c r="G25" i="1" s="1"/>
  <c r="D24" i="1"/>
  <c r="G24" i="1" s="1"/>
  <c r="D23" i="1"/>
  <c r="G23" i="1" s="1"/>
  <c r="D22" i="1"/>
  <c r="G22" i="1" s="1"/>
  <c r="D162" i="1"/>
  <c r="G162" i="1" s="1"/>
  <c r="D163" i="1"/>
  <c r="G163" i="1" s="1"/>
  <c r="D161" i="1"/>
  <c r="G161" i="1" s="1"/>
  <c r="D153" i="1"/>
  <c r="G153" i="1" s="1"/>
  <c r="D152" i="1"/>
  <c r="G152" i="1" s="1"/>
  <c r="D151" i="1"/>
  <c r="I151" i="1" s="1"/>
  <c r="D149" i="1"/>
  <c r="G149" i="1" s="1"/>
  <c r="D147" i="1"/>
  <c r="G147" i="1" s="1"/>
  <c r="D146" i="1"/>
  <c r="G146" i="1" s="1"/>
  <c r="D145" i="1"/>
  <c r="G145" i="1" s="1"/>
  <c r="D143" i="1"/>
  <c r="G143" i="1" s="1"/>
  <c r="D142" i="1"/>
  <c r="G142" i="1" s="1"/>
  <c r="D140" i="1"/>
  <c r="G140" i="1" s="1"/>
  <c r="D139" i="1"/>
  <c r="G139" i="1" s="1"/>
  <c r="D138" i="1"/>
  <c r="G138" i="1" s="1"/>
  <c r="D137" i="1"/>
  <c r="G137" i="1" s="1"/>
  <c r="D135" i="1"/>
  <c r="G135" i="1" s="1"/>
  <c r="D125" i="1"/>
  <c r="G125" i="1" s="1"/>
  <c r="D124" i="1"/>
  <c r="I124" i="1" s="1"/>
  <c r="D123" i="1"/>
  <c r="G123" i="1" s="1"/>
  <c r="D122" i="1"/>
  <c r="G122" i="1" s="1"/>
  <c r="D121" i="1"/>
  <c r="G121" i="1" s="1"/>
  <c r="D120" i="1"/>
  <c r="G120" i="1" s="1"/>
  <c r="D119" i="1"/>
  <c r="I119" i="1" s="1"/>
  <c r="D118" i="1"/>
  <c r="G118" i="1" s="1"/>
  <c r="D116" i="1"/>
  <c r="G116" i="1" s="1"/>
  <c r="D114" i="1"/>
  <c r="G114" i="1" s="1"/>
  <c r="D112" i="1"/>
  <c r="G112" i="1" s="1"/>
  <c r="D111" i="1"/>
  <c r="G111" i="1" s="1"/>
  <c r="D110" i="1"/>
  <c r="G110" i="1" s="1"/>
  <c r="D108" i="1"/>
  <c r="G108" i="1" s="1"/>
  <c r="D99" i="1"/>
  <c r="G99" i="1" s="1"/>
  <c r="D98" i="1"/>
  <c r="G98" i="1" s="1"/>
  <c r="D97" i="1"/>
  <c r="G97" i="1" s="1"/>
  <c r="D95" i="1"/>
  <c r="G95" i="1" s="1"/>
  <c r="D94" i="1"/>
  <c r="G94" i="1" s="1"/>
  <c r="D93" i="1"/>
  <c r="G93" i="1" s="1"/>
  <c r="D91" i="1"/>
  <c r="G91" i="1" s="1"/>
  <c r="D90" i="1"/>
  <c r="G90" i="1" s="1"/>
  <c r="D89" i="1"/>
  <c r="I89" i="1" s="1"/>
  <c r="D88" i="1"/>
  <c r="G88" i="1" s="1"/>
  <c r="D86" i="1"/>
  <c r="G86" i="1" s="1"/>
  <c r="D85" i="1"/>
  <c r="G85" i="1" s="1"/>
  <c r="D84" i="1"/>
  <c r="G84" i="1" s="1"/>
  <c r="D82" i="1"/>
  <c r="G82" i="1" s="1"/>
  <c r="D73" i="1"/>
  <c r="G73" i="1" s="1"/>
  <c r="D72" i="1"/>
  <c r="G72" i="1" s="1"/>
  <c r="D70" i="1"/>
  <c r="G70" i="1" s="1"/>
  <c r="D68" i="1"/>
  <c r="G68" i="1" s="1"/>
  <c r="D67" i="1"/>
  <c r="G67" i="1" s="1"/>
  <c r="D66" i="1"/>
  <c r="G66" i="1" s="1"/>
  <c r="D65" i="1"/>
  <c r="G65" i="1" s="1"/>
  <c r="D63" i="1"/>
  <c r="G63" i="1" s="1"/>
  <c r="D61" i="1"/>
  <c r="G61" i="1" s="1"/>
  <c r="D62" i="1"/>
  <c r="G62" i="1" s="1"/>
  <c r="D59" i="1"/>
  <c r="G59" i="1" s="1"/>
  <c r="D58" i="1"/>
  <c r="G58" i="1" s="1"/>
  <c r="D57" i="1"/>
  <c r="G57" i="1" s="1"/>
  <c r="D55" i="1"/>
  <c r="G55" i="1" s="1"/>
  <c r="D46" i="1"/>
  <c r="I46" i="1" s="1"/>
  <c r="D45" i="1"/>
  <c r="G45" i="1" s="1"/>
  <c r="D44" i="1"/>
  <c r="G44" i="1" s="1"/>
  <c r="D42" i="1"/>
  <c r="G42" i="1" s="1"/>
  <c r="D41" i="1"/>
  <c r="G41" i="1" s="1"/>
  <c r="D40" i="1"/>
  <c r="G40" i="1" s="1"/>
  <c r="D38" i="1"/>
  <c r="I38" i="1" s="1"/>
  <c r="D36" i="1"/>
  <c r="G36" i="1" s="1"/>
  <c r="D37" i="1"/>
  <c r="G37" i="1" s="1"/>
  <c r="D34" i="1"/>
  <c r="G34" i="1" s="1"/>
  <c r="D33" i="1"/>
  <c r="G33" i="1" s="1"/>
  <c r="D32" i="1"/>
  <c r="G32" i="1" s="1"/>
  <c r="D30" i="1"/>
  <c r="G30" i="1" s="1"/>
  <c r="D29" i="1"/>
  <c r="G29" i="1" s="1"/>
  <c r="D20" i="1"/>
  <c r="G20" i="1" s="1"/>
  <c r="D19" i="1"/>
  <c r="G19" i="1" s="1"/>
  <c r="D18" i="1"/>
  <c r="G18" i="1" s="1"/>
  <c r="D17" i="1"/>
  <c r="G17" i="1" s="1"/>
  <c r="D16" i="1"/>
  <c r="G16" i="1" s="1"/>
  <c r="D14" i="1"/>
  <c r="G14" i="1" s="1"/>
  <c r="D13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D168" i="1" l="1"/>
  <c r="J165" i="1"/>
  <c r="G6" i="1"/>
  <c r="I55" i="1"/>
  <c r="J55" i="1" s="1"/>
  <c r="I57" i="1"/>
  <c r="J57" i="1" s="1"/>
  <c r="I13" i="1"/>
  <c r="G13" i="1"/>
  <c r="J13" i="1" s="1"/>
  <c r="I63" i="1"/>
  <c r="J63" i="1" s="1"/>
  <c r="I65" i="1"/>
  <c r="J65" i="1" s="1"/>
  <c r="I66" i="1"/>
  <c r="J66" i="1" s="1"/>
  <c r="I67" i="1"/>
  <c r="J67" i="1" s="1"/>
  <c r="I110" i="1"/>
  <c r="J110" i="1" s="1"/>
  <c r="I122" i="1"/>
  <c r="J122" i="1" s="1"/>
  <c r="I123" i="1"/>
  <c r="J123" i="1" s="1"/>
  <c r="I58" i="1"/>
  <c r="J58" i="1" s="1"/>
  <c r="I132" i="1"/>
  <c r="J132" i="1" s="1"/>
  <c r="I135" i="1"/>
  <c r="J135" i="1" s="1"/>
  <c r="I138" i="1"/>
  <c r="J138" i="1" s="1"/>
  <c r="I130" i="1"/>
  <c r="J130" i="1" s="1"/>
  <c r="I137" i="1"/>
  <c r="J137" i="1" s="1"/>
  <c r="I139" i="1"/>
  <c r="J139" i="1" s="1"/>
  <c r="I129" i="1"/>
  <c r="J129" i="1" s="1"/>
  <c r="I143" i="1"/>
  <c r="J143" i="1" s="1"/>
  <c r="I48" i="1"/>
  <c r="J48" i="1" s="1"/>
  <c r="I145" i="1"/>
  <c r="J145" i="1" s="1"/>
  <c r="I33" i="1"/>
  <c r="J33" i="1" s="1"/>
  <c r="I50" i="1"/>
  <c r="J50" i="1" s="1"/>
  <c r="I156" i="1"/>
  <c r="J156" i="1" s="1"/>
  <c r="G46" i="1"/>
  <c r="J46" i="1" s="1"/>
  <c r="G89" i="1"/>
  <c r="J89" i="1" s="1"/>
  <c r="G100" i="1"/>
  <c r="G124" i="1"/>
  <c r="J124" i="1" s="1"/>
  <c r="I77" i="1"/>
  <c r="J77" i="1" s="1"/>
  <c r="I12" i="1"/>
  <c r="J12" i="1" s="1"/>
  <c r="I78" i="1"/>
  <c r="J78" i="1" s="1"/>
  <c r="I80" i="1"/>
  <c r="J80" i="1" s="1"/>
  <c r="I24" i="1"/>
  <c r="J24" i="1" s="1"/>
  <c r="I81" i="1"/>
  <c r="J81" i="1" s="1"/>
  <c r="I157" i="1"/>
  <c r="J157" i="1" s="1"/>
  <c r="I25" i="1"/>
  <c r="J25" i="1" s="1"/>
  <c r="I159" i="1"/>
  <c r="J159" i="1" s="1"/>
  <c r="I26" i="1"/>
  <c r="J26" i="1" s="1"/>
  <c r="I103" i="1"/>
  <c r="J103" i="1" s="1"/>
  <c r="I160" i="1"/>
  <c r="J160" i="1" s="1"/>
  <c r="I28" i="1"/>
  <c r="J28" i="1" s="1"/>
  <c r="I104" i="1"/>
  <c r="J104" i="1" s="1"/>
  <c r="I161" i="1"/>
  <c r="J161" i="1" s="1"/>
  <c r="I29" i="1"/>
  <c r="J29" i="1" s="1"/>
  <c r="I105" i="1"/>
  <c r="J105" i="1" s="1"/>
  <c r="I162" i="1"/>
  <c r="J162" i="1" s="1"/>
  <c r="I30" i="1"/>
  <c r="J30" i="1" s="1"/>
  <c r="I107" i="1"/>
  <c r="J107" i="1" s="1"/>
  <c r="I163" i="1"/>
  <c r="J163" i="1" s="1"/>
  <c r="I32" i="1"/>
  <c r="J32" i="1" s="1"/>
  <c r="I108" i="1"/>
  <c r="J108" i="1" s="1"/>
  <c r="I8" i="1"/>
  <c r="J8" i="1" s="1"/>
  <c r="I85" i="1"/>
  <c r="J85" i="1" s="1"/>
  <c r="I111" i="1"/>
  <c r="J111" i="1" s="1"/>
  <c r="I9" i="1"/>
  <c r="J9" i="1" s="1"/>
  <c r="I59" i="1"/>
  <c r="J59" i="1" s="1"/>
  <c r="I86" i="1"/>
  <c r="J86" i="1" s="1"/>
  <c r="I112" i="1"/>
  <c r="J112" i="1" s="1"/>
  <c r="I10" i="1"/>
  <c r="J10" i="1" s="1"/>
  <c r="I34" i="1"/>
  <c r="J34" i="1" s="1"/>
  <c r="I61" i="1"/>
  <c r="J61" i="1" s="1"/>
  <c r="I88" i="1"/>
  <c r="J88" i="1" s="1"/>
  <c r="I114" i="1"/>
  <c r="J114" i="1" s="1"/>
  <c r="I140" i="1"/>
  <c r="J140" i="1" s="1"/>
  <c r="G38" i="1"/>
  <c r="J38" i="1" s="1"/>
  <c r="I11" i="1"/>
  <c r="J11" i="1" s="1"/>
  <c r="I36" i="1"/>
  <c r="J36" i="1" s="1"/>
  <c r="I62" i="1"/>
  <c r="J62" i="1" s="1"/>
  <c r="I116" i="1"/>
  <c r="J116" i="1" s="1"/>
  <c r="I142" i="1"/>
  <c r="J142" i="1" s="1"/>
  <c r="I53" i="1"/>
  <c r="J53" i="1" s="1"/>
  <c r="I54" i="1"/>
  <c r="J54" i="1" s="1"/>
  <c r="I146" i="1"/>
  <c r="J146" i="1" s="1"/>
  <c r="I134" i="1"/>
  <c r="J134" i="1" s="1"/>
  <c r="I90" i="1"/>
  <c r="J90" i="1" s="1"/>
  <c r="I41" i="1"/>
  <c r="J41" i="1" s="1"/>
  <c r="I94" i="1"/>
  <c r="J94" i="1" s="1"/>
  <c r="I68" i="1"/>
  <c r="J68" i="1" s="1"/>
  <c r="I149" i="1"/>
  <c r="J149" i="1" s="1"/>
  <c r="I18" i="1"/>
  <c r="J18" i="1" s="1"/>
  <c r="I97" i="1"/>
  <c r="J97" i="1" s="1"/>
  <c r="I52" i="1"/>
  <c r="J52" i="1" s="1"/>
  <c r="I7" i="1"/>
  <c r="J7" i="1" s="1"/>
  <c r="I91" i="1"/>
  <c r="J91" i="1" s="1"/>
  <c r="I14" i="1"/>
  <c r="J14" i="1" s="1"/>
  <c r="I120" i="1"/>
  <c r="J120" i="1" s="1"/>
  <c r="I42" i="1"/>
  <c r="J42" i="1" s="1"/>
  <c r="I95" i="1"/>
  <c r="J95" i="1" s="1"/>
  <c r="I45" i="1"/>
  <c r="J45" i="1" s="1"/>
  <c r="I98" i="1"/>
  <c r="J98" i="1" s="1"/>
  <c r="I152" i="1"/>
  <c r="J152" i="1" s="1"/>
  <c r="G119" i="1"/>
  <c r="J119" i="1" s="1"/>
  <c r="I20" i="1"/>
  <c r="J20" i="1" s="1"/>
  <c r="I73" i="1"/>
  <c r="J73" i="1" s="1"/>
  <c r="I99" i="1"/>
  <c r="J99" i="1" s="1"/>
  <c r="I125" i="1"/>
  <c r="J125" i="1" s="1"/>
  <c r="I153" i="1"/>
  <c r="J153" i="1" s="1"/>
  <c r="G151" i="1"/>
  <c r="J151" i="1" s="1"/>
  <c r="I6" i="1"/>
  <c r="I82" i="1"/>
  <c r="J82" i="1" s="1"/>
  <c r="I84" i="1"/>
  <c r="J84" i="1" s="1"/>
  <c r="I37" i="1"/>
  <c r="J37" i="1" s="1"/>
  <c r="I118" i="1"/>
  <c r="J118" i="1" s="1"/>
  <c r="I40" i="1"/>
  <c r="J40" i="1" s="1"/>
  <c r="I16" i="1"/>
  <c r="J16" i="1" s="1"/>
  <c r="I147" i="1"/>
  <c r="J147" i="1" s="1"/>
  <c r="I70" i="1"/>
  <c r="J70" i="1" s="1"/>
  <c r="J100" i="1"/>
  <c r="I154" i="1"/>
  <c r="J154" i="1" s="1"/>
  <c r="I93" i="1"/>
  <c r="J93" i="1" s="1"/>
  <c r="I121" i="1"/>
  <c r="J121" i="1" s="1"/>
  <c r="I17" i="1"/>
  <c r="J17" i="1" s="1"/>
  <c r="I44" i="1"/>
  <c r="J44" i="1" s="1"/>
  <c r="I19" i="1"/>
  <c r="J19" i="1" s="1"/>
  <c r="I72" i="1"/>
  <c r="J72" i="1" s="1"/>
  <c r="I22" i="1"/>
  <c r="J22" i="1" s="1"/>
  <c r="I74" i="1"/>
  <c r="J74" i="1" s="1"/>
  <c r="I126" i="1"/>
  <c r="J126" i="1" s="1"/>
  <c r="I23" i="1"/>
  <c r="J23" i="1" s="1"/>
  <c r="I49" i="1"/>
  <c r="J49" i="1" s="1"/>
  <c r="I76" i="1"/>
  <c r="J76" i="1" s="1"/>
  <c r="I102" i="1"/>
  <c r="J102" i="1" s="1"/>
  <c r="I128" i="1"/>
  <c r="J128" i="1" s="1"/>
  <c r="I155" i="1"/>
  <c r="J155" i="1" s="1"/>
  <c r="G168" i="1" l="1"/>
  <c r="I168" i="1"/>
  <c r="J6" i="1"/>
  <c r="J16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42246-E26C-4C55-9B2C-12DDD7EA5D48}" keepAlive="1" name="Query - tableConvert com_gk1msd" description="Connection to the 'tableConvert com_gk1msd' query in the workbook." type="5" refreshedVersion="8" background="1" saveData="1">
    <dbPr connection="Provider=Microsoft.Mashup.OleDb.1;Data Source=$Workbook$;Location=&quot;tableConvert com_gk1msd&quot;;Extended Properties=&quot;&quot;" command="SELECT * FROM [tableConvert com_gk1msd]"/>
  </connection>
</connections>
</file>

<file path=xl/sharedStrings.xml><?xml version="1.0" encoding="utf-8"?>
<sst xmlns="http://schemas.openxmlformats.org/spreadsheetml/2006/main" count="463" uniqueCount="294">
  <si>
    <t>Id</t>
  </si>
  <si>
    <t>Task</t>
  </si>
  <si>
    <t>Risorse richieste</t>
  </si>
  <si>
    <t/>
  </si>
  <si>
    <t>F1.1</t>
  </si>
  <si>
    <t>Mockup Configuration Page</t>
  </si>
  <si>
    <t>F1.2</t>
  </si>
  <si>
    <t>Implement Configuration Page</t>
  </si>
  <si>
    <t>F1.3</t>
  </si>
  <si>
    <t>Integrate Configuration Page</t>
  </si>
  <si>
    <t>F1.4</t>
  </si>
  <si>
    <t>Add Public Game option to Frontend</t>
  </si>
  <si>
    <t>F1.5</t>
  </si>
  <si>
    <t>Add Private Game option to Frontend</t>
  </si>
  <si>
    <t>F1.6</t>
  </si>
  <si>
    <t>Add Friend Game option to Frontend</t>
  </si>
  <si>
    <t>F1.7</t>
  </si>
  <si>
    <t>Add No Limit option to Frontend</t>
  </si>
  <si>
    <t>F1.8</t>
  </si>
  <si>
    <t>Add Turn Limit option to Frontend</t>
  </si>
  <si>
    <t>F1.9</t>
  </si>
  <si>
    <t>Add Player Limit option to Frontend</t>
  </si>
  <si>
    <t>F2.1</t>
  </si>
  <si>
    <t>Mockup Game Participation Page</t>
  </si>
  <si>
    <t>F2.2</t>
  </si>
  <si>
    <t>Implement Game Participation Page</t>
  </si>
  <si>
    <t>F2.3</t>
  </si>
  <si>
    <t>Integrate Game Participation Page</t>
  </si>
  <si>
    <t>F2.4</t>
  </si>
  <si>
    <t>Add Join Public Game option to Frontend</t>
  </si>
  <si>
    <t>F2.5</t>
  </si>
  <si>
    <t>Add Join Private Game option to Frontend</t>
  </si>
  <si>
    <t>F3.1</t>
  </si>
  <si>
    <t>Mockup Game Page</t>
  </si>
  <si>
    <t>F3.2</t>
  </si>
  <si>
    <t>Implement Game Page</t>
  </si>
  <si>
    <t>F3.3</t>
  </si>
  <si>
    <t>Integrate Game Page</t>
  </si>
  <si>
    <t>F3.4</t>
  </si>
  <si>
    <t>Show In-Game Messages</t>
  </si>
  <si>
    <t>F4.1</t>
  </si>
  <si>
    <t>Mockup Tournament Configuration Page</t>
  </si>
  <si>
    <t>F4.2</t>
  </si>
  <si>
    <t>Implement Tournament Configuration Page</t>
  </si>
  <si>
    <t>F4.3</t>
  </si>
  <si>
    <t>Integrate Tournament Configuration Page</t>
  </si>
  <si>
    <t>F5.1</t>
  </si>
  <si>
    <t>Mockup Tournament Participation Page</t>
  </si>
  <si>
    <t>F5.2</t>
  </si>
  <si>
    <t>Implement Tournament Participation Page</t>
  </si>
  <si>
    <t>F5.3</t>
  </si>
  <si>
    <t>Integrate Tournament Participation Page</t>
  </si>
  <si>
    <t>F6.1</t>
  </si>
  <si>
    <t>Mockup Tournament Page</t>
  </si>
  <si>
    <t>F6.2</t>
  </si>
  <si>
    <t>Implement Tournament Page</t>
  </si>
  <si>
    <t>F6.3</t>
  </si>
  <si>
    <t>Integrate Tournament Page</t>
  </si>
  <si>
    <t>F7.1</t>
  </si>
  <si>
    <t>F7.2</t>
  </si>
  <si>
    <t>F7.3</t>
  </si>
  <si>
    <t>F8.1</t>
  </si>
  <si>
    <t>Mockup Registration Page</t>
  </si>
  <si>
    <t>F8.2</t>
  </si>
  <si>
    <t>Implement Registration Page</t>
  </si>
  <si>
    <t>F8.3</t>
  </si>
  <si>
    <t>Integrate Registration Page</t>
  </si>
  <si>
    <t>F9.1</t>
  </si>
  <si>
    <t>Mockup Login Page</t>
  </si>
  <si>
    <t>F9.2</t>
  </si>
  <si>
    <t>Implement Login Page</t>
  </si>
  <si>
    <t>F9.3</t>
  </si>
  <si>
    <t>Integrate Login Page</t>
  </si>
  <si>
    <t>F10.1</t>
  </si>
  <si>
    <t>Mockup Profile Page</t>
  </si>
  <si>
    <t>F10.2</t>
  </si>
  <si>
    <t>Implement Profile Page</t>
  </si>
  <si>
    <t>F10.3</t>
  </si>
  <si>
    <t>Integrate Profile Page</t>
  </si>
  <si>
    <t>F11.1</t>
  </si>
  <si>
    <t>Mockup Friend Page</t>
  </si>
  <si>
    <t>F11.2</t>
  </si>
  <si>
    <t>Implement Friend Page</t>
  </si>
  <si>
    <t>F11.3</t>
  </si>
  <si>
    <t>Integrate Friend Page</t>
  </si>
  <si>
    <t>Add In-Game Friend Request option to Frontend</t>
  </si>
  <si>
    <t>Add Friend Request By Username option to Frontend</t>
  </si>
  <si>
    <t>F12.1</t>
  </si>
  <si>
    <t>Mockup Statistics Page</t>
  </si>
  <si>
    <t>F12.2</t>
  </si>
  <si>
    <t>Implement Statistics Page</t>
  </si>
  <si>
    <t>F12.3</t>
  </si>
  <si>
    <t>Integrate Statistics Page</t>
  </si>
  <si>
    <t>F13.1</t>
  </si>
  <si>
    <t>Mockup Leaderboard Page</t>
  </si>
  <si>
    <t>F13.2</t>
  </si>
  <si>
    <t>Implement Leaderboard Page</t>
  </si>
  <si>
    <t>F13.3</t>
  </si>
  <si>
    <t>Integrate Leaderboard Page</t>
  </si>
  <si>
    <t>Show Friend Game Invitation</t>
  </si>
  <si>
    <t>Add Logout option to Frontend</t>
  </si>
  <si>
    <t>Show Friend Chats</t>
  </si>
  <si>
    <t>Show Messages</t>
  </si>
  <si>
    <t>Identify Off-The-Shelf Advertisement Solutions</t>
  </si>
  <si>
    <t>B1.1</t>
  </si>
  <si>
    <t>Install Tournament Database</t>
  </si>
  <si>
    <t>B1.2</t>
  </si>
  <si>
    <t>Design Tournament Database</t>
  </si>
  <si>
    <t>B1.3</t>
  </si>
  <si>
    <t>Implement Tournament Database Queries</t>
  </si>
  <si>
    <t>B2.1</t>
  </si>
  <si>
    <t>Install Authentication Database</t>
  </si>
  <si>
    <t>B2.2</t>
  </si>
  <si>
    <t>Design Authentication Database</t>
  </si>
  <si>
    <t>B2.3</t>
  </si>
  <si>
    <t>Implement Authentication Database Queries</t>
  </si>
  <si>
    <t>B3.1</t>
  </si>
  <si>
    <t>Install Friend Database</t>
  </si>
  <si>
    <t>B3.2</t>
  </si>
  <si>
    <t>Design Friend Database</t>
  </si>
  <si>
    <t>B3.3</t>
  </si>
  <si>
    <t>Implement Friend Database Queries</t>
  </si>
  <si>
    <t>B4.1</t>
  </si>
  <si>
    <t>Install Chat Database</t>
  </si>
  <si>
    <t>B4.2</t>
  </si>
  <si>
    <t>Design Chat Database</t>
  </si>
  <si>
    <t>B4.3</t>
  </si>
  <si>
    <t>Implement Chat Database Queries</t>
  </si>
  <si>
    <t>B5.1</t>
  </si>
  <si>
    <t>Install Statistics Database</t>
  </si>
  <si>
    <t>B5.2</t>
  </si>
  <si>
    <t>Design Statistics Database</t>
  </si>
  <si>
    <t>B5.3</t>
  </si>
  <si>
    <t>Implement Score Database Queries</t>
  </si>
  <si>
    <t>B5.4</t>
  </si>
  <si>
    <t>Implement Tournament Result Database Queries</t>
  </si>
  <si>
    <t>B6.1</t>
  </si>
  <si>
    <t>Install Notification Database</t>
  </si>
  <si>
    <t>B6.2</t>
  </si>
  <si>
    <t>Design Notification Database</t>
  </si>
  <si>
    <t>B6.3</t>
  </si>
  <si>
    <t>Implement Notification Database Queries</t>
  </si>
  <si>
    <t>A1.1</t>
  </si>
  <si>
    <t>Handle Registration</t>
  </si>
  <si>
    <t>A1.2</t>
  </si>
  <si>
    <t>Encrypt Sensitive Data</t>
  </si>
  <si>
    <t>A1.3</t>
  </si>
  <si>
    <t>Send Confirmation Email</t>
  </si>
  <si>
    <t>A1.4</t>
  </si>
  <si>
    <t>Handle Email Verification</t>
  </si>
  <si>
    <t>A2.1</t>
  </si>
  <si>
    <t>Handle Token Creation</t>
  </si>
  <si>
    <t>A2.2</t>
  </si>
  <si>
    <t>Handle Token Expiration</t>
  </si>
  <si>
    <t>A2.3</t>
  </si>
  <si>
    <t>Handle Token Revocation</t>
  </si>
  <si>
    <t>A2.4</t>
  </si>
  <si>
    <t>Handle User Permissions</t>
  </si>
  <si>
    <t>Get User Profile Information</t>
  </si>
  <si>
    <t>Update User Profile Information</t>
  </si>
  <si>
    <t>S1.1</t>
  </si>
  <si>
    <t>Get Score</t>
  </si>
  <si>
    <t>S1.2</t>
  </si>
  <si>
    <t>Get Score History</t>
  </si>
  <si>
    <t>S1.3</t>
  </si>
  <si>
    <t>Handle Score Evaluation</t>
  </si>
  <si>
    <t>S2</t>
  </si>
  <si>
    <t>Get Ranks</t>
  </si>
  <si>
    <t>N1</t>
  </si>
  <si>
    <t>Handle Notification Forwarding</t>
  </si>
  <si>
    <t>G1.1</t>
  </si>
  <si>
    <t>Model Game Configuration</t>
  </si>
  <si>
    <t>G1.1.1</t>
  </si>
  <si>
    <t>Add Public Game option to Backend</t>
  </si>
  <si>
    <t>G1.1.2</t>
  </si>
  <si>
    <t>Add Private Game option to Backend</t>
  </si>
  <si>
    <t>G1.1.3</t>
  </si>
  <si>
    <t>Handle Friend Invitation</t>
  </si>
  <si>
    <t>G1.1.4</t>
  </si>
  <si>
    <t>Add No Limit option to Backend</t>
  </si>
  <si>
    <t>G1.1.5</t>
  </si>
  <si>
    <t>Add Turn Limit option to Backend</t>
  </si>
  <si>
    <t>G1.1.6</t>
  </si>
  <si>
    <t>Add Player Limit option to Backend</t>
  </si>
  <si>
    <t>G1.2</t>
  </si>
  <si>
    <t>Initialize Game</t>
  </si>
  <si>
    <t>G1.3</t>
  </si>
  <si>
    <t>Handle Host Connection</t>
  </si>
  <si>
    <t>G2.1</t>
  </si>
  <si>
    <t>Handle Public Game Participation</t>
  </si>
  <si>
    <t>G2.2</t>
  </si>
  <si>
    <t>Handle Private Game Participation</t>
  </si>
  <si>
    <t>G2.3</t>
  </si>
  <si>
    <t>Handle Friend Game Participation</t>
  </si>
  <si>
    <t>G3</t>
  </si>
  <si>
    <t>Handle Game Termination</t>
  </si>
  <si>
    <t>G4.1</t>
  </si>
  <si>
    <t>Analyze Previous Chess Application</t>
  </si>
  <si>
    <t>G4.2</t>
  </si>
  <si>
    <t>Integrate Previous Chess Application</t>
  </si>
  <si>
    <t>G5.1</t>
  </si>
  <si>
    <t>Get In-Game Messages</t>
  </si>
  <si>
    <t>G5.2</t>
  </si>
  <si>
    <t>Handle In-Game Message Sending</t>
  </si>
  <si>
    <t>G5.3</t>
  </si>
  <si>
    <t>Handle In-Game Message Receiving</t>
  </si>
  <si>
    <t>G5.4</t>
  </si>
  <si>
    <t>Handle In-Game Message Notification</t>
  </si>
  <si>
    <t>T1.1</t>
  </si>
  <si>
    <t>Model Tournament Configuration</t>
  </si>
  <si>
    <t>T1.2</t>
  </si>
  <si>
    <t>Initialize Tournament</t>
  </si>
  <si>
    <t>T2.1</t>
  </si>
  <si>
    <t>Implement Pairing Algorithm</t>
  </si>
  <si>
    <t>T2.2</t>
  </si>
  <si>
    <t>Create Match</t>
  </si>
  <si>
    <t>T2.3</t>
  </si>
  <si>
    <t>Notify Match Termination</t>
  </si>
  <si>
    <t>T3</t>
  </si>
  <si>
    <t>Handle Tournament Termination</t>
  </si>
  <si>
    <t>FS1.1</t>
  </si>
  <si>
    <t>Get Friends</t>
  </si>
  <si>
    <t>FS1.2</t>
  </si>
  <si>
    <t>Get Friend Requests</t>
  </si>
  <si>
    <t>FS1.3</t>
  </si>
  <si>
    <t>Handle Friend Request Forwarding</t>
  </si>
  <si>
    <t>FS1.4</t>
  </si>
  <si>
    <t>Handle Accept Friend Request</t>
  </si>
  <si>
    <t>FS1.5</t>
  </si>
  <si>
    <t>Handle Reject Friend Request</t>
  </si>
  <si>
    <t>FS1.6</t>
  </si>
  <si>
    <t>Handle Friend Request Notification</t>
  </si>
  <si>
    <t>FS1.7</t>
  </si>
  <si>
    <t>Handle Friend Removal</t>
  </si>
  <si>
    <t>M1.1</t>
  </si>
  <si>
    <t>Get Messages</t>
  </si>
  <si>
    <t>M1.2</t>
  </si>
  <si>
    <t>Handle Message Sending</t>
  </si>
  <si>
    <t>M1.3</t>
  </si>
  <si>
    <t>Handle Message Forwarding</t>
  </si>
  <si>
    <t>M1.4</t>
  </si>
  <si>
    <t>Handle Message Receiving</t>
  </si>
  <si>
    <t>M1.5</t>
  </si>
  <si>
    <t>Handle Message Notification</t>
  </si>
  <si>
    <t>B</t>
  </si>
  <si>
    <t>F</t>
  </si>
  <si>
    <t>A</t>
  </si>
  <si>
    <t>S</t>
  </si>
  <si>
    <t>N</t>
  </si>
  <si>
    <t>G</t>
  </si>
  <si>
    <t>T</t>
  </si>
  <si>
    <t>FS</t>
  </si>
  <si>
    <t>M</t>
  </si>
  <si>
    <t>Carico di Lavoro (ore/uomo)</t>
  </si>
  <si>
    <t>Durata (ore)</t>
  </si>
  <si>
    <t>F10.4</t>
  </si>
  <si>
    <t>F13.4</t>
  </si>
  <si>
    <t>F13.5</t>
  </si>
  <si>
    <t>F3.5</t>
  </si>
  <si>
    <t>Frontend</t>
  </si>
  <si>
    <t>Backend</t>
  </si>
  <si>
    <t>Authentication Service</t>
  </si>
  <si>
    <t>Statistics Service</t>
  </si>
  <si>
    <t>Notification Service</t>
  </si>
  <si>
    <t>Game Service</t>
  </si>
  <si>
    <t>Tournament Service</t>
  </si>
  <si>
    <t>Friend Service</t>
  </si>
  <si>
    <t>Message Service</t>
  </si>
  <si>
    <t>Frontend Developer</t>
  </si>
  <si>
    <t>UX Designer</t>
  </si>
  <si>
    <t>Database Administrator</t>
  </si>
  <si>
    <t>Backend Developer</t>
  </si>
  <si>
    <t xml:space="preserve">Totale </t>
  </si>
  <si>
    <t>Costo di Gestione Orario Atteso</t>
  </si>
  <si>
    <t>Stipendi Orari Attesi</t>
  </si>
  <si>
    <t>Costi di Strumentazione</t>
  </si>
  <si>
    <t>Costi di Gestione</t>
  </si>
  <si>
    <t>Costo Totale Atteso</t>
  </si>
  <si>
    <t>IT Acquisition Specialist</t>
  </si>
  <si>
    <t>F13.6</t>
  </si>
  <si>
    <t>Integrate Advertisement Solution</t>
  </si>
  <si>
    <t>O</t>
  </si>
  <si>
    <t>Other</t>
  </si>
  <si>
    <t>O1</t>
  </si>
  <si>
    <t>Integrate Services</t>
  </si>
  <si>
    <t>O2</t>
  </si>
  <si>
    <t>Test System</t>
  </si>
  <si>
    <t>O3</t>
  </si>
  <si>
    <t>Deploy System</t>
  </si>
  <si>
    <t>DevOps Engineer</t>
  </si>
  <si>
    <t>QA Tester</t>
  </si>
  <si>
    <t>Costi di Manodopera</t>
  </si>
  <si>
    <t>A3.1</t>
  </si>
  <si>
    <t>A3.2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</si>
</sst>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3" xfId="0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2" fontId="1" fillId="2" borderId="3" xfId="1" applyNumberFormat="1" applyBorder="1" applyAlignment="1">
      <alignment horizontal="left"/>
    </xf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1" fontId="1" fillId="2" borderId="4" xfId="1" applyNumberFormat="1" applyBorder="1" applyAlignment="1">
      <alignment horizontal="left"/>
    </xf>
    <xf numFmtId="1" fontId="0" fillId="0" borderId="0" xfId="0" applyNumberFormat="1"/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2" fontId="0" fillId="4" borderId="3" xfId="0" applyNumberForma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" fontId="0" fillId="4" borderId="4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0" xfId="0" applyFill="1" applyBorder="1" applyAlignment="1">
      <alignment horizontal="left"/>
    </xf>
    <xf numFmtId="44" fontId="0" fillId="0" borderId="4" xfId="2" applyFont="1" applyBorder="1" applyAlignment="1">
      <alignment horizontal="left"/>
    </xf>
    <xf numFmtId="44" fontId="0" fillId="0" borderId="12" xfId="2" applyFont="1" applyBorder="1" applyAlignment="1">
      <alignment horizontal="left"/>
    </xf>
    <xf numFmtId="44" fontId="0" fillId="0" borderId="11" xfId="2" applyFont="1" applyBorder="1" applyAlignment="1">
      <alignment horizontal="left"/>
    </xf>
    <xf numFmtId="2" fontId="0" fillId="0" borderId="4" xfId="0" applyNumberFormat="1" applyBorder="1" applyAlignment="1">
      <alignment horizontal="left"/>
    </xf>
    <xf numFmtId="44" fontId="0" fillId="5" borderId="6" xfId="2" applyFont="1" applyFill="1" applyBorder="1" applyAlignment="1">
      <alignment horizontal="left"/>
    </xf>
    <xf numFmtId="0" fontId="0" fillId="5" borderId="6" xfId="2" applyNumberFormat="1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F4D4"/>
      <color rgb="FFC0E399"/>
      <color rgb="FF90F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145" zoomScale="85" zoomScaleNormal="85" workbookViewId="0">
      <selection activeCell="B98" sqref="B98"/>
    </sheetView>
  </sheetViews>
  <sheetFormatPr defaultRowHeight="15" x14ac:dyDescent="0.25"/>
  <cols>
    <col min="2" max="2" width="55" customWidth="1"/>
    <col min="3" max="3" width="31.5703125" customWidth="1"/>
    <col min="4" max="4" width="18.140625" customWidth="1"/>
    <col min="5" max="5" width="46.140625" customWidth="1"/>
    <col min="6" max="7" width="27.42578125" customWidth="1"/>
    <col min="8" max="9" width="26" customWidth="1"/>
    <col min="10" max="10" width="27.5703125" customWidth="1"/>
  </cols>
  <sheetData>
    <row r="1" spans="1:10" ht="15.75" thickBot="1" x14ac:dyDescent="0.3"/>
    <row r="2" spans="1:10" ht="15.75" thickBot="1" x14ac:dyDescent="0.3">
      <c r="A2" s="38" t="s">
        <v>273</v>
      </c>
      <c r="B2" s="39"/>
      <c r="C2" s="30">
        <v>19.2</v>
      </c>
    </row>
    <row r="3" spans="1:10" ht="15.75" thickBot="1" x14ac:dyDescent="0.3"/>
    <row r="4" spans="1:10" ht="15.75" thickBot="1" x14ac:dyDescent="0.3">
      <c r="A4" s="3" t="s">
        <v>0</v>
      </c>
      <c r="B4" s="4" t="s">
        <v>1</v>
      </c>
      <c r="C4" s="4" t="s">
        <v>253</v>
      </c>
      <c r="D4" s="4" t="s">
        <v>254</v>
      </c>
      <c r="E4" s="4" t="s">
        <v>2</v>
      </c>
      <c r="F4" s="4" t="s">
        <v>274</v>
      </c>
      <c r="G4" s="4" t="s">
        <v>291</v>
      </c>
      <c r="H4" s="4" t="s">
        <v>275</v>
      </c>
      <c r="I4" s="4" t="s">
        <v>276</v>
      </c>
      <c r="J4" s="5" t="s">
        <v>277</v>
      </c>
    </row>
    <row r="5" spans="1:10" x14ac:dyDescent="0.25">
      <c r="A5" s="1" t="s">
        <v>245</v>
      </c>
      <c r="B5" s="2" t="s">
        <v>259</v>
      </c>
      <c r="C5" s="7"/>
      <c r="D5" s="2"/>
      <c r="E5" s="2"/>
      <c r="F5" s="2"/>
      <c r="G5" s="2"/>
      <c r="H5" s="2"/>
      <c r="I5" s="2"/>
      <c r="J5" s="13"/>
    </row>
    <row r="6" spans="1:10" x14ac:dyDescent="0.25">
      <c r="A6" s="9" t="s">
        <v>4</v>
      </c>
      <c r="B6" s="8" t="s">
        <v>5</v>
      </c>
      <c r="C6" s="6">
        <v>9</v>
      </c>
      <c r="D6" s="10">
        <f>C6*1.25*1.33</f>
        <v>14.9625</v>
      </c>
      <c r="E6" s="11" t="s">
        <v>269</v>
      </c>
      <c r="F6" s="28">
        <v>17.399999999999999</v>
      </c>
      <c r="G6" s="28">
        <f>F6*D6</f>
        <v>260.34749999999997</v>
      </c>
      <c r="H6" s="28">
        <v>0</v>
      </c>
      <c r="I6" s="28">
        <f>PRODUCT(D6,$C$2)</f>
        <v>287.27999999999997</v>
      </c>
      <c r="J6" s="28">
        <f>SUM(G6:I6)</f>
        <v>547.62749999999994</v>
      </c>
    </row>
    <row r="7" spans="1:10" x14ac:dyDescent="0.25">
      <c r="A7" s="9" t="s">
        <v>6</v>
      </c>
      <c r="B7" s="8" t="s">
        <v>7</v>
      </c>
      <c r="C7" s="6">
        <v>9.5</v>
      </c>
      <c r="D7" s="10">
        <f t="shared" ref="D7:D14" si="0">C7*1.25*1.33</f>
        <v>15.793750000000001</v>
      </c>
      <c r="E7" s="11" t="s">
        <v>268</v>
      </c>
      <c r="F7" s="28">
        <v>18</v>
      </c>
      <c r="G7" s="28">
        <f t="shared" ref="G7:G14" si="1">F7*D7</f>
        <v>284.28750000000002</v>
      </c>
      <c r="H7" s="28">
        <v>0</v>
      </c>
      <c r="I7" s="28">
        <f>PRODUCT(D7,$C$2)</f>
        <v>303.24</v>
      </c>
      <c r="J7" s="28">
        <f t="shared" ref="J7:J14" si="2">SUM(G7:I7)</f>
        <v>587.52750000000003</v>
      </c>
    </row>
    <row r="8" spans="1:10" x14ac:dyDescent="0.25">
      <c r="A8" s="9" t="s">
        <v>8</v>
      </c>
      <c r="B8" s="8" t="s">
        <v>9</v>
      </c>
      <c r="C8" s="6">
        <v>7</v>
      </c>
      <c r="D8" s="10">
        <f t="shared" si="0"/>
        <v>11.637500000000001</v>
      </c>
      <c r="E8" s="11" t="s">
        <v>268</v>
      </c>
      <c r="F8" s="28">
        <v>18</v>
      </c>
      <c r="G8" s="28">
        <f t="shared" si="1"/>
        <v>209.47500000000002</v>
      </c>
      <c r="H8" s="28">
        <v>0</v>
      </c>
      <c r="I8" s="28">
        <f t="shared" ref="I8:I14" si="3">PRODUCT(D8,$C$2)</f>
        <v>223.44000000000003</v>
      </c>
      <c r="J8" s="28">
        <f t="shared" si="2"/>
        <v>432.91500000000008</v>
      </c>
    </row>
    <row r="9" spans="1:10" x14ac:dyDescent="0.25">
      <c r="A9" s="9" t="s">
        <v>10</v>
      </c>
      <c r="B9" s="8" t="s">
        <v>11</v>
      </c>
      <c r="C9" s="6">
        <v>1.25</v>
      </c>
      <c r="D9" s="10">
        <f t="shared" si="0"/>
        <v>2.078125</v>
      </c>
      <c r="E9" s="11" t="s">
        <v>268</v>
      </c>
      <c r="F9" s="28">
        <v>18</v>
      </c>
      <c r="G9" s="28">
        <f t="shared" si="1"/>
        <v>37.40625</v>
      </c>
      <c r="H9" s="28">
        <v>0</v>
      </c>
      <c r="I9" s="28">
        <f t="shared" si="3"/>
        <v>39.9</v>
      </c>
      <c r="J9" s="28">
        <f t="shared" si="2"/>
        <v>77.306250000000006</v>
      </c>
    </row>
    <row r="10" spans="1:10" x14ac:dyDescent="0.25">
      <c r="A10" s="9" t="s">
        <v>12</v>
      </c>
      <c r="B10" s="8" t="s">
        <v>13</v>
      </c>
      <c r="C10" s="6">
        <v>1.25</v>
      </c>
      <c r="D10" s="10">
        <f t="shared" si="0"/>
        <v>2.078125</v>
      </c>
      <c r="E10" s="11" t="s">
        <v>268</v>
      </c>
      <c r="F10" s="28">
        <v>18</v>
      </c>
      <c r="G10" s="28">
        <f t="shared" si="1"/>
        <v>37.40625</v>
      </c>
      <c r="H10" s="28">
        <v>0</v>
      </c>
      <c r="I10" s="28">
        <f t="shared" si="3"/>
        <v>39.9</v>
      </c>
      <c r="J10" s="28">
        <f t="shared" si="2"/>
        <v>77.306250000000006</v>
      </c>
    </row>
    <row r="11" spans="1:10" x14ac:dyDescent="0.25">
      <c r="A11" s="9" t="s">
        <v>14</v>
      </c>
      <c r="B11" s="8" t="s">
        <v>15</v>
      </c>
      <c r="C11" s="6">
        <v>1.5</v>
      </c>
      <c r="D11" s="10">
        <f t="shared" si="0"/>
        <v>2.4937500000000004</v>
      </c>
      <c r="E11" s="11" t="s">
        <v>268</v>
      </c>
      <c r="F11" s="28">
        <v>18</v>
      </c>
      <c r="G11" s="28">
        <f t="shared" si="1"/>
        <v>44.887500000000003</v>
      </c>
      <c r="H11" s="28">
        <v>0</v>
      </c>
      <c r="I11" s="28">
        <f t="shared" si="3"/>
        <v>47.88</v>
      </c>
      <c r="J11" s="28">
        <f t="shared" si="2"/>
        <v>92.767500000000013</v>
      </c>
    </row>
    <row r="12" spans="1:10" x14ac:dyDescent="0.25">
      <c r="A12" s="9" t="s">
        <v>16</v>
      </c>
      <c r="B12" s="8" t="s">
        <v>17</v>
      </c>
      <c r="C12" s="6">
        <v>1.25</v>
      </c>
      <c r="D12" s="10">
        <f t="shared" si="0"/>
        <v>2.078125</v>
      </c>
      <c r="E12" s="11" t="s">
        <v>268</v>
      </c>
      <c r="F12" s="28">
        <v>18</v>
      </c>
      <c r="G12" s="28">
        <f t="shared" si="1"/>
        <v>37.40625</v>
      </c>
      <c r="H12" s="28">
        <v>0</v>
      </c>
      <c r="I12" s="28">
        <f t="shared" si="3"/>
        <v>39.9</v>
      </c>
      <c r="J12" s="28">
        <f t="shared" si="2"/>
        <v>77.306250000000006</v>
      </c>
    </row>
    <row r="13" spans="1:10" x14ac:dyDescent="0.25">
      <c r="A13" s="9" t="s">
        <v>18</v>
      </c>
      <c r="B13" s="8" t="s">
        <v>19</v>
      </c>
      <c r="C13" s="6">
        <v>1.25</v>
      </c>
      <c r="D13" s="10">
        <f t="shared" si="0"/>
        <v>2.078125</v>
      </c>
      <c r="E13" s="11" t="s">
        <v>268</v>
      </c>
      <c r="F13" s="28">
        <v>18</v>
      </c>
      <c r="G13" s="28">
        <f t="shared" si="1"/>
        <v>37.40625</v>
      </c>
      <c r="H13" s="28">
        <v>0</v>
      </c>
      <c r="I13" s="28">
        <f t="shared" si="3"/>
        <v>39.9</v>
      </c>
      <c r="J13" s="28">
        <f t="shared" si="2"/>
        <v>77.306250000000006</v>
      </c>
    </row>
    <row r="14" spans="1:10" x14ac:dyDescent="0.25">
      <c r="A14" s="9" t="s">
        <v>20</v>
      </c>
      <c r="B14" s="8" t="s">
        <v>21</v>
      </c>
      <c r="C14" s="6">
        <v>1.25</v>
      </c>
      <c r="D14" s="10">
        <f t="shared" si="0"/>
        <v>2.078125</v>
      </c>
      <c r="E14" s="11" t="s">
        <v>268</v>
      </c>
      <c r="F14" s="28">
        <v>18</v>
      </c>
      <c r="G14" s="28">
        <f t="shared" si="1"/>
        <v>37.40625</v>
      </c>
      <c r="H14" s="28">
        <v>0</v>
      </c>
      <c r="I14" s="28">
        <f t="shared" si="3"/>
        <v>39.9</v>
      </c>
      <c r="J14" s="28">
        <f t="shared" si="2"/>
        <v>77.306250000000006</v>
      </c>
    </row>
    <row r="15" spans="1:10" x14ac:dyDescent="0.25">
      <c r="A15" s="17" t="s">
        <v>3</v>
      </c>
      <c r="B15" s="18" t="s">
        <v>3</v>
      </c>
      <c r="C15" s="19"/>
      <c r="D15" s="18"/>
      <c r="E15" s="20"/>
      <c r="F15" s="18"/>
      <c r="G15" s="18"/>
      <c r="H15" s="18"/>
      <c r="I15" s="18"/>
      <c r="J15" s="21"/>
    </row>
    <row r="16" spans="1:10" x14ac:dyDescent="0.25">
      <c r="A16" s="9" t="s">
        <v>22</v>
      </c>
      <c r="B16" s="8" t="s">
        <v>23</v>
      </c>
      <c r="C16" s="6">
        <v>7</v>
      </c>
      <c r="D16" s="10">
        <f t="shared" ref="D16:D20" si="4">C16*1.25*1.33</f>
        <v>11.637500000000001</v>
      </c>
      <c r="E16" s="11" t="s">
        <v>269</v>
      </c>
      <c r="F16" s="28">
        <v>17.399999999999999</v>
      </c>
      <c r="G16" s="28">
        <f t="shared" ref="G16:G20" si="5">F16*D16</f>
        <v>202.49250000000001</v>
      </c>
      <c r="H16" s="28">
        <v>0</v>
      </c>
      <c r="I16" s="28">
        <f t="shared" ref="I16:I20" si="6">PRODUCT(D16,$C$2)</f>
        <v>223.44000000000003</v>
      </c>
      <c r="J16" s="28">
        <f t="shared" ref="J16:J20" si="7">SUM(G16:I16)</f>
        <v>425.9325</v>
      </c>
    </row>
    <row r="17" spans="1:10" x14ac:dyDescent="0.25">
      <c r="A17" s="9" t="s">
        <v>24</v>
      </c>
      <c r="B17" s="8" t="s">
        <v>25</v>
      </c>
      <c r="C17" s="6">
        <v>9</v>
      </c>
      <c r="D17" s="10">
        <f t="shared" si="4"/>
        <v>14.9625</v>
      </c>
      <c r="E17" s="11" t="s">
        <v>268</v>
      </c>
      <c r="F17" s="28">
        <v>18</v>
      </c>
      <c r="G17" s="28">
        <f t="shared" si="5"/>
        <v>269.32499999999999</v>
      </c>
      <c r="H17" s="28">
        <v>0</v>
      </c>
      <c r="I17" s="28">
        <f t="shared" si="6"/>
        <v>287.27999999999997</v>
      </c>
      <c r="J17" s="28">
        <f t="shared" si="7"/>
        <v>556.60500000000002</v>
      </c>
    </row>
    <row r="18" spans="1:10" x14ac:dyDescent="0.25">
      <c r="A18" s="9" t="s">
        <v>26</v>
      </c>
      <c r="B18" s="8" t="s">
        <v>27</v>
      </c>
      <c r="C18" s="6">
        <v>9</v>
      </c>
      <c r="D18" s="10">
        <f t="shared" si="4"/>
        <v>14.9625</v>
      </c>
      <c r="E18" s="11" t="s">
        <v>268</v>
      </c>
      <c r="F18" s="28">
        <v>18</v>
      </c>
      <c r="G18" s="28">
        <f t="shared" si="5"/>
        <v>269.32499999999999</v>
      </c>
      <c r="H18" s="28">
        <v>0</v>
      </c>
      <c r="I18" s="28">
        <f t="shared" si="6"/>
        <v>287.27999999999997</v>
      </c>
      <c r="J18" s="28">
        <f t="shared" si="7"/>
        <v>556.60500000000002</v>
      </c>
    </row>
    <row r="19" spans="1:10" x14ac:dyDescent="0.25">
      <c r="A19" s="9" t="s">
        <v>28</v>
      </c>
      <c r="B19" s="8" t="s">
        <v>29</v>
      </c>
      <c r="C19" s="6">
        <v>2</v>
      </c>
      <c r="D19" s="10">
        <f t="shared" si="4"/>
        <v>3.3250000000000002</v>
      </c>
      <c r="E19" s="11" t="s">
        <v>268</v>
      </c>
      <c r="F19" s="28">
        <v>18</v>
      </c>
      <c r="G19" s="28">
        <f t="shared" si="5"/>
        <v>59.85</v>
      </c>
      <c r="H19" s="28">
        <v>0</v>
      </c>
      <c r="I19" s="28">
        <f t="shared" si="6"/>
        <v>63.84</v>
      </c>
      <c r="J19" s="28">
        <f t="shared" si="7"/>
        <v>123.69</v>
      </c>
    </row>
    <row r="20" spans="1:10" x14ac:dyDescent="0.25">
      <c r="A20" s="9" t="s">
        <v>30</v>
      </c>
      <c r="B20" s="8" t="s">
        <v>31</v>
      </c>
      <c r="C20" s="6">
        <v>2</v>
      </c>
      <c r="D20" s="10">
        <f t="shared" si="4"/>
        <v>3.3250000000000002</v>
      </c>
      <c r="E20" s="11" t="s">
        <v>268</v>
      </c>
      <c r="F20" s="28">
        <v>18</v>
      </c>
      <c r="G20" s="28">
        <f t="shared" si="5"/>
        <v>59.85</v>
      </c>
      <c r="H20" s="28">
        <v>0</v>
      </c>
      <c r="I20" s="28">
        <f t="shared" si="6"/>
        <v>63.84</v>
      </c>
      <c r="J20" s="28">
        <f t="shared" si="7"/>
        <v>123.69</v>
      </c>
    </row>
    <row r="21" spans="1:10" x14ac:dyDescent="0.25">
      <c r="A21" s="17" t="s">
        <v>3</v>
      </c>
      <c r="B21" s="18" t="s">
        <v>3</v>
      </c>
      <c r="C21" s="19"/>
      <c r="D21" s="18"/>
      <c r="E21" s="20"/>
      <c r="F21" s="18"/>
      <c r="G21" s="18"/>
      <c r="H21" s="18"/>
      <c r="I21" s="18"/>
      <c r="J21" s="21"/>
    </row>
    <row r="22" spans="1:10" x14ac:dyDescent="0.25">
      <c r="A22" s="9" t="s">
        <v>32</v>
      </c>
      <c r="B22" s="8" t="s">
        <v>33</v>
      </c>
      <c r="C22" s="6">
        <v>9.5</v>
      </c>
      <c r="D22" s="10">
        <f>C22*1.25*1.33</f>
        <v>15.793750000000001</v>
      </c>
      <c r="E22" s="11" t="s">
        <v>269</v>
      </c>
      <c r="F22" s="28">
        <v>17.399999999999999</v>
      </c>
      <c r="G22" s="28">
        <f t="shared" ref="G22:G26" si="8">F22*D22</f>
        <v>274.81124999999997</v>
      </c>
      <c r="H22" s="28">
        <v>0</v>
      </c>
      <c r="I22" s="28">
        <f t="shared" ref="I22:I26" si="9">PRODUCT(D22,$C$2)</f>
        <v>303.24</v>
      </c>
      <c r="J22" s="28">
        <f t="shared" ref="J22:J26" si="10">SUM(G22:I22)</f>
        <v>578.05124999999998</v>
      </c>
    </row>
    <row r="23" spans="1:10" x14ac:dyDescent="0.25">
      <c r="A23" s="9" t="s">
        <v>34</v>
      </c>
      <c r="B23" s="8" t="s">
        <v>35</v>
      </c>
      <c r="C23" s="6">
        <v>14.5</v>
      </c>
      <c r="D23" s="10">
        <f>C23*1.25*1.33</f>
        <v>24.106250000000003</v>
      </c>
      <c r="E23" s="11" t="s">
        <v>268</v>
      </c>
      <c r="F23" s="28">
        <v>18</v>
      </c>
      <c r="G23" s="28">
        <f t="shared" si="8"/>
        <v>433.91250000000002</v>
      </c>
      <c r="H23" s="28">
        <v>0</v>
      </c>
      <c r="I23" s="28">
        <f t="shared" si="9"/>
        <v>462.84000000000003</v>
      </c>
      <c r="J23" s="28">
        <f t="shared" si="10"/>
        <v>896.75250000000005</v>
      </c>
    </row>
    <row r="24" spans="1:10" x14ac:dyDescent="0.25">
      <c r="A24" s="9" t="s">
        <v>36</v>
      </c>
      <c r="B24" s="8" t="s">
        <v>37</v>
      </c>
      <c r="C24" s="6">
        <v>6</v>
      </c>
      <c r="D24" s="10">
        <f>C24*1.25*1.33</f>
        <v>9.9750000000000014</v>
      </c>
      <c r="E24" s="11" t="s">
        <v>268</v>
      </c>
      <c r="F24" s="28">
        <v>18</v>
      </c>
      <c r="G24" s="28">
        <f t="shared" si="8"/>
        <v>179.55</v>
      </c>
      <c r="H24" s="28">
        <v>0</v>
      </c>
      <c r="I24" s="28">
        <f t="shared" si="9"/>
        <v>191.52</v>
      </c>
      <c r="J24" s="28">
        <f t="shared" si="10"/>
        <v>371.07000000000005</v>
      </c>
    </row>
    <row r="25" spans="1:10" x14ac:dyDescent="0.25">
      <c r="A25" s="9" t="s">
        <v>38</v>
      </c>
      <c r="B25" s="8" t="s">
        <v>39</v>
      </c>
      <c r="C25" s="6">
        <v>4</v>
      </c>
      <c r="D25" s="10">
        <f>C25*1.25*1.33</f>
        <v>6.65</v>
      </c>
      <c r="E25" s="11" t="s">
        <v>268</v>
      </c>
      <c r="F25" s="28">
        <v>18</v>
      </c>
      <c r="G25" s="28">
        <f t="shared" si="8"/>
        <v>119.7</v>
      </c>
      <c r="H25" s="28">
        <v>0</v>
      </c>
      <c r="I25" s="28">
        <f t="shared" si="9"/>
        <v>127.68</v>
      </c>
      <c r="J25" s="28">
        <f t="shared" si="10"/>
        <v>247.38</v>
      </c>
    </row>
    <row r="26" spans="1:10" x14ac:dyDescent="0.25">
      <c r="A26" s="9" t="s">
        <v>258</v>
      </c>
      <c r="B26" s="8" t="s">
        <v>85</v>
      </c>
      <c r="C26" s="6">
        <v>4</v>
      </c>
      <c r="D26" s="10">
        <f>C26*1.25*1.33</f>
        <v>6.65</v>
      </c>
      <c r="E26" s="11" t="s">
        <v>268</v>
      </c>
      <c r="F26" s="28">
        <v>18</v>
      </c>
      <c r="G26" s="28">
        <f t="shared" si="8"/>
        <v>119.7</v>
      </c>
      <c r="H26" s="28">
        <v>0</v>
      </c>
      <c r="I26" s="28">
        <f t="shared" si="9"/>
        <v>127.68</v>
      </c>
      <c r="J26" s="28">
        <f t="shared" si="10"/>
        <v>247.38</v>
      </c>
    </row>
    <row r="27" spans="1:10" x14ac:dyDescent="0.25">
      <c r="A27" s="17"/>
      <c r="B27" s="18"/>
      <c r="C27" s="19"/>
      <c r="D27" s="21"/>
      <c r="E27" s="20"/>
      <c r="F27" s="18"/>
      <c r="G27" s="18"/>
      <c r="H27" s="18"/>
      <c r="I27" s="18"/>
      <c r="J27" s="21"/>
    </row>
    <row r="28" spans="1:10" x14ac:dyDescent="0.25">
      <c r="A28" s="9" t="s">
        <v>40</v>
      </c>
      <c r="B28" s="8" t="s">
        <v>41</v>
      </c>
      <c r="C28" s="6">
        <v>10</v>
      </c>
      <c r="D28" s="10">
        <f>C28*1.25*1.33</f>
        <v>16.625</v>
      </c>
      <c r="E28" s="11" t="s">
        <v>269</v>
      </c>
      <c r="F28" s="28">
        <v>17.399999999999999</v>
      </c>
      <c r="G28" s="28">
        <f t="shared" ref="G28:G30" si="11">F28*D28</f>
        <v>289.27499999999998</v>
      </c>
      <c r="H28" s="28">
        <v>0</v>
      </c>
      <c r="I28" s="28">
        <f t="shared" ref="I28:I30" si="12">PRODUCT(D28,$C$2)</f>
        <v>319.2</v>
      </c>
      <c r="J28" s="28">
        <f t="shared" ref="J28:J30" si="13">SUM(G28:I28)</f>
        <v>608.47499999999991</v>
      </c>
    </row>
    <row r="29" spans="1:10" x14ac:dyDescent="0.25">
      <c r="A29" s="9" t="s">
        <v>42</v>
      </c>
      <c r="B29" s="8" t="s">
        <v>43</v>
      </c>
      <c r="C29" s="6">
        <v>9</v>
      </c>
      <c r="D29" s="10">
        <f>C29*1.25*1.33</f>
        <v>14.9625</v>
      </c>
      <c r="E29" s="11" t="s">
        <v>268</v>
      </c>
      <c r="F29" s="28">
        <v>18</v>
      </c>
      <c r="G29" s="28">
        <f t="shared" si="11"/>
        <v>269.32499999999999</v>
      </c>
      <c r="H29" s="28">
        <v>0</v>
      </c>
      <c r="I29" s="28">
        <f t="shared" si="12"/>
        <v>287.27999999999997</v>
      </c>
      <c r="J29" s="28">
        <f t="shared" si="13"/>
        <v>556.60500000000002</v>
      </c>
    </row>
    <row r="30" spans="1:10" x14ac:dyDescent="0.25">
      <c r="A30" s="9" t="s">
        <v>44</v>
      </c>
      <c r="B30" s="8" t="s">
        <v>45</v>
      </c>
      <c r="C30" s="6">
        <v>7.5</v>
      </c>
      <c r="D30" s="10">
        <f>C30*1.25*1.33</f>
        <v>12.46875</v>
      </c>
      <c r="E30" s="11" t="s">
        <v>268</v>
      </c>
      <c r="F30" s="28">
        <v>18</v>
      </c>
      <c r="G30" s="28">
        <f t="shared" si="11"/>
        <v>224.4375</v>
      </c>
      <c r="H30" s="28">
        <v>0</v>
      </c>
      <c r="I30" s="28">
        <f t="shared" si="12"/>
        <v>239.39999999999998</v>
      </c>
      <c r="J30" s="28">
        <f t="shared" si="13"/>
        <v>463.83749999999998</v>
      </c>
    </row>
    <row r="31" spans="1:10" x14ac:dyDescent="0.25">
      <c r="A31" s="17" t="s">
        <v>3</v>
      </c>
      <c r="B31" s="18" t="s">
        <v>3</v>
      </c>
      <c r="C31" s="19"/>
      <c r="D31" s="18"/>
      <c r="E31" s="20"/>
      <c r="F31" s="18"/>
      <c r="G31" s="18"/>
      <c r="H31" s="18"/>
      <c r="I31" s="18"/>
      <c r="J31" s="21"/>
    </row>
    <row r="32" spans="1:10" x14ac:dyDescent="0.25">
      <c r="A32" s="9" t="s">
        <v>46</v>
      </c>
      <c r="B32" s="8" t="s">
        <v>47</v>
      </c>
      <c r="C32" s="6">
        <v>8.5</v>
      </c>
      <c r="D32" s="10">
        <f>C32*1.25*1.33</f>
        <v>14.131250000000001</v>
      </c>
      <c r="E32" s="11" t="s">
        <v>269</v>
      </c>
      <c r="F32" s="28">
        <v>17.399999999999999</v>
      </c>
      <c r="G32" s="28">
        <f t="shared" ref="G32:G34" si="14">F32*D32</f>
        <v>245.88374999999999</v>
      </c>
      <c r="H32" s="28">
        <v>0</v>
      </c>
      <c r="I32" s="28">
        <f t="shared" ref="I32:I34" si="15">PRODUCT(D32,$C$2)</f>
        <v>271.32</v>
      </c>
      <c r="J32" s="28">
        <f t="shared" ref="J32:J34" si="16">SUM(G32:I32)</f>
        <v>517.20375000000001</v>
      </c>
    </row>
    <row r="33" spans="1:10" x14ac:dyDescent="0.25">
      <c r="A33" s="9" t="s">
        <v>48</v>
      </c>
      <c r="B33" s="8" t="s">
        <v>49</v>
      </c>
      <c r="C33" s="6">
        <v>8</v>
      </c>
      <c r="D33" s="10">
        <f>C33*1.25*1.33</f>
        <v>13.3</v>
      </c>
      <c r="E33" s="11" t="s">
        <v>268</v>
      </c>
      <c r="F33" s="28">
        <v>18</v>
      </c>
      <c r="G33" s="28">
        <f t="shared" si="14"/>
        <v>239.4</v>
      </c>
      <c r="H33" s="28">
        <v>0</v>
      </c>
      <c r="I33" s="28">
        <f t="shared" si="15"/>
        <v>255.36</v>
      </c>
      <c r="J33" s="28">
        <f t="shared" si="16"/>
        <v>494.76</v>
      </c>
    </row>
    <row r="34" spans="1:10" x14ac:dyDescent="0.25">
      <c r="A34" s="9" t="s">
        <v>50</v>
      </c>
      <c r="B34" s="8" t="s">
        <v>51</v>
      </c>
      <c r="C34" s="6">
        <v>10</v>
      </c>
      <c r="D34" s="10">
        <f>C34*1.25*1.33</f>
        <v>16.625</v>
      </c>
      <c r="E34" s="11" t="s">
        <v>268</v>
      </c>
      <c r="F34" s="28">
        <v>18</v>
      </c>
      <c r="G34" s="28">
        <f t="shared" si="14"/>
        <v>299.25</v>
      </c>
      <c r="H34" s="28">
        <v>0</v>
      </c>
      <c r="I34" s="28">
        <f t="shared" si="15"/>
        <v>319.2</v>
      </c>
      <c r="J34" s="28">
        <f t="shared" si="16"/>
        <v>618.45000000000005</v>
      </c>
    </row>
    <row r="35" spans="1:10" x14ac:dyDescent="0.25">
      <c r="A35" s="17" t="s">
        <v>3</v>
      </c>
      <c r="B35" s="18" t="s">
        <v>3</v>
      </c>
      <c r="C35" s="19"/>
      <c r="D35" s="18"/>
      <c r="E35" s="20"/>
      <c r="F35" s="18"/>
      <c r="G35" s="18"/>
      <c r="H35" s="18"/>
      <c r="I35" s="18"/>
      <c r="J35" s="21"/>
    </row>
    <row r="36" spans="1:10" x14ac:dyDescent="0.25">
      <c r="A36" s="9" t="s">
        <v>52</v>
      </c>
      <c r="B36" s="8" t="s">
        <v>53</v>
      </c>
      <c r="C36" s="6">
        <v>16</v>
      </c>
      <c r="D36" s="10">
        <f>C36*1.25*1.33</f>
        <v>26.6</v>
      </c>
      <c r="E36" s="11" t="s">
        <v>269</v>
      </c>
      <c r="F36" s="28">
        <v>17.399999999999999</v>
      </c>
      <c r="G36" s="28">
        <f t="shared" ref="G36:G38" si="17">F36*D36</f>
        <v>462.84</v>
      </c>
      <c r="H36" s="28">
        <v>0</v>
      </c>
      <c r="I36" s="28">
        <f t="shared" ref="I36:I38" si="18">PRODUCT(D36,$C$2)</f>
        <v>510.72</v>
      </c>
      <c r="J36" s="28">
        <f t="shared" ref="J36:J38" si="19">SUM(G36:I36)</f>
        <v>973.56</v>
      </c>
    </row>
    <row r="37" spans="1:10" x14ac:dyDescent="0.25">
      <c r="A37" s="9" t="s">
        <v>54</v>
      </c>
      <c r="B37" s="8" t="s">
        <v>55</v>
      </c>
      <c r="C37" s="6">
        <v>18</v>
      </c>
      <c r="D37" s="10">
        <f>C37*1.25*1.33</f>
        <v>29.925000000000001</v>
      </c>
      <c r="E37" s="11" t="s">
        <v>268</v>
      </c>
      <c r="F37" s="28">
        <v>18</v>
      </c>
      <c r="G37" s="28">
        <f t="shared" si="17"/>
        <v>538.65</v>
      </c>
      <c r="H37" s="28">
        <v>0</v>
      </c>
      <c r="I37" s="28">
        <f t="shared" si="18"/>
        <v>574.55999999999995</v>
      </c>
      <c r="J37" s="28">
        <f t="shared" si="19"/>
        <v>1113.21</v>
      </c>
    </row>
    <row r="38" spans="1:10" x14ac:dyDescent="0.25">
      <c r="A38" s="9" t="s">
        <v>56</v>
      </c>
      <c r="B38" s="8" t="s">
        <v>57</v>
      </c>
      <c r="C38" s="6">
        <v>8</v>
      </c>
      <c r="D38" s="10">
        <f>C38*1.25*1.33</f>
        <v>13.3</v>
      </c>
      <c r="E38" s="11" t="s">
        <v>268</v>
      </c>
      <c r="F38" s="28">
        <v>18</v>
      </c>
      <c r="G38" s="28">
        <f t="shared" si="17"/>
        <v>239.4</v>
      </c>
      <c r="H38" s="28">
        <v>0</v>
      </c>
      <c r="I38" s="28">
        <f t="shared" si="18"/>
        <v>255.36</v>
      </c>
      <c r="J38" s="28">
        <f t="shared" si="19"/>
        <v>494.76</v>
      </c>
    </row>
    <row r="39" spans="1:10" x14ac:dyDescent="0.25">
      <c r="A39" s="17" t="s">
        <v>3</v>
      </c>
      <c r="B39" s="18" t="s">
        <v>3</v>
      </c>
      <c r="C39" s="19"/>
      <c r="D39" s="18"/>
      <c r="E39" s="20"/>
      <c r="F39" s="18"/>
      <c r="G39" s="18"/>
      <c r="H39" s="18"/>
      <c r="I39" s="18"/>
      <c r="J39" s="21"/>
    </row>
    <row r="40" spans="1:10" x14ac:dyDescent="0.25">
      <c r="A40" s="9" t="s">
        <v>58</v>
      </c>
      <c r="B40" s="8" t="s">
        <v>62</v>
      </c>
      <c r="C40" s="6">
        <v>9</v>
      </c>
      <c r="D40" s="10">
        <f>C40*1.25*1.33</f>
        <v>14.9625</v>
      </c>
      <c r="E40" s="11" t="s">
        <v>269</v>
      </c>
      <c r="F40" s="28">
        <v>17.399999999999999</v>
      </c>
      <c r="G40" s="28">
        <f t="shared" ref="G40:G42" si="20">F40*D40</f>
        <v>260.34749999999997</v>
      </c>
      <c r="H40" s="28">
        <v>0</v>
      </c>
      <c r="I40" s="28">
        <f t="shared" ref="I40:I42" si="21">PRODUCT(D40,$C$2)</f>
        <v>287.27999999999997</v>
      </c>
      <c r="J40" s="28">
        <f t="shared" ref="J40:J42" si="22">SUM(G40:I40)</f>
        <v>547.62749999999994</v>
      </c>
    </row>
    <row r="41" spans="1:10" x14ac:dyDescent="0.25">
      <c r="A41" s="9" t="s">
        <v>59</v>
      </c>
      <c r="B41" s="8" t="s">
        <v>64</v>
      </c>
      <c r="C41" s="6">
        <v>10</v>
      </c>
      <c r="D41" s="10">
        <f>C41*1.25*1.33</f>
        <v>16.625</v>
      </c>
      <c r="E41" s="11" t="s">
        <v>268</v>
      </c>
      <c r="F41" s="28">
        <v>18</v>
      </c>
      <c r="G41" s="28">
        <f t="shared" si="20"/>
        <v>299.25</v>
      </c>
      <c r="H41" s="28">
        <v>0</v>
      </c>
      <c r="I41" s="28">
        <f t="shared" si="21"/>
        <v>319.2</v>
      </c>
      <c r="J41" s="28">
        <f t="shared" si="22"/>
        <v>618.45000000000005</v>
      </c>
    </row>
    <row r="42" spans="1:10" x14ac:dyDescent="0.25">
      <c r="A42" s="9" t="s">
        <v>60</v>
      </c>
      <c r="B42" s="8" t="s">
        <v>66</v>
      </c>
      <c r="C42" s="6">
        <v>4.5</v>
      </c>
      <c r="D42" s="10">
        <f>C42*1.25*1.33</f>
        <v>7.4812500000000002</v>
      </c>
      <c r="E42" s="11" t="s">
        <v>268</v>
      </c>
      <c r="F42" s="28">
        <v>18</v>
      </c>
      <c r="G42" s="28">
        <f t="shared" si="20"/>
        <v>134.66249999999999</v>
      </c>
      <c r="H42" s="28">
        <v>0</v>
      </c>
      <c r="I42" s="28">
        <f t="shared" si="21"/>
        <v>143.63999999999999</v>
      </c>
      <c r="J42" s="28">
        <f t="shared" si="22"/>
        <v>278.30250000000001</v>
      </c>
    </row>
    <row r="43" spans="1:10" x14ac:dyDescent="0.25">
      <c r="A43" s="17" t="s">
        <v>3</v>
      </c>
      <c r="B43" s="18" t="s">
        <v>3</v>
      </c>
      <c r="C43" s="19"/>
      <c r="D43" s="18"/>
      <c r="E43" s="20"/>
      <c r="F43" s="18"/>
      <c r="G43" s="18"/>
      <c r="H43" s="18"/>
      <c r="I43" s="18"/>
      <c r="J43" s="21"/>
    </row>
    <row r="44" spans="1:10" x14ac:dyDescent="0.25">
      <c r="A44" s="9" t="s">
        <v>61</v>
      </c>
      <c r="B44" s="8" t="s">
        <v>68</v>
      </c>
      <c r="C44" s="6">
        <v>6</v>
      </c>
      <c r="D44" s="10">
        <f>C44*1.25*1.33</f>
        <v>9.9750000000000014</v>
      </c>
      <c r="E44" s="11" t="s">
        <v>269</v>
      </c>
      <c r="F44" s="28">
        <v>17.399999999999999</v>
      </c>
      <c r="G44" s="28">
        <f t="shared" ref="G44:G46" si="23">F44*D44</f>
        <v>173.565</v>
      </c>
      <c r="H44" s="28">
        <v>0</v>
      </c>
      <c r="I44" s="28">
        <f t="shared" ref="I44:I46" si="24">PRODUCT(D44,$C$2)</f>
        <v>191.52</v>
      </c>
      <c r="J44" s="28">
        <f t="shared" ref="J44:J46" si="25">SUM(G44:I44)</f>
        <v>365.08500000000004</v>
      </c>
    </row>
    <row r="45" spans="1:10" x14ac:dyDescent="0.25">
      <c r="A45" s="9" t="s">
        <v>63</v>
      </c>
      <c r="B45" s="8" t="s">
        <v>70</v>
      </c>
      <c r="C45" s="6">
        <v>7.5</v>
      </c>
      <c r="D45" s="10">
        <f>C45*1.25*1.33</f>
        <v>12.46875</v>
      </c>
      <c r="E45" s="11" t="s">
        <v>268</v>
      </c>
      <c r="F45" s="28">
        <v>18</v>
      </c>
      <c r="G45" s="28">
        <f t="shared" si="23"/>
        <v>224.4375</v>
      </c>
      <c r="H45" s="28">
        <v>0</v>
      </c>
      <c r="I45" s="28">
        <f t="shared" si="24"/>
        <v>239.39999999999998</v>
      </c>
      <c r="J45" s="28">
        <f t="shared" si="25"/>
        <v>463.83749999999998</v>
      </c>
    </row>
    <row r="46" spans="1:10" x14ac:dyDescent="0.25">
      <c r="A46" s="9" t="s">
        <v>65</v>
      </c>
      <c r="B46" s="8" t="s">
        <v>72</v>
      </c>
      <c r="C46" s="6">
        <v>7</v>
      </c>
      <c r="D46" s="10">
        <f>C46*1.25*1.33</f>
        <v>11.637500000000001</v>
      </c>
      <c r="E46" s="11" t="s">
        <v>268</v>
      </c>
      <c r="F46" s="28">
        <v>18</v>
      </c>
      <c r="G46" s="28">
        <f t="shared" si="23"/>
        <v>209.47500000000002</v>
      </c>
      <c r="H46" s="28">
        <v>0</v>
      </c>
      <c r="I46" s="28">
        <f t="shared" si="24"/>
        <v>223.44000000000003</v>
      </c>
      <c r="J46" s="28">
        <f t="shared" si="25"/>
        <v>432.91500000000008</v>
      </c>
    </row>
    <row r="47" spans="1:10" x14ac:dyDescent="0.25">
      <c r="A47" s="17" t="s">
        <v>3</v>
      </c>
      <c r="B47" s="18" t="s">
        <v>3</v>
      </c>
      <c r="C47" s="19"/>
      <c r="D47" s="18"/>
      <c r="E47" s="20"/>
      <c r="F47" s="18"/>
      <c r="G47" s="18"/>
      <c r="H47" s="18"/>
      <c r="I47" s="18"/>
      <c r="J47" s="21"/>
    </row>
    <row r="48" spans="1:10" x14ac:dyDescent="0.25">
      <c r="A48" s="9" t="s">
        <v>67</v>
      </c>
      <c r="B48" s="8" t="s">
        <v>74</v>
      </c>
      <c r="C48" s="6">
        <v>9</v>
      </c>
      <c r="D48" s="10">
        <f>C48*1.25*1.33</f>
        <v>14.9625</v>
      </c>
      <c r="E48" s="11" t="s">
        <v>269</v>
      </c>
      <c r="F48" s="28">
        <v>17.399999999999999</v>
      </c>
      <c r="G48" s="28">
        <f t="shared" ref="G48:G50" si="26">F48*D48</f>
        <v>260.34749999999997</v>
      </c>
      <c r="H48" s="28">
        <v>0</v>
      </c>
      <c r="I48" s="28">
        <f t="shared" ref="I48:I50" si="27">PRODUCT(D48,$C$2)</f>
        <v>287.27999999999997</v>
      </c>
      <c r="J48" s="28">
        <f t="shared" ref="J48:J50" si="28">SUM(G48:I48)</f>
        <v>547.62749999999994</v>
      </c>
    </row>
    <row r="49" spans="1:10" x14ac:dyDescent="0.25">
      <c r="A49" s="9" t="s">
        <v>69</v>
      </c>
      <c r="B49" s="8" t="s">
        <v>76</v>
      </c>
      <c r="C49" s="6">
        <v>16.5</v>
      </c>
      <c r="D49" s="10">
        <f>C49*1.25*1.33</f>
        <v>27.431250000000002</v>
      </c>
      <c r="E49" s="11" t="s">
        <v>268</v>
      </c>
      <c r="F49" s="28">
        <v>18</v>
      </c>
      <c r="G49" s="28">
        <f t="shared" si="26"/>
        <v>493.76250000000005</v>
      </c>
      <c r="H49" s="28">
        <v>0</v>
      </c>
      <c r="I49" s="28">
        <f t="shared" si="27"/>
        <v>526.68000000000006</v>
      </c>
      <c r="J49" s="28">
        <f t="shared" si="28"/>
        <v>1020.4425000000001</v>
      </c>
    </row>
    <row r="50" spans="1:10" x14ac:dyDescent="0.25">
      <c r="A50" s="9" t="s">
        <v>71</v>
      </c>
      <c r="B50" s="8" t="s">
        <v>78</v>
      </c>
      <c r="C50" s="6">
        <v>10.5</v>
      </c>
      <c r="D50" s="10">
        <f>C50*1.25*1.33</f>
        <v>17.456250000000001</v>
      </c>
      <c r="E50" s="11" t="s">
        <v>268</v>
      </c>
      <c r="F50" s="28">
        <v>18</v>
      </c>
      <c r="G50" s="28">
        <f t="shared" si="26"/>
        <v>314.21250000000003</v>
      </c>
      <c r="H50" s="28">
        <v>0</v>
      </c>
      <c r="I50" s="28">
        <f t="shared" si="27"/>
        <v>335.16</v>
      </c>
      <c r="J50" s="28">
        <f t="shared" si="28"/>
        <v>649.37250000000006</v>
      </c>
    </row>
    <row r="51" spans="1:10" x14ac:dyDescent="0.25">
      <c r="A51" s="17" t="s">
        <v>3</v>
      </c>
      <c r="B51" s="18" t="s">
        <v>3</v>
      </c>
      <c r="C51" s="19"/>
      <c r="D51" s="18"/>
      <c r="E51" s="20"/>
      <c r="F51" s="18"/>
      <c r="G51" s="18"/>
      <c r="H51" s="18"/>
      <c r="I51" s="18"/>
      <c r="J51" s="21"/>
    </row>
    <row r="52" spans="1:10" x14ac:dyDescent="0.25">
      <c r="A52" s="9" t="s">
        <v>73</v>
      </c>
      <c r="B52" s="8" t="s">
        <v>80</v>
      </c>
      <c r="C52" s="6">
        <v>10.5</v>
      </c>
      <c r="D52" s="10">
        <f>C52*1.25*1.33</f>
        <v>17.456250000000001</v>
      </c>
      <c r="E52" s="11" t="s">
        <v>269</v>
      </c>
      <c r="F52" s="28">
        <v>17.399999999999999</v>
      </c>
      <c r="G52" s="28">
        <f t="shared" ref="G52:G55" si="29">F52*D52</f>
        <v>303.73874999999998</v>
      </c>
      <c r="H52" s="28">
        <v>0</v>
      </c>
      <c r="I52" s="28">
        <f t="shared" ref="I52:I55" si="30">PRODUCT(D52,$C$2)</f>
        <v>335.16</v>
      </c>
      <c r="J52" s="28">
        <f t="shared" ref="J52:J55" si="31">SUM(G52:I52)</f>
        <v>638.89875000000006</v>
      </c>
    </row>
    <row r="53" spans="1:10" x14ac:dyDescent="0.25">
      <c r="A53" s="9" t="s">
        <v>75</v>
      </c>
      <c r="B53" s="8" t="s">
        <v>82</v>
      </c>
      <c r="C53" s="6">
        <v>20</v>
      </c>
      <c r="D53" s="10">
        <f>C53*1.25*1.33</f>
        <v>33.25</v>
      </c>
      <c r="E53" s="11" t="s">
        <v>268</v>
      </c>
      <c r="F53" s="28">
        <v>18</v>
      </c>
      <c r="G53" s="28">
        <f t="shared" si="29"/>
        <v>598.5</v>
      </c>
      <c r="H53" s="28">
        <v>0</v>
      </c>
      <c r="I53" s="28">
        <f t="shared" si="30"/>
        <v>638.4</v>
      </c>
      <c r="J53" s="28">
        <f t="shared" si="31"/>
        <v>1236.9000000000001</v>
      </c>
    </row>
    <row r="54" spans="1:10" x14ac:dyDescent="0.25">
      <c r="A54" s="9" t="s">
        <v>77</v>
      </c>
      <c r="B54" s="8" t="s">
        <v>84</v>
      </c>
      <c r="C54" s="6">
        <v>13.5</v>
      </c>
      <c r="D54" s="10">
        <f>C54*1.25*1.33</f>
        <v>22.443750000000001</v>
      </c>
      <c r="E54" s="11" t="s">
        <v>268</v>
      </c>
      <c r="F54" s="28">
        <v>18</v>
      </c>
      <c r="G54" s="28">
        <f t="shared" si="29"/>
        <v>403.98750000000001</v>
      </c>
      <c r="H54" s="28">
        <v>0</v>
      </c>
      <c r="I54" s="28">
        <f t="shared" si="30"/>
        <v>430.92</v>
      </c>
      <c r="J54" s="28">
        <f t="shared" si="31"/>
        <v>834.90750000000003</v>
      </c>
    </row>
    <row r="55" spans="1:10" x14ac:dyDescent="0.25">
      <c r="A55" s="9" t="s">
        <v>255</v>
      </c>
      <c r="B55" s="8" t="s">
        <v>86</v>
      </c>
      <c r="C55" s="6">
        <v>4.5</v>
      </c>
      <c r="D55" s="10">
        <f>C55*1.25*1.33</f>
        <v>7.4812500000000002</v>
      </c>
      <c r="E55" s="11" t="s">
        <v>268</v>
      </c>
      <c r="F55" s="28">
        <v>18</v>
      </c>
      <c r="G55" s="28">
        <f t="shared" si="29"/>
        <v>134.66249999999999</v>
      </c>
      <c r="H55" s="28">
        <v>0</v>
      </c>
      <c r="I55" s="28">
        <f t="shared" si="30"/>
        <v>143.63999999999999</v>
      </c>
      <c r="J55" s="28">
        <f t="shared" si="31"/>
        <v>278.30250000000001</v>
      </c>
    </row>
    <row r="56" spans="1:10" x14ac:dyDescent="0.25">
      <c r="A56" s="17" t="s">
        <v>3</v>
      </c>
      <c r="B56" s="18" t="s">
        <v>3</v>
      </c>
      <c r="C56" s="19"/>
      <c r="D56" s="18"/>
      <c r="E56" s="20"/>
      <c r="F56" s="18"/>
      <c r="G56" s="18"/>
      <c r="H56" s="18"/>
      <c r="I56" s="18"/>
      <c r="J56" s="21"/>
    </row>
    <row r="57" spans="1:10" x14ac:dyDescent="0.25">
      <c r="A57" s="9" t="s">
        <v>79</v>
      </c>
      <c r="B57" s="8" t="s">
        <v>88</v>
      </c>
      <c r="C57" s="6">
        <v>15.5</v>
      </c>
      <c r="D57" s="10">
        <f>C57*1.25*1.33</f>
        <v>25.768750000000001</v>
      </c>
      <c r="E57" s="11" t="s">
        <v>269</v>
      </c>
      <c r="F57" s="28">
        <v>17.399999999999999</v>
      </c>
      <c r="G57" s="28">
        <f t="shared" ref="G57:G59" si="32">F57*D57</f>
        <v>448.37624999999997</v>
      </c>
      <c r="H57" s="28">
        <v>0</v>
      </c>
      <c r="I57" s="28">
        <f t="shared" ref="I57:I59" si="33">PRODUCT(D57,$C$2)</f>
        <v>494.76</v>
      </c>
      <c r="J57" s="28">
        <f t="shared" ref="J57:J59" si="34">SUM(G57:I57)</f>
        <v>943.13625000000002</v>
      </c>
    </row>
    <row r="58" spans="1:10" x14ac:dyDescent="0.25">
      <c r="A58" s="9" t="s">
        <v>81</v>
      </c>
      <c r="B58" s="8" t="s">
        <v>90</v>
      </c>
      <c r="C58" s="6">
        <v>24</v>
      </c>
      <c r="D58" s="10">
        <f>C58*1.25*1.33</f>
        <v>39.900000000000006</v>
      </c>
      <c r="E58" s="11" t="s">
        <v>268</v>
      </c>
      <c r="F58" s="28">
        <v>18</v>
      </c>
      <c r="G58" s="28">
        <f t="shared" si="32"/>
        <v>718.2</v>
      </c>
      <c r="H58" s="28">
        <v>0</v>
      </c>
      <c r="I58" s="28">
        <f t="shared" si="33"/>
        <v>766.08</v>
      </c>
      <c r="J58" s="28">
        <f t="shared" si="34"/>
        <v>1484.2800000000002</v>
      </c>
    </row>
    <row r="59" spans="1:10" x14ac:dyDescent="0.25">
      <c r="A59" s="9" t="s">
        <v>83</v>
      </c>
      <c r="B59" s="8" t="s">
        <v>92</v>
      </c>
      <c r="C59" s="6">
        <v>9</v>
      </c>
      <c r="D59" s="10">
        <f>C59*1.25*1.33</f>
        <v>14.9625</v>
      </c>
      <c r="E59" s="11" t="s">
        <v>268</v>
      </c>
      <c r="F59" s="28">
        <v>18</v>
      </c>
      <c r="G59" s="28">
        <f t="shared" si="32"/>
        <v>269.32499999999999</v>
      </c>
      <c r="H59" s="28">
        <v>0</v>
      </c>
      <c r="I59" s="28">
        <f t="shared" si="33"/>
        <v>287.27999999999997</v>
      </c>
      <c r="J59" s="28">
        <f t="shared" si="34"/>
        <v>556.60500000000002</v>
      </c>
    </row>
    <row r="60" spans="1:10" x14ac:dyDescent="0.25">
      <c r="A60" s="17" t="s">
        <v>3</v>
      </c>
      <c r="B60" s="18" t="s">
        <v>3</v>
      </c>
      <c r="C60" s="19"/>
      <c r="D60" s="18"/>
      <c r="E60" s="20"/>
      <c r="F60" s="18"/>
      <c r="G60" s="18"/>
      <c r="H60" s="18"/>
      <c r="I60" s="18"/>
      <c r="J60" s="21"/>
    </row>
    <row r="61" spans="1:10" x14ac:dyDescent="0.25">
      <c r="A61" s="9" t="s">
        <v>87</v>
      </c>
      <c r="B61" s="8" t="s">
        <v>94</v>
      </c>
      <c r="C61" s="6">
        <v>17</v>
      </c>
      <c r="D61" s="10">
        <f>C61*1.25*1.33</f>
        <v>28.262500000000003</v>
      </c>
      <c r="E61" s="11" t="s">
        <v>269</v>
      </c>
      <c r="F61" s="28">
        <v>17.399999999999999</v>
      </c>
      <c r="G61" s="28">
        <f t="shared" ref="G61:G63" si="35">F61*D61</f>
        <v>491.76749999999998</v>
      </c>
      <c r="H61" s="28">
        <v>0</v>
      </c>
      <c r="I61" s="28">
        <f t="shared" ref="I61:I63" si="36">PRODUCT(D61,$C$2)</f>
        <v>542.64</v>
      </c>
      <c r="J61" s="28">
        <f t="shared" ref="J61:J63" si="37">SUM(G61:I61)</f>
        <v>1034.4075</v>
      </c>
    </row>
    <row r="62" spans="1:10" x14ac:dyDescent="0.25">
      <c r="A62" s="9" t="s">
        <v>89</v>
      </c>
      <c r="B62" s="8" t="s">
        <v>96</v>
      </c>
      <c r="C62" s="6">
        <v>15.5</v>
      </c>
      <c r="D62" s="10">
        <f>C62*1.25*1.33</f>
        <v>25.768750000000001</v>
      </c>
      <c r="E62" s="11" t="s">
        <v>268</v>
      </c>
      <c r="F62" s="28">
        <v>18</v>
      </c>
      <c r="G62" s="28">
        <f t="shared" si="35"/>
        <v>463.83750000000003</v>
      </c>
      <c r="H62" s="28">
        <v>0</v>
      </c>
      <c r="I62" s="28">
        <f t="shared" si="36"/>
        <v>494.76</v>
      </c>
      <c r="J62" s="28">
        <f t="shared" si="37"/>
        <v>958.59750000000008</v>
      </c>
    </row>
    <row r="63" spans="1:10" x14ac:dyDescent="0.25">
      <c r="A63" s="9" t="s">
        <v>91</v>
      </c>
      <c r="B63" s="8" t="s">
        <v>98</v>
      </c>
      <c r="C63" s="6">
        <v>12.5</v>
      </c>
      <c r="D63" s="10">
        <f>C63*1.25*1.33</f>
        <v>20.78125</v>
      </c>
      <c r="E63" s="11" t="s">
        <v>268</v>
      </c>
      <c r="F63" s="28">
        <v>18</v>
      </c>
      <c r="G63" s="28">
        <f t="shared" si="35"/>
        <v>374.0625</v>
      </c>
      <c r="H63" s="28">
        <v>0</v>
      </c>
      <c r="I63" s="28">
        <f t="shared" si="36"/>
        <v>399</v>
      </c>
      <c r="J63" s="28">
        <f t="shared" si="37"/>
        <v>773.0625</v>
      </c>
    </row>
    <row r="64" spans="1:10" x14ac:dyDescent="0.25">
      <c r="A64" s="17" t="s">
        <v>3</v>
      </c>
      <c r="B64" s="18" t="s">
        <v>3</v>
      </c>
      <c r="C64" s="19"/>
      <c r="D64" s="18"/>
      <c r="E64" s="20"/>
      <c r="F64" s="18"/>
      <c r="G64" s="18"/>
      <c r="H64" s="18"/>
      <c r="I64" s="18"/>
      <c r="J64" s="21"/>
    </row>
    <row r="65" spans="1:10" x14ac:dyDescent="0.25">
      <c r="A65" s="9" t="s">
        <v>93</v>
      </c>
      <c r="B65" s="8" t="s">
        <v>99</v>
      </c>
      <c r="C65" s="6">
        <v>15</v>
      </c>
      <c r="D65" s="10">
        <f t="shared" ref="D65:D70" si="38">C65*1.25*1.33</f>
        <v>24.9375</v>
      </c>
      <c r="E65" s="11" t="s">
        <v>268</v>
      </c>
      <c r="F65" s="28">
        <v>17.399999999999999</v>
      </c>
      <c r="G65" s="28">
        <f t="shared" ref="G65:G70" si="39">F65*D65</f>
        <v>433.91249999999997</v>
      </c>
      <c r="H65" s="28">
        <v>0</v>
      </c>
      <c r="I65" s="28">
        <f t="shared" ref="I65:I70" si="40">PRODUCT(D65,$C$2)</f>
        <v>478.79999999999995</v>
      </c>
      <c r="J65" s="28">
        <f t="shared" ref="J65:J70" si="41">SUM(G65:I65)</f>
        <v>912.71249999999986</v>
      </c>
    </row>
    <row r="66" spans="1:10" x14ac:dyDescent="0.25">
      <c r="A66" s="9" t="s">
        <v>95</v>
      </c>
      <c r="B66" s="8" t="s">
        <v>100</v>
      </c>
      <c r="C66" s="6">
        <v>2.5</v>
      </c>
      <c r="D66" s="10">
        <f t="shared" si="38"/>
        <v>4.15625</v>
      </c>
      <c r="E66" s="11" t="s">
        <v>268</v>
      </c>
      <c r="F66" s="28">
        <v>18</v>
      </c>
      <c r="G66" s="28">
        <f t="shared" si="39"/>
        <v>74.8125</v>
      </c>
      <c r="H66" s="28">
        <v>0</v>
      </c>
      <c r="I66" s="28">
        <f t="shared" si="40"/>
        <v>79.8</v>
      </c>
      <c r="J66" s="28">
        <f t="shared" si="41"/>
        <v>154.61250000000001</v>
      </c>
    </row>
    <row r="67" spans="1:10" x14ac:dyDescent="0.25">
      <c r="A67" s="9" t="s">
        <v>97</v>
      </c>
      <c r="B67" s="8" t="s">
        <v>101</v>
      </c>
      <c r="C67" s="6">
        <v>7.5</v>
      </c>
      <c r="D67" s="10">
        <f t="shared" si="38"/>
        <v>12.46875</v>
      </c>
      <c r="E67" s="11" t="s">
        <v>268</v>
      </c>
      <c r="F67" s="28">
        <v>18</v>
      </c>
      <c r="G67" s="28">
        <f t="shared" si="39"/>
        <v>224.4375</v>
      </c>
      <c r="H67" s="28">
        <v>0</v>
      </c>
      <c r="I67" s="28">
        <f t="shared" si="40"/>
        <v>239.39999999999998</v>
      </c>
      <c r="J67" s="28">
        <f t="shared" si="41"/>
        <v>463.83749999999998</v>
      </c>
    </row>
    <row r="68" spans="1:10" x14ac:dyDescent="0.25">
      <c r="A68" s="9" t="s">
        <v>256</v>
      </c>
      <c r="B68" s="8" t="s">
        <v>102</v>
      </c>
      <c r="C68" s="6">
        <v>6</v>
      </c>
      <c r="D68" s="10">
        <f t="shared" si="38"/>
        <v>9.9750000000000014</v>
      </c>
      <c r="E68" s="11" t="s">
        <v>268</v>
      </c>
      <c r="F68" s="28">
        <v>18</v>
      </c>
      <c r="G68" s="28">
        <f t="shared" si="39"/>
        <v>179.55</v>
      </c>
      <c r="H68" s="28">
        <v>0</v>
      </c>
      <c r="I68" s="28">
        <f t="shared" si="40"/>
        <v>191.52</v>
      </c>
      <c r="J68" s="28">
        <f t="shared" si="41"/>
        <v>371.07000000000005</v>
      </c>
    </row>
    <row r="69" spans="1:10" x14ac:dyDescent="0.25">
      <c r="A69" s="9" t="s">
        <v>257</v>
      </c>
      <c r="B69" s="8" t="s">
        <v>103</v>
      </c>
      <c r="C69" s="31">
        <v>72.5</v>
      </c>
      <c r="D69" s="10">
        <f t="shared" si="38"/>
        <v>120.53125</v>
      </c>
      <c r="E69" s="8" t="s">
        <v>278</v>
      </c>
      <c r="F69" s="28">
        <v>17.2</v>
      </c>
      <c r="G69" s="28">
        <f t="shared" ref="G69" si="42">F69*D69</f>
        <v>2073.1374999999998</v>
      </c>
      <c r="H69" s="28">
        <v>20000</v>
      </c>
      <c r="I69" s="28">
        <f t="shared" ref="I69" si="43">PRODUCT(D69,$C$2)</f>
        <v>2314.1999999999998</v>
      </c>
      <c r="J69" s="28">
        <f t="shared" ref="J69" si="44">SUM(G69:I69)</f>
        <v>24387.337500000001</v>
      </c>
    </row>
    <row r="70" spans="1:10" ht="15.75" thickBot="1" x14ac:dyDescent="0.3">
      <c r="A70" s="23" t="s">
        <v>279</v>
      </c>
      <c r="B70" s="23" t="s">
        <v>280</v>
      </c>
      <c r="C70" s="24">
        <v>21.25</v>
      </c>
      <c r="D70" s="25">
        <f t="shared" si="38"/>
        <v>35.328125</v>
      </c>
      <c r="E70" s="26" t="s">
        <v>268</v>
      </c>
      <c r="F70" s="29">
        <v>18</v>
      </c>
      <c r="G70" s="29">
        <f t="shared" si="39"/>
        <v>635.90625</v>
      </c>
      <c r="H70" s="29">
        <v>0</v>
      </c>
      <c r="I70" s="29">
        <f t="shared" si="40"/>
        <v>678.3</v>
      </c>
      <c r="J70" s="29">
        <f t="shared" si="41"/>
        <v>1314.20625</v>
      </c>
    </row>
    <row r="71" spans="1:10" x14ac:dyDescent="0.25">
      <c r="A71" s="1" t="s">
        <v>244</v>
      </c>
      <c r="B71" s="2" t="s">
        <v>260</v>
      </c>
      <c r="C71" s="12"/>
      <c r="D71" s="2"/>
      <c r="E71" s="7"/>
      <c r="F71" s="2"/>
      <c r="G71" s="2"/>
      <c r="H71" s="2"/>
      <c r="I71" s="2"/>
      <c r="J71" s="15"/>
    </row>
    <row r="72" spans="1:10" x14ac:dyDescent="0.25">
      <c r="A72" s="9" t="s">
        <v>104</v>
      </c>
      <c r="B72" s="8" t="s">
        <v>105</v>
      </c>
      <c r="C72" s="6">
        <v>10.75</v>
      </c>
      <c r="D72" s="10">
        <f>C72*1.25*1.33</f>
        <v>17.871874999999999</v>
      </c>
      <c r="E72" s="11" t="s">
        <v>270</v>
      </c>
      <c r="F72" s="28">
        <v>18.5</v>
      </c>
      <c r="G72" s="28">
        <f t="shared" ref="G72:G74" si="45">F72*D72</f>
        <v>330.62968749999999</v>
      </c>
      <c r="H72" s="28">
        <v>2200</v>
      </c>
      <c r="I72" s="28">
        <f t="shared" ref="I72:I74" si="46">PRODUCT(D72,$C$2)</f>
        <v>343.14</v>
      </c>
      <c r="J72" s="28">
        <f t="shared" ref="J72:J74" si="47">SUM(G72:I72)</f>
        <v>2873.7696874999997</v>
      </c>
    </row>
    <row r="73" spans="1:10" x14ac:dyDescent="0.25">
      <c r="A73" s="9" t="s">
        <v>106</v>
      </c>
      <c r="B73" s="8" t="s">
        <v>107</v>
      </c>
      <c r="C73" s="6">
        <v>9.25</v>
      </c>
      <c r="D73" s="10">
        <f>C73*1.25*1.33</f>
        <v>15.378125000000001</v>
      </c>
      <c r="E73" s="11" t="s">
        <v>270</v>
      </c>
      <c r="F73" s="28">
        <v>18.5</v>
      </c>
      <c r="G73" s="28">
        <f t="shared" si="45"/>
        <v>284.49531250000001</v>
      </c>
      <c r="H73" s="28">
        <v>0</v>
      </c>
      <c r="I73" s="28">
        <f t="shared" si="46"/>
        <v>295.26</v>
      </c>
      <c r="J73" s="28">
        <f t="shared" si="47"/>
        <v>579.75531249999995</v>
      </c>
    </row>
    <row r="74" spans="1:10" x14ac:dyDescent="0.25">
      <c r="A74" s="9" t="s">
        <v>108</v>
      </c>
      <c r="B74" s="8" t="s">
        <v>109</v>
      </c>
      <c r="C74" s="6">
        <v>10.25</v>
      </c>
      <c r="D74" s="10">
        <f>C74*1.25*1.33</f>
        <v>17.040625000000002</v>
      </c>
      <c r="E74" s="11" t="s">
        <v>270</v>
      </c>
      <c r="F74" s="28">
        <v>18.5</v>
      </c>
      <c r="G74" s="28">
        <f t="shared" si="45"/>
        <v>315.25156250000003</v>
      </c>
      <c r="H74" s="28">
        <v>0</v>
      </c>
      <c r="I74" s="28">
        <f t="shared" si="46"/>
        <v>327.18</v>
      </c>
      <c r="J74" s="28">
        <f t="shared" si="47"/>
        <v>642.43156250000004</v>
      </c>
    </row>
    <row r="75" spans="1:10" x14ac:dyDescent="0.25">
      <c r="A75" s="17" t="s">
        <v>3</v>
      </c>
      <c r="B75" s="18" t="s">
        <v>3</v>
      </c>
      <c r="C75" s="19"/>
      <c r="D75" s="18"/>
      <c r="E75" s="20"/>
      <c r="F75" s="18"/>
      <c r="G75" s="18"/>
      <c r="H75" s="18"/>
      <c r="I75" s="18"/>
      <c r="J75" s="21"/>
    </row>
    <row r="76" spans="1:10" x14ac:dyDescent="0.25">
      <c r="A76" s="9" t="s">
        <v>110</v>
      </c>
      <c r="B76" s="8" t="s">
        <v>111</v>
      </c>
      <c r="C76" s="6">
        <v>10.75</v>
      </c>
      <c r="D76" s="10">
        <f>C76*1.25*1.33</f>
        <v>17.871874999999999</v>
      </c>
      <c r="E76" s="11" t="s">
        <v>270</v>
      </c>
      <c r="F76" s="28">
        <v>18.5</v>
      </c>
      <c r="G76" s="28">
        <f t="shared" ref="G76:G78" si="48">F76*D76</f>
        <v>330.62968749999999</v>
      </c>
      <c r="H76" s="28">
        <v>2200</v>
      </c>
      <c r="I76" s="28">
        <f t="shared" ref="I76:I78" si="49">PRODUCT(D76,$C$2)</f>
        <v>343.14</v>
      </c>
      <c r="J76" s="28">
        <f t="shared" ref="J76:J78" si="50">SUM(G76:I76)</f>
        <v>2873.7696874999997</v>
      </c>
    </row>
    <row r="77" spans="1:10" x14ac:dyDescent="0.25">
      <c r="A77" s="9" t="s">
        <v>112</v>
      </c>
      <c r="B77" s="8" t="s">
        <v>113</v>
      </c>
      <c r="C77" s="6">
        <v>10.25</v>
      </c>
      <c r="D77" s="10">
        <f>C77*1.25*1.33</f>
        <v>17.040625000000002</v>
      </c>
      <c r="E77" s="11" t="s">
        <v>270</v>
      </c>
      <c r="F77" s="28">
        <v>18.5</v>
      </c>
      <c r="G77" s="28">
        <f t="shared" si="48"/>
        <v>315.25156250000003</v>
      </c>
      <c r="H77" s="28">
        <v>0</v>
      </c>
      <c r="I77" s="28">
        <f t="shared" si="49"/>
        <v>327.18</v>
      </c>
      <c r="J77" s="28">
        <f t="shared" si="50"/>
        <v>642.43156250000004</v>
      </c>
    </row>
    <row r="78" spans="1:10" x14ac:dyDescent="0.25">
      <c r="A78" s="9" t="s">
        <v>114</v>
      </c>
      <c r="B78" s="8" t="s">
        <v>115</v>
      </c>
      <c r="C78" s="6">
        <v>11</v>
      </c>
      <c r="D78" s="10">
        <f>C78*1.25*1.33</f>
        <v>18.287500000000001</v>
      </c>
      <c r="E78" s="11" t="s">
        <v>270</v>
      </c>
      <c r="F78" s="28">
        <v>18.5</v>
      </c>
      <c r="G78" s="28">
        <f t="shared" si="48"/>
        <v>338.31875000000002</v>
      </c>
      <c r="H78" s="28">
        <v>0</v>
      </c>
      <c r="I78" s="28">
        <f t="shared" si="49"/>
        <v>351.12</v>
      </c>
      <c r="J78" s="28">
        <f t="shared" si="50"/>
        <v>689.43875000000003</v>
      </c>
    </row>
    <row r="79" spans="1:10" x14ac:dyDescent="0.25">
      <c r="A79" s="17" t="s">
        <v>3</v>
      </c>
      <c r="B79" s="18" t="s">
        <v>3</v>
      </c>
      <c r="C79" s="19"/>
      <c r="D79" s="18"/>
      <c r="E79" s="20"/>
      <c r="F79" s="18"/>
      <c r="G79" s="18"/>
      <c r="H79" s="18"/>
      <c r="I79" s="18"/>
      <c r="J79" s="21"/>
    </row>
    <row r="80" spans="1:10" x14ac:dyDescent="0.25">
      <c r="A80" s="9" t="s">
        <v>116</v>
      </c>
      <c r="B80" s="8" t="s">
        <v>117</v>
      </c>
      <c r="C80" s="6">
        <v>10.75</v>
      </c>
      <c r="D80" s="10">
        <f>C80*1.25*1.33</f>
        <v>17.871874999999999</v>
      </c>
      <c r="E80" s="11" t="s">
        <v>270</v>
      </c>
      <c r="F80" s="28">
        <v>18.5</v>
      </c>
      <c r="G80" s="28">
        <f t="shared" ref="G80:G82" si="51">F80*D80</f>
        <v>330.62968749999999</v>
      </c>
      <c r="H80" s="28">
        <v>2200</v>
      </c>
      <c r="I80" s="28">
        <f t="shared" ref="I80:I82" si="52">PRODUCT(D80,$C$2)</f>
        <v>343.14</v>
      </c>
      <c r="J80" s="28">
        <f t="shared" ref="J80:J82" si="53">SUM(G80:I80)</f>
        <v>2873.7696874999997</v>
      </c>
    </row>
    <row r="81" spans="1:10" x14ac:dyDescent="0.25">
      <c r="A81" s="9" t="s">
        <v>118</v>
      </c>
      <c r="B81" s="8" t="s">
        <v>119</v>
      </c>
      <c r="C81" s="6">
        <v>9.25</v>
      </c>
      <c r="D81" s="10">
        <f>C81*1.25*1.33</f>
        <v>15.378125000000001</v>
      </c>
      <c r="E81" s="11" t="s">
        <v>270</v>
      </c>
      <c r="F81" s="28">
        <v>18.5</v>
      </c>
      <c r="G81" s="28">
        <f t="shared" si="51"/>
        <v>284.49531250000001</v>
      </c>
      <c r="H81" s="28">
        <v>0</v>
      </c>
      <c r="I81" s="28">
        <f t="shared" si="52"/>
        <v>295.26</v>
      </c>
      <c r="J81" s="28">
        <f t="shared" si="53"/>
        <v>579.75531249999995</v>
      </c>
    </row>
    <row r="82" spans="1:10" x14ac:dyDescent="0.25">
      <c r="A82" s="9" t="s">
        <v>120</v>
      </c>
      <c r="B82" s="8" t="s">
        <v>121</v>
      </c>
      <c r="C82" s="6">
        <v>7.75</v>
      </c>
      <c r="D82" s="10">
        <f>C82*1.25*1.33</f>
        <v>12.884375</v>
      </c>
      <c r="E82" s="11" t="s">
        <v>270</v>
      </c>
      <c r="F82" s="28">
        <v>18.5</v>
      </c>
      <c r="G82" s="28">
        <f t="shared" si="51"/>
        <v>238.36093750000001</v>
      </c>
      <c r="H82" s="28">
        <v>0</v>
      </c>
      <c r="I82" s="28">
        <f t="shared" si="52"/>
        <v>247.38</v>
      </c>
      <c r="J82" s="28">
        <f t="shared" si="53"/>
        <v>485.74093749999997</v>
      </c>
    </row>
    <row r="83" spans="1:10" x14ac:dyDescent="0.25">
      <c r="A83" s="17" t="s">
        <v>3</v>
      </c>
      <c r="B83" s="18" t="s">
        <v>3</v>
      </c>
      <c r="C83" s="19"/>
      <c r="D83" s="18"/>
      <c r="E83" s="20"/>
      <c r="F83" s="18"/>
      <c r="G83" s="18"/>
      <c r="H83" s="18"/>
      <c r="I83" s="18"/>
      <c r="J83" s="21"/>
    </row>
    <row r="84" spans="1:10" x14ac:dyDescent="0.25">
      <c r="A84" s="9" t="s">
        <v>122</v>
      </c>
      <c r="B84" s="8" t="s">
        <v>123</v>
      </c>
      <c r="C84" s="6">
        <v>10.75</v>
      </c>
      <c r="D84" s="10">
        <f>C84*1.25*1.33</f>
        <v>17.871874999999999</v>
      </c>
      <c r="E84" s="11" t="s">
        <v>270</v>
      </c>
      <c r="F84" s="28">
        <v>18.5</v>
      </c>
      <c r="G84" s="28">
        <f t="shared" ref="G84:G86" si="54">F84*D84</f>
        <v>330.62968749999999</v>
      </c>
      <c r="H84" s="28">
        <v>2200</v>
      </c>
      <c r="I84" s="28">
        <f t="shared" ref="I84:I86" si="55">PRODUCT(D84,$C$2)</f>
        <v>343.14</v>
      </c>
      <c r="J84" s="28">
        <f t="shared" ref="J84:J86" si="56">SUM(G84:I84)</f>
        <v>2873.7696874999997</v>
      </c>
    </row>
    <row r="85" spans="1:10" x14ac:dyDescent="0.25">
      <c r="A85" s="9" t="s">
        <v>124</v>
      </c>
      <c r="B85" s="8" t="s">
        <v>125</v>
      </c>
      <c r="C85" s="6">
        <v>9.25</v>
      </c>
      <c r="D85" s="10">
        <f>C85*1.25*1.33</f>
        <v>15.378125000000001</v>
      </c>
      <c r="E85" s="11" t="s">
        <v>270</v>
      </c>
      <c r="F85" s="28">
        <v>18.5</v>
      </c>
      <c r="G85" s="28">
        <f t="shared" si="54"/>
        <v>284.49531250000001</v>
      </c>
      <c r="H85" s="28">
        <v>0</v>
      </c>
      <c r="I85" s="28">
        <f t="shared" si="55"/>
        <v>295.26</v>
      </c>
      <c r="J85" s="28">
        <f t="shared" si="56"/>
        <v>579.75531249999995</v>
      </c>
    </row>
    <row r="86" spans="1:10" x14ac:dyDescent="0.25">
      <c r="A86" s="9" t="s">
        <v>126</v>
      </c>
      <c r="B86" s="8" t="s">
        <v>127</v>
      </c>
      <c r="C86" s="6">
        <v>9.25</v>
      </c>
      <c r="D86" s="10">
        <f>C86*1.25*1.33</f>
        <v>15.378125000000001</v>
      </c>
      <c r="E86" s="11" t="s">
        <v>270</v>
      </c>
      <c r="F86" s="28">
        <v>18.5</v>
      </c>
      <c r="G86" s="28">
        <f t="shared" si="54"/>
        <v>284.49531250000001</v>
      </c>
      <c r="H86" s="28">
        <v>0</v>
      </c>
      <c r="I86" s="28">
        <f t="shared" si="55"/>
        <v>295.26</v>
      </c>
      <c r="J86" s="28">
        <f t="shared" si="56"/>
        <v>579.75531249999995</v>
      </c>
    </row>
    <row r="87" spans="1:10" x14ac:dyDescent="0.25">
      <c r="A87" s="17" t="s">
        <v>3</v>
      </c>
      <c r="B87" s="18" t="s">
        <v>3</v>
      </c>
      <c r="C87" s="19"/>
      <c r="D87" s="18"/>
      <c r="E87" s="20"/>
      <c r="F87" s="18"/>
      <c r="G87" s="18"/>
      <c r="H87" s="18"/>
      <c r="I87" s="18"/>
      <c r="J87" s="21"/>
    </row>
    <row r="88" spans="1:10" x14ac:dyDescent="0.25">
      <c r="A88" s="9" t="s">
        <v>128</v>
      </c>
      <c r="B88" s="8" t="s">
        <v>129</v>
      </c>
      <c r="C88" s="6">
        <v>10.25</v>
      </c>
      <c r="D88" s="10">
        <f>C88*1.25*1.33</f>
        <v>17.040625000000002</v>
      </c>
      <c r="E88" s="11" t="s">
        <v>270</v>
      </c>
      <c r="F88" s="28">
        <v>18.5</v>
      </c>
      <c r="G88" s="28">
        <f t="shared" ref="G88:G91" si="57">F88*D88</f>
        <v>315.25156250000003</v>
      </c>
      <c r="H88" s="28">
        <v>2200</v>
      </c>
      <c r="I88" s="28">
        <f t="shared" ref="I88:I91" si="58">PRODUCT(D88,$C$2)</f>
        <v>327.18</v>
      </c>
      <c r="J88" s="28">
        <f t="shared" ref="J88:J91" si="59">SUM(G88:I88)</f>
        <v>2842.4315624999999</v>
      </c>
    </row>
    <row r="89" spans="1:10" x14ac:dyDescent="0.25">
      <c r="A89" s="9" t="s">
        <v>130</v>
      </c>
      <c r="B89" s="8" t="s">
        <v>131</v>
      </c>
      <c r="C89" s="6">
        <v>11.5</v>
      </c>
      <c r="D89" s="10">
        <f>C89*1.25*1.33</f>
        <v>19.118750000000002</v>
      </c>
      <c r="E89" s="11" t="s">
        <v>270</v>
      </c>
      <c r="F89" s="28">
        <v>18.5</v>
      </c>
      <c r="G89" s="28">
        <f t="shared" si="57"/>
        <v>353.69687500000003</v>
      </c>
      <c r="H89" s="28">
        <v>0</v>
      </c>
      <c r="I89" s="28">
        <f t="shared" si="58"/>
        <v>367.08000000000004</v>
      </c>
      <c r="J89" s="28">
        <f t="shared" si="59"/>
        <v>720.77687500000002</v>
      </c>
    </row>
    <row r="90" spans="1:10" x14ac:dyDescent="0.25">
      <c r="A90" s="9" t="s">
        <v>132</v>
      </c>
      <c r="B90" s="8" t="s">
        <v>133</v>
      </c>
      <c r="C90" s="6">
        <v>6.25</v>
      </c>
      <c r="D90" s="10">
        <f>C90*1.25*1.33</f>
        <v>10.390625</v>
      </c>
      <c r="E90" s="11" t="s">
        <v>270</v>
      </c>
      <c r="F90" s="28">
        <v>18.5</v>
      </c>
      <c r="G90" s="28">
        <f t="shared" si="57"/>
        <v>192.2265625</v>
      </c>
      <c r="H90" s="28">
        <v>0</v>
      </c>
      <c r="I90" s="28">
        <f t="shared" si="58"/>
        <v>199.5</v>
      </c>
      <c r="J90" s="28">
        <f t="shared" si="59"/>
        <v>391.7265625</v>
      </c>
    </row>
    <row r="91" spans="1:10" x14ac:dyDescent="0.25">
      <c r="A91" s="9" t="s">
        <v>134</v>
      </c>
      <c r="B91" s="8" t="s">
        <v>135</v>
      </c>
      <c r="C91" s="6">
        <v>6</v>
      </c>
      <c r="D91" s="10">
        <f>C91*1.25*1.33</f>
        <v>9.9750000000000014</v>
      </c>
      <c r="E91" s="11" t="s">
        <v>270</v>
      </c>
      <c r="F91" s="28">
        <v>18.5</v>
      </c>
      <c r="G91" s="28">
        <f t="shared" si="57"/>
        <v>184.53750000000002</v>
      </c>
      <c r="H91" s="28">
        <v>0</v>
      </c>
      <c r="I91" s="28">
        <f t="shared" si="58"/>
        <v>191.52</v>
      </c>
      <c r="J91" s="28">
        <f t="shared" si="59"/>
        <v>376.0575</v>
      </c>
    </row>
    <row r="92" spans="1:10" x14ac:dyDescent="0.25">
      <c r="A92" s="17" t="s">
        <v>3</v>
      </c>
      <c r="B92" s="18" t="s">
        <v>3</v>
      </c>
      <c r="C92" s="19"/>
      <c r="D92" s="18"/>
      <c r="E92" s="20"/>
      <c r="F92" s="18"/>
      <c r="G92" s="18"/>
      <c r="H92" s="18"/>
      <c r="I92" s="18"/>
      <c r="J92" s="21"/>
    </row>
    <row r="93" spans="1:10" x14ac:dyDescent="0.25">
      <c r="A93" s="9" t="s">
        <v>136</v>
      </c>
      <c r="B93" s="8" t="s">
        <v>137</v>
      </c>
      <c r="C93" s="6">
        <v>10.5</v>
      </c>
      <c r="D93" s="10">
        <f>C93*1.25*1.33</f>
        <v>17.456250000000001</v>
      </c>
      <c r="E93" s="11" t="s">
        <v>270</v>
      </c>
      <c r="F93" s="28">
        <v>18.5</v>
      </c>
      <c r="G93" s="28">
        <f t="shared" ref="G93:G95" si="60">F93*D93</f>
        <v>322.94062500000001</v>
      </c>
      <c r="H93" s="28">
        <v>2200</v>
      </c>
      <c r="I93" s="28">
        <f t="shared" ref="I93:I95" si="61">PRODUCT(D93,$C$2)</f>
        <v>335.16</v>
      </c>
      <c r="J93" s="28">
        <f t="shared" ref="J93:J95" si="62">SUM(G93:I93)</f>
        <v>2858.100625</v>
      </c>
    </row>
    <row r="94" spans="1:10" x14ac:dyDescent="0.25">
      <c r="A94" s="9" t="s">
        <v>138</v>
      </c>
      <c r="B94" s="8" t="s">
        <v>139</v>
      </c>
      <c r="C94" s="6">
        <v>8.25</v>
      </c>
      <c r="D94" s="10">
        <f>C94*1.25*1.33</f>
        <v>13.715625000000001</v>
      </c>
      <c r="E94" s="11" t="s">
        <v>270</v>
      </c>
      <c r="F94" s="28">
        <v>18.5</v>
      </c>
      <c r="G94" s="28">
        <f t="shared" si="60"/>
        <v>253.73906250000002</v>
      </c>
      <c r="H94" s="28">
        <v>0</v>
      </c>
      <c r="I94" s="28">
        <f t="shared" si="61"/>
        <v>263.34000000000003</v>
      </c>
      <c r="J94" s="28">
        <f t="shared" si="62"/>
        <v>517.07906250000008</v>
      </c>
    </row>
    <row r="95" spans="1:10" ht="15.75" thickBot="1" x14ac:dyDescent="0.3">
      <c r="A95" s="22" t="s">
        <v>140</v>
      </c>
      <c r="B95" s="23" t="s">
        <v>141</v>
      </c>
      <c r="C95" s="24">
        <v>6</v>
      </c>
      <c r="D95" s="25">
        <f>C95*1.25*1.33</f>
        <v>9.9750000000000014</v>
      </c>
      <c r="E95" s="26" t="s">
        <v>270</v>
      </c>
      <c r="F95" s="29">
        <v>18.5</v>
      </c>
      <c r="G95" s="29">
        <f t="shared" si="60"/>
        <v>184.53750000000002</v>
      </c>
      <c r="H95" s="29">
        <v>0</v>
      </c>
      <c r="I95" s="29">
        <f t="shared" si="61"/>
        <v>191.52</v>
      </c>
      <c r="J95" s="29">
        <f t="shared" si="62"/>
        <v>376.0575</v>
      </c>
    </row>
    <row r="96" spans="1:10" x14ac:dyDescent="0.25">
      <c r="A96" s="1" t="s">
        <v>246</v>
      </c>
      <c r="B96" s="2" t="s">
        <v>261</v>
      </c>
      <c r="C96" s="12"/>
      <c r="D96" s="2"/>
      <c r="E96" s="7"/>
      <c r="F96" s="2"/>
      <c r="G96" s="2"/>
      <c r="H96" s="2"/>
      <c r="I96" s="2"/>
      <c r="J96" s="15"/>
    </row>
    <row r="97" spans="1:10" x14ac:dyDescent="0.25">
      <c r="A97" s="9" t="s">
        <v>142</v>
      </c>
      <c r="B97" s="8" t="s">
        <v>143</v>
      </c>
      <c r="C97" s="6">
        <v>11.5</v>
      </c>
      <c r="D97" s="10">
        <f>C97*1.25*1.33</f>
        <v>19.118750000000002</v>
      </c>
      <c r="E97" s="11" t="s">
        <v>271</v>
      </c>
      <c r="F97" s="28">
        <v>19.600000000000001</v>
      </c>
      <c r="G97" s="28">
        <f t="shared" ref="G97:G100" si="63">F97*D97</f>
        <v>374.72750000000008</v>
      </c>
      <c r="H97" s="28">
        <v>0</v>
      </c>
      <c r="I97" s="28">
        <f t="shared" ref="I97:I100" si="64">PRODUCT(D97,$C$2)</f>
        <v>367.08000000000004</v>
      </c>
      <c r="J97" s="28">
        <f t="shared" ref="J97:J100" si="65">SUM(G97:I97)</f>
        <v>741.80750000000012</v>
      </c>
    </row>
    <row r="98" spans="1:10" x14ac:dyDescent="0.25">
      <c r="A98" s="9" t="s">
        <v>144</v>
      </c>
      <c r="B98" s="8" t="s">
        <v>145</v>
      </c>
      <c r="C98" s="6">
        <v>10</v>
      </c>
      <c r="D98" s="10">
        <f>C98*1.25*1.33</f>
        <v>16.625</v>
      </c>
      <c r="E98" s="11" t="s">
        <v>271</v>
      </c>
      <c r="F98" s="28">
        <v>19.600000000000001</v>
      </c>
      <c r="G98" s="28">
        <f t="shared" si="63"/>
        <v>325.85000000000002</v>
      </c>
      <c r="H98" s="28">
        <v>0</v>
      </c>
      <c r="I98" s="28">
        <f t="shared" si="64"/>
        <v>319.2</v>
      </c>
      <c r="J98" s="28">
        <f t="shared" si="65"/>
        <v>645.04999999999995</v>
      </c>
    </row>
    <row r="99" spans="1:10" x14ac:dyDescent="0.25">
      <c r="A99" s="9" t="s">
        <v>146</v>
      </c>
      <c r="B99" s="8" t="s">
        <v>147</v>
      </c>
      <c r="C99" s="6">
        <v>4.5</v>
      </c>
      <c r="D99" s="10">
        <f>C99*1.25*1.33</f>
        <v>7.4812500000000002</v>
      </c>
      <c r="E99" s="11" t="s">
        <v>271</v>
      </c>
      <c r="F99" s="28">
        <v>19.600000000000001</v>
      </c>
      <c r="G99" s="28">
        <f t="shared" si="63"/>
        <v>146.63250000000002</v>
      </c>
      <c r="H99" s="28">
        <v>0</v>
      </c>
      <c r="I99" s="28">
        <f t="shared" si="64"/>
        <v>143.63999999999999</v>
      </c>
      <c r="J99" s="28">
        <f t="shared" si="65"/>
        <v>290.27250000000004</v>
      </c>
    </row>
    <row r="100" spans="1:10" x14ac:dyDescent="0.25">
      <c r="A100" s="9" t="s">
        <v>148</v>
      </c>
      <c r="B100" s="8" t="s">
        <v>149</v>
      </c>
      <c r="C100" s="6">
        <v>8</v>
      </c>
      <c r="D100" s="10">
        <f>C100*1.25*1.33</f>
        <v>13.3</v>
      </c>
      <c r="E100" s="11" t="s">
        <v>271</v>
      </c>
      <c r="F100" s="28">
        <v>19.600000000000001</v>
      </c>
      <c r="G100" s="28">
        <f t="shared" si="63"/>
        <v>260.68</v>
      </c>
      <c r="H100" s="28">
        <v>0</v>
      </c>
      <c r="I100" s="28">
        <f t="shared" si="64"/>
        <v>255.36</v>
      </c>
      <c r="J100" s="28">
        <f t="shared" si="65"/>
        <v>516.04</v>
      </c>
    </row>
    <row r="101" spans="1:10" x14ac:dyDescent="0.25">
      <c r="A101" s="17" t="s">
        <v>3</v>
      </c>
      <c r="B101" s="18" t="s">
        <v>3</v>
      </c>
      <c r="C101" s="19"/>
      <c r="D101" s="18"/>
      <c r="E101" s="20"/>
      <c r="F101" s="18"/>
      <c r="G101" s="18"/>
      <c r="H101" s="18"/>
      <c r="I101" s="18"/>
      <c r="J101" s="21"/>
    </row>
    <row r="102" spans="1:10" x14ac:dyDescent="0.25">
      <c r="A102" s="9" t="s">
        <v>150</v>
      </c>
      <c r="B102" s="8" t="s">
        <v>151</v>
      </c>
      <c r="C102" s="6">
        <v>10</v>
      </c>
      <c r="D102" s="10">
        <f>C102*1.25*1.33</f>
        <v>16.625</v>
      </c>
      <c r="E102" s="11" t="s">
        <v>271</v>
      </c>
      <c r="F102" s="28">
        <v>19.600000000000001</v>
      </c>
      <c r="G102" s="28">
        <f t="shared" ref="G102:G105" si="66">F102*D102</f>
        <v>325.85000000000002</v>
      </c>
      <c r="H102" s="28">
        <v>0</v>
      </c>
      <c r="I102" s="28">
        <f t="shared" ref="I102:I105" si="67">PRODUCT(D102,$C$2)</f>
        <v>319.2</v>
      </c>
      <c r="J102" s="28">
        <f t="shared" ref="J102:J105" si="68">SUM(G102:I102)</f>
        <v>645.04999999999995</v>
      </c>
    </row>
    <row r="103" spans="1:10" x14ac:dyDescent="0.25">
      <c r="A103" s="9" t="s">
        <v>152</v>
      </c>
      <c r="B103" s="8" t="s">
        <v>153</v>
      </c>
      <c r="C103" s="6">
        <v>3</v>
      </c>
      <c r="D103" s="10">
        <f>C103*1.25*1.33</f>
        <v>4.9875000000000007</v>
      </c>
      <c r="E103" s="11" t="s">
        <v>271</v>
      </c>
      <c r="F103" s="28">
        <v>19.600000000000001</v>
      </c>
      <c r="G103" s="28">
        <f t="shared" si="66"/>
        <v>97.755000000000024</v>
      </c>
      <c r="H103" s="28">
        <v>0</v>
      </c>
      <c r="I103" s="28">
        <f t="shared" si="67"/>
        <v>95.76</v>
      </c>
      <c r="J103" s="28">
        <f t="shared" si="68"/>
        <v>193.51500000000004</v>
      </c>
    </row>
    <row r="104" spans="1:10" x14ac:dyDescent="0.25">
      <c r="A104" s="9" t="s">
        <v>154</v>
      </c>
      <c r="B104" s="8" t="s">
        <v>155</v>
      </c>
      <c r="C104" s="6">
        <v>4.5</v>
      </c>
      <c r="D104" s="10">
        <f>C104*1.25*1.33</f>
        <v>7.4812500000000002</v>
      </c>
      <c r="E104" s="11" t="s">
        <v>271</v>
      </c>
      <c r="F104" s="28">
        <v>19.600000000000001</v>
      </c>
      <c r="G104" s="28">
        <f t="shared" si="66"/>
        <v>146.63250000000002</v>
      </c>
      <c r="H104" s="28">
        <v>0</v>
      </c>
      <c r="I104" s="28">
        <f t="shared" si="67"/>
        <v>143.63999999999999</v>
      </c>
      <c r="J104" s="28">
        <f t="shared" si="68"/>
        <v>290.27250000000004</v>
      </c>
    </row>
    <row r="105" spans="1:10" x14ac:dyDescent="0.25">
      <c r="A105" s="9" t="s">
        <v>156</v>
      </c>
      <c r="B105" s="8" t="s">
        <v>157</v>
      </c>
      <c r="C105" s="6">
        <v>18</v>
      </c>
      <c r="D105" s="10">
        <f>C105*1.25*1.33</f>
        <v>29.925000000000001</v>
      </c>
      <c r="E105" s="11" t="s">
        <v>271</v>
      </c>
      <c r="F105" s="28">
        <v>19.600000000000001</v>
      </c>
      <c r="G105" s="28">
        <f t="shared" si="66"/>
        <v>586.53000000000009</v>
      </c>
      <c r="H105" s="28">
        <v>0</v>
      </c>
      <c r="I105" s="28">
        <f t="shared" si="67"/>
        <v>574.55999999999995</v>
      </c>
      <c r="J105" s="28">
        <f t="shared" si="68"/>
        <v>1161.0900000000001</v>
      </c>
    </row>
    <row r="106" spans="1:10" x14ac:dyDescent="0.25">
      <c r="A106" s="17" t="s">
        <v>3</v>
      </c>
      <c r="B106" s="18" t="s">
        <v>3</v>
      </c>
      <c r="C106" s="19"/>
      <c r="D106" s="18"/>
      <c r="E106" s="20"/>
      <c r="F106" s="18"/>
      <c r="G106" s="18"/>
      <c r="H106" s="18"/>
      <c r="I106" s="18"/>
      <c r="J106" s="21"/>
    </row>
    <row r="107" spans="1:10" x14ac:dyDescent="0.25">
      <c r="A107" s="9" t="s">
        <v>292</v>
      </c>
      <c r="B107" s="8" t="s">
        <v>158</v>
      </c>
      <c r="C107" s="6">
        <v>14</v>
      </c>
      <c r="D107" s="10">
        <f>C107*1.25*1.33</f>
        <v>23.275000000000002</v>
      </c>
      <c r="E107" s="11" t="s">
        <v>271</v>
      </c>
      <c r="F107" s="28">
        <v>19.600000000000001</v>
      </c>
      <c r="G107" s="28">
        <f t="shared" ref="G107:G108" si="69">F107*D107</f>
        <v>456.19000000000005</v>
      </c>
      <c r="H107" s="28">
        <v>0</v>
      </c>
      <c r="I107" s="28">
        <f t="shared" ref="I107:I163" si="70">PRODUCT(D107,$C$2)</f>
        <v>446.88000000000005</v>
      </c>
      <c r="J107" s="28">
        <f t="shared" ref="J107:J108" si="71">SUM(G107:I107)</f>
        <v>903.07000000000016</v>
      </c>
    </row>
    <row r="108" spans="1:10" ht="15.75" thickBot="1" x14ac:dyDescent="0.3">
      <c r="A108" s="22" t="s">
        <v>293</v>
      </c>
      <c r="B108" s="23" t="s">
        <v>159</v>
      </c>
      <c r="C108" s="24">
        <v>6.5</v>
      </c>
      <c r="D108" s="25">
        <f>C108*1.25*1.33</f>
        <v>10.80625</v>
      </c>
      <c r="E108" s="26" t="s">
        <v>271</v>
      </c>
      <c r="F108" s="29">
        <v>19.600000000000001</v>
      </c>
      <c r="G108" s="29">
        <f t="shared" si="69"/>
        <v>211.80250000000001</v>
      </c>
      <c r="H108" s="29">
        <v>0</v>
      </c>
      <c r="I108" s="29">
        <f t="shared" si="70"/>
        <v>207.48</v>
      </c>
      <c r="J108" s="29">
        <f t="shared" si="71"/>
        <v>419.28250000000003</v>
      </c>
    </row>
    <row r="109" spans="1:10" x14ac:dyDescent="0.25">
      <c r="A109" s="1" t="s">
        <v>247</v>
      </c>
      <c r="B109" s="2" t="s">
        <v>262</v>
      </c>
      <c r="C109" s="12"/>
      <c r="D109" s="2"/>
      <c r="E109" s="7"/>
      <c r="F109" s="2"/>
      <c r="G109" s="2"/>
      <c r="H109" s="2"/>
      <c r="I109" s="2"/>
      <c r="J109" s="15"/>
    </row>
    <row r="110" spans="1:10" x14ac:dyDescent="0.25">
      <c r="A110" s="9" t="s">
        <v>160</v>
      </c>
      <c r="B110" s="8" t="s">
        <v>161</v>
      </c>
      <c r="C110" s="6">
        <v>7</v>
      </c>
      <c r="D110" s="10">
        <f>C110*1.25*1.33</f>
        <v>11.637500000000001</v>
      </c>
      <c r="E110" s="11" t="s">
        <v>271</v>
      </c>
      <c r="F110" s="28">
        <v>19.600000000000001</v>
      </c>
      <c r="G110" s="28">
        <f t="shared" ref="G110:G112" si="72">F110*D110</f>
        <v>228.09500000000003</v>
      </c>
      <c r="H110" s="28">
        <v>0</v>
      </c>
      <c r="I110" s="28">
        <f t="shared" si="70"/>
        <v>223.44000000000003</v>
      </c>
      <c r="J110" s="28">
        <f t="shared" ref="J110:J112" si="73">SUM(G110:I110)</f>
        <v>451.53500000000008</v>
      </c>
    </row>
    <row r="111" spans="1:10" x14ac:dyDescent="0.25">
      <c r="A111" s="9" t="s">
        <v>162</v>
      </c>
      <c r="B111" s="8" t="s">
        <v>163</v>
      </c>
      <c r="C111" s="6">
        <v>4.5</v>
      </c>
      <c r="D111" s="10">
        <f>C111*1.25*1.33</f>
        <v>7.4812500000000002</v>
      </c>
      <c r="E111" s="11" t="s">
        <v>271</v>
      </c>
      <c r="F111" s="28">
        <v>19.600000000000001</v>
      </c>
      <c r="G111" s="28">
        <f t="shared" si="72"/>
        <v>146.63250000000002</v>
      </c>
      <c r="H111" s="28">
        <v>0</v>
      </c>
      <c r="I111" s="28">
        <f t="shared" si="70"/>
        <v>143.63999999999999</v>
      </c>
      <c r="J111" s="28">
        <f t="shared" si="73"/>
        <v>290.27250000000004</v>
      </c>
    </row>
    <row r="112" spans="1:10" x14ac:dyDescent="0.25">
      <c r="A112" s="9" t="s">
        <v>164</v>
      </c>
      <c r="B112" s="8" t="s">
        <v>165</v>
      </c>
      <c r="C112" s="6">
        <v>7.5</v>
      </c>
      <c r="D112" s="10">
        <f>C112*1.25*1.33</f>
        <v>12.46875</v>
      </c>
      <c r="E112" s="11" t="s">
        <v>271</v>
      </c>
      <c r="F112" s="28">
        <v>19.600000000000001</v>
      </c>
      <c r="G112" s="28">
        <f t="shared" si="72"/>
        <v>244.38750000000002</v>
      </c>
      <c r="H112" s="28">
        <v>0</v>
      </c>
      <c r="I112" s="28">
        <f t="shared" si="70"/>
        <v>239.39999999999998</v>
      </c>
      <c r="J112" s="28">
        <f t="shared" si="73"/>
        <v>483.78750000000002</v>
      </c>
    </row>
    <row r="113" spans="1:10" x14ac:dyDescent="0.25">
      <c r="A113" s="17" t="s">
        <v>3</v>
      </c>
      <c r="B113" s="18" t="s">
        <v>3</v>
      </c>
      <c r="C113" s="19"/>
      <c r="D113" s="18"/>
      <c r="E113" s="20"/>
      <c r="F113" s="18"/>
      <c r="G113" s="18"/>
      <c r="H113" s="18"/>
      <c r="I113" s="18"/>
      <c r="J113" s="21"/>
    </row>
    <row r="114" spans="1:10" ht="15.75" thickBot="1" x14ac:dyDescent="0.3">
      <c r="A114" s="22" t="s">
        <v>166</v>
      </c>
      <c r="B114" s="23" t="s">
        <v>167</v>
      </c>
      <c r="C114" s="24">
        <v>6</v>
      </c>
      <c r="D114" s="25">
        <f>C114*1.25*1.33</f>
        <v>9.9750000000000014</v>
      </c>
      <c r="E114" s="26" t="s">
        <v>271</v>
      </c>
      <c r="F114" s="29">
        <v>19.600000000000001</v>
      </c>
      <c r="G114" s="29">
        <f>F114*D114</f>
        <v>195.51000000000005</v>
      </c>
      <c r="H114" s="29">
        <v>0</v>
      </c>
      <c r="I114" s="29">
        <f t="shared" si="70"/>
        <v>191.52</v>
      </c>
      <c r="J114" s="29">
        <f>SUM(G114:I114)</f>
        <v>387.03000000000009</v>
      </c>
    </row>
    <row r="115" spans="1:10" x14ac:dyDescent="0.25">
      <c r="A115" s="1" t="s">
        <v>248</v>
      </c>
      <c r="B115" s="2" t="s">
        <v>263</v>
      </c>
      <c r="C115" s="12"/>
      <c r="D115" s="2"/>
      <c r="E115" s="7"/>
      <c r="F115" s="2"/>
      <c r="G115" s="2"/>
      <c r="H115" s="2"/>
      <c r="I115" s="2"/>
      <c r="J115" s="15"/>
    </row>
    <row r="116" spans="1:10" ht="15.75" thickBot="1" x14ac:dyDescent="0.3">
      <c r="A116" s="22" t="s">
        <v>168</v>
      </c>
      <c r="B116" s="23" t="s">
        <v>169</v>
      </c>
      <c r="C116" s="24">
        <v>15</v>
      </c>
      <c r="D116" s="25">
        <f>C116*1.25*1.33</f>
        <v>24.9375</v>
      </c>
      <c r="E116" s="26" t="s">
        <v>271</v>
      </c>
      <c r="F116" s="29">
        <v>19.600000000000001</v>
      </c>
      <c r="G116" s="29">
        <f>F116*D116</f>
        <v>488.77500000000003</v>
      </c>
      <c r="H116" s="29">
        <v>0</v>
      </c>
      <c r="I116" s="29">
        <f t="shared" si="70"/>
        <v>478.79999999999995</v>
      </c>
      <c r="J116" s="29">
        <f>SUM(G116:I116)</f>
        <v>967.57500000000005</v>
      </c>
    </row>
    <row r="117" spans="1:10" x14ac:dyDescent="0.25">
      <c r="A117" s="1" t="s">
        <v>249</v>
      </c>
      <c r="B117" s="2" t="s">
        <v>264</v>
      </c>
      <c r="C117" s="12"/>
      <c r="D117" s="2"/>
      <c r="E117" s="7"/>
      <c r="F117" s="2"/>
      <c r="G117" s="2"/>
      <c r="H117" s="2"/>
      <c r="I117" s="2"/>
      <c r="J117" s="15"/>
    </row>
    <row r="118" spans="1:10" x14ac:dyDescent="0.25">
      <c r="A118" s="9" t="s">
        <v>170</v>
      </c>
      <c r="B118" s="8" t="s">
        <v>171</v>
      </c>
      <c r="C118" s="6">
        <v>21.5</v>
      </c>
      <c r="D118" s="10">
        <f t="shared" ref="D118:D126" si="74">C118*1.25*1.33</f>
        <v>35.743749999999999</v>
      </c>
      <c r="E118" s="11" t="s">
        <v>271</v>
      </c>
      <c r="F118" s="28">
        <v>19.600000000000001</v>
      </c>
      <c r="G118" s="28">
        <f t="shared" ref="G118:G126" si="75">F118*D118</f>
        <v>700.57749999999999</v>
      </c>
      <c r="H118" s="28">
        <v>0</v>
      </c>
      <c r="I118" s="28">
        <f t="shared" si="70"/>
        <v>686.28</v>
      </c>
      <c r="J118" s="28">
        <f t="shared" ref="J118:J126" si="76">SUM(G118:I118)</f>
        <v>1386.8575000000001</v>
      </c>
    </row>
    <row r="119" spans="1:10" x14ac:dyDescent="0.25">
      <c r="A119" s="9" t="s">
        <v>172</v>
      </c>
      <c r="B119" s="8" t="s">
        <v>173</v>
      </c>
      <c r="C119" s="6">
        <v>3</v>
      </c>
      <c r="D119" s="10">
        <f t="shared" si="74"/>
        <v>4.9875000000000007</v>
      </c>
      <c r="E119" s="11" t="s">
        <v>271</v>
      </c>
      <c r="F119" s="28">
        <v>19.600000000000001</v>
      </c>
      <c r="G119" s="28">
        <f t="shared" si="75"/>
        <v>97.755000000000024</v>
      </c>
      <c r="H119" s="28">
        <v>0</v>
      </c>
      <c r="I119" s="28">
        <f t="shared" si="70"/>
        <v>95.76</v>
      </c>
      <c r="J119" s="28">
        <f t="shared" si="76"/>
        <v>193.51500000000004</v>
      </c>
    </row>
    <row r="120" spans="1:10" x14ac:dyDescent="0.25">
      <c r="A120" s="9" t="s">
        <v>174</v>
      </c>
      <c r="B120" s="8" t="s">
        <v>175</v>
      </c>
      <c r="C120" s="6">
        <v>3</v>
      </c>
      <c r="D120" s="10">
        <f t="shared" si="74"/>
        <v>4.9875000000000007</v>
      </c>
      <c r="E120" s="11" t="s">
        <v>271</v>
      </c>
      <c r="F120" s="28">
        <v>19.600000000000001</v>
      </c>
      <c r="G120" s="28">
        <f t="shared" si="75"/>
        <v>97.755000000000024</v>
      </c>
      <c r="H120" s="28">
        <v>0</v>
      </c>
      <c r="I120" s="28">
        <f t="shared" si="70"/>
        <v>95.76</v>
      </c>
      <c r="J120" s="28">
        <f t="shared" si="76"/>
        <v>193.51500000000004</v>
      </c>
    </row>
    <row r="121" spans="1:10" x14ac:dyDescent="0.25">
      <c r="A121" s="9" t="s">
        <v>176</v>
      </c>
      <c r="B121" s="8" t="s">
        <v>177</v>
      </c>
      <c r="C121" s="6">
        <v>8.5</v>
      </c>
      <c r="D121" s="10">
        <f t="shared" si="74"/>
        <v>14.131250000000001</v>
      </c>
      <c r="E121" s="11" t="s">
        <v>271</v>
      </c>
      <c r="F121" s="28">
        <v>19.600000000000001</v>
      </c>
      <c r="G121" s="28">
        <f t="shared" si="75"/>
        <v>276.97250000000003</v>
      </c>
      <c r="H121" s="28">
        <v>0</v>
      </c>
      <c r="I121" s="28">
        <f t="shared" si="70"/>
        <v>271.32</v>
      </c>
      <c r="J121" s="28">
        <f t="shared" si="76"/>
        <v>548.29250000000002</v>
      </c>
    </row>
    <row r="122" spans="1:10" x14ac:dyDescent="0.25">
      <c r="A122" s="9" t="s">
        <v>178</v>
      </c>
      <c r="B122" s="8" t="s">
        <v>179</v>
      </c>
      <c r="C122" s="6">
        <v>3</v>
      </c>
      <c r="D122" s="10">
        <f t="shared" si="74"/>
        <v>4.9875000000000007</v>
      </c>
      <c r="E122" s="11" t="s">
        <v>271</v>
      </c>
      <c r="F122" s="28">
        <v>19.600000000000001</v>
      </c>
      <c r="G122" s="28">
        <f t="shared" si="75"/>
        <v>97.755000000000024</v>
      </c>
      <c r="H122" s="28">
        <v>0</v>
      </c>
      <c r="I122" s="28">
        <f t="shared" si="70"/>
        <v>95.76</v>
      </c>
      <c r="J122" s="28">
        <f t="shared" si="76"/>
        <v>193.51500000000004</v>
      </c>
    </row>
    <row r="123" spans="1:10" x14ac:dyDescent="0.25">
      <c r="A123" s="9" t="s">
        <v>180</v>
      </c>
      <c r="B123" s="8" t="s">
        <v>181</v>
      </c>
      <c r="C123" s="6">
        <v>3</v>
      </c>
      <c r="D123" s="10">
        <f t="shared" si="74"/>
        <v>4.9875000000000007</v>
      </c>
      <c r="E123" s="11" t="s">
        <v>271</v>
      </c>
      <c r="F123" s="28">
        <v>19.600000000000001</v>
      </c>
      <c r="G123" s="28">
        <f t="shared" si="75"/>
        <v>97.755000000000024</v>
      </c>
      <c r="H123" s="28">
        <v>0</v>
      </c>
      <c r="I123" s="28">
        <f t="shared" si="70"/>
        <v>95.76</v>
      </c>
      <c r="J123" s="28">
        <f t="shared" si="76"/>
        <v>193.51500000000004</v>
      </c>
    </row>
    <row r="124" spans="1:10" x14ac:dyDescent="0.25">
      <c r="A124" s="9" t="s">
        <v>182</v>
      </c>
      <c r="B124" s="8" t="s">
        <v>183</v>
      </c>
      <c r="C124" s="6">
        <v>3</v>
      </c>
      <c r="D124" s="10">
        <f t="shared" si="74"/>
        <v>4.9875000000000007</v>
      </c>
      <c r="E124" s="11" t="s">
        <v>271</v>
      </c>
      <c r="F124" s="28">
        <v>19.600000000000001</v>
      </c>
      <c r="G124" s="28">
        <f t="shared" si="75"/>
        <v>97.755000000000024</v>
      </c>
      <c r="H124" s="28">
        <v>0</v>
      </c>
      <c r="I124" s="28">
        <f t="shared" si="70"/>
        <v>95.76</v>
      </c>
      <c r="J124" s="28">
        <f t="shared" si="76"/>
        <v>193.51500000000004</v>
      </c>
    </row>
    <row r="125" spans="1:10" x14ac:dyDescent="0.25">
      <c r="A125" s="9" t="s">
        <v>184</v>
      </c>
      <c r="B125" s="8" t="s">
        <v>185</v>
      </c>
      <c r="C125" s="6">
        <v>9.5</v>
      </c>
      <c r="D125" s="10">
        <f t="shared" si="74"/>
        <v>15.793750000000001</v>
      </c>
      <c r="E125" s="11" t="s">
        <v>271</v>
      </c>
      <c r="F125" s="28">
        <v>19.600000000000001</v>
      </c>
      <c r="G125" s="28">
        <f t="shared" si="75"/>
        <v>309.55750000000006</v>
      </c>
      <c r="H125" s="28">
        <v>0</v>
      </c>
      <c r="I125" s="28">
        <f t="shared" si="70"/>
        <v>303.24</v>
      </c>
      <c r="J125" s="28">
        <f t="shared" si="76"/>
        <v>612.79750000000013</v>
      </c>
    </row>
    <row r="126" spans="1:10" x14ac:dyDescent="0.25">
      <c r="A126" s="9" t="s">
        <v>186</v>
      </c>
      <c r="B126" s="8" t="s">
        <v>187</v>
      </c>
      <c r="C126" s="6">
        <v>8.5</v>
      </c>
      <c r="D126" s="10">
        <f t="shared" si="74"/>
        <v>14.131250000000001</v>
      </c>
      <c r="E126" s="11" t="s">
        <v>271</v>
      </c>
      <c r="F126" s="28">
        <v>19.600000000000001</v>
      </c>
      <c r="G126" s="28">
        <f t="shared" si="75"/>
        <v>276.97250000000003</v>
      </c>
      <c r="H126" s="28">
        <v>0</v>
      </c>
      <c r="I126" s="28">
        <f t="shared" si="70"/>
        <v>271.32</v>
      </c>
      <c r="J126" s="28">
        <f t="shared" si="76"/>
        <v>548.29250000000002</v>
      </c>
    </row>
    <row r="127" spans="1:10" x14ac:dyDescent="0.25">
      <c r="A127" s="17" t="s">
        <v>3</v>
      </c>
      <c r="B127" s="18" t="s">
        <v>3</v>
      </c>
      <c r="C127" s="19"/>
      <c r="D127" s="18"/>
      <c r="E127" s="20"/>
      <c r="F127" s="18"/>
      <c r="G127" s="18"/>
      <c r="H127" s="18"/>
      <c r="I127" s="18"/>
      <c r="J127" s="21"/>
    </row>
    <row r="128" spans="1:10" x14ac:dyDescent="0.25">
      <c r="A128" s="9" t="s">
        <v>188</v>
      </c>
      <c r="B128" s="8" t="s">
        <v>189</v>
      </c>
      <c r="C128" s="6">
        <v>19.5</v>
      </c>
      <c r="D128" s="10">
        <f>C128*1.25*1.33</f>
        <v>32.418750000000003</v>
      </c>
      <c r="E128" s="11" t="s">
        <v>271</v>
      </c>
      <c r="F128" s="28">
        <v>19.600000000000001</v>
      </c>
      <c r="G128" s="28">
        <f t="shared" ref="G128:G130" si="77">F128*D128</f>
        <v>635.40750000000014</v>
      </c>
      <c r="H128" s="28">
        <v>0</v>
      </c>
      <c r="I128" s="28">
        <f t="shared" si="70"/>
        <v>622.44000000000005</v>
      </c>
      <c r="J128" s="28">
        <f t="shared" ref="J128:J130" si="78">SUM(G128:I128)</f>
        <v>1257.8475000000003</v>
      </c>
    </row>
    <row r="129" spans="1:10" x14ac:dyDescent="0.25">
      <c r="A129" s="9" t="s">
        <v>190</v>
      </c>
      <c r="B129" s="8" t="s">
        <v>191</v>
      </c>
      <c r="C129" s="6">
        <v>22.5</v>
      </c>
      <c r="D129" s="10">
        <f>C129*1.25*1.33</f>
        <v>37.40625</v>
      </c>
      <c r="E129" s="11" t="s">
        <v>271</v>
      </c>
      <c r="F129" s="28">
        <v>19.600000000000001</v>
      </c>
      <c r="G129" s="28">
        <f t="shared" si="77"/>
        <v>733.16250000000002</v>
      </c>
      <c r="H129" s="28">
        <v>0</v>
      </c>
      <c r="I129" s="28">
        <f t="shared" si="70"/>
        <v>718.19999999999993</v>
      </c>
      <c r="J129" s="28">
        <f t="shared" si="78"/>
        <v>1451.3625</v>
      </c>
    </row>
    <row r="130" spans="1:10" x14ac:dyDescent="0.25">
      <c r="A130" s="9" t="s">
        <v>192</v>
      </c>
      <c r="B130" s="8" t="s">
        <v>193</v>
      </c>
      <c r="C130" s="6">
        <v>26</v>
      </c>
      <c r="D130" s="10">
        <f>C130*1.25*1.33</f>
        <v>43.225000000000001</v>
      </c>
      <c r="E130" s="11" t="s">
        <v>271</v>
      </c>
      <c r="F130" s="28">
        <v>19.600000000000001</v>
      </c>
      <c r="G130" s="28">
        <f t="shared" si="77"/>
        <v>847.21</v>
      </c>
      <c r="H130" s="28">
        <v>0</v>
      </c>
      <c r="I130" s="28">
        <f t="shared" si="70"/>
        <v>829.92</v>
      </c>
      <c r="J130" s="28">
        <f t="shared" si="78"/>
        <v>1677.13</v>
      </c>
    </row>
    <row r="131" spans="1:10" x14ac:dyDescent="0.25">
      <c r="A131" s="17" t="s">
        <v>3</v>
      </c>
      <c r="B131" s="18" t="s">
        <v>3</v>
      </c>
      <c r="C131" s="19"/>
      <c r="D131" s="18"/>
      <c r="E131" s="20"/>
      <c r="F131" s="18"/>
      <c r="G131" s="18"/>
      <c r="H131" s="18"/>
      <c r="I131" s="18"/>
      <c r="J131" s="21"/>
    </row>
    <row r="132" spans="1:10" x14ac:dyDescent="0.25">
      <c r="A132" s="9" t="s">
        <v>194</v>
      </c>
      <c r="B132" s="8" t="s">
        <v>195</v>
      </c>
      <c r="C132" s="6">
        <v>18</v>
      </c>
      <c r="D132" s="10">
        <f>C132*1.25*1.33</f>
        <v>29.925000000000001</v>
      </c>
      <c r="E132" s="11" t="s">
        <v>271</v>
      </c>
      <c r="F132" s="28">
        <v>19.600000000000001</v>
      </c>
      <c r="G132" s="28">
        <f>F132*D132</f>
        <v>586.53000000000009</v>
      </c>
      <c r="H132" s="28">
        <v>0</v>
      </c>
      <c r="I132" s="28">
        <f t="shared" si="70"/>
        <v>574.55999999999995</v>
      </c>
      <c r="J132" s="28">
        <f>SUM(G132:I132)</f>
        <v>1161.0900000000001</v>
      </c>
    </row>
    <row r="133" spans="1:10" x14ac:dyDescent="0.25">
      <c r="A133" s="17" t="s">
        <v>3</v>
      </c>
      <c r="B133" s="18" t="s">
        <v>3</v>
      </c>
      <c r="C133" s="19"/>
      <c r="D133" s="18"/>
      <c r="E133" s="20"/>
      <c r="F133" s="18"/>
      <c r="G133" s="18"/>
      <c r="H133" s="18"/>
      <c r="I133" s="18"/>
      <c r="J133" s="21"/>
    </row>
    <row r="134" spans="1:10" x14ac:dyDescent="0.25">
      <c r="A134" s="9" t="s">
        <v>196</v>
      </c>
      <c r="B134" s="8" t="s">
        <v>197</v>
      </c>
      <c r="C134" s="6">
        <v>84</v>
      </c>
      <c r="D134" s="10">
        <f>C134*1.25*1.33</f>
        <v>139.65</v>
      </c>
      <c r="E134" s="11" t="s">
        <v>271</v>
      </c>
      <c r="F134" s="28">
        <v>19.600000000000001</v>
      </c>
      <c r="G134" s="28">
        <f t="shared" ref="G134:G135" si="79">F134*D134</f>
        <v>2737.1400000000003</v>
      </c>
      <c r="H134" s="28">
        <v>0</v>
      </c>
      <c r="I134" s="28">
        <f t="shared" si="70"/>
        <v>2681.28</v>
      </c>
      <c r="J134" s="28">
        <f t="shared" ref="J134:J135" si="80">SUM(G134:I134)</f>
        <v>5418.42</v>
      </c>
    </row>
    <row r="135" spans="1:10" x14ac:dyDescent="0.25">
      <c r="A135" s="9" t="s">
        <v>198</v>
      </c>
      <c r="B135" s="8" t="s">
        <v>199</v>
      </c>
      <c r="C135" s="6">
        <v>74</v>
      </c>
      <c r="D135" s="10">
        <f>C135*1.25*1.33</f>
        <v>123.02500000000001</v>
      </c>
      <c r="E135" s="11" t="s">
        <v>271</v>
      </c>
      <c r="F135" s="28">
        <v>19.600000000000001</v>
      </c>
      <c r="G135" s="28">
        <f t="shared" si="79"/>
        <v>2411.2900000000004</v>
      </c>
      <c r="H135" s="28">
        <v>0</v>
      </c>
      <c r="I135" s="28">
        <f t="shared" si="70"/>
        <v>2362.08</v>
      </c>
      <c r="J135" s="28">
        <f t="shared" si="80"/>
        <v>4773.3700000000008</v>
      </c>
    </row>
    <row r="136" spans="1:10" x14ac:dyDescent="0.25">
      <c r="A136" s="17" t="s">
        <v>3</v>
      </c>
      <c r="B136" s="18" t="s">
        <v>3</v>
      </c>
      <c r="C136" s="19"/>
      <c r="D136" s="18"/>
      <c r="E136" s="20"/>
      <c r="F136" s="18"/>
      <c r="G136" s="18"/>
      <c r="H136" s="18"/>
      <c r="I136" s="18"/>
      <c r="J136" s="21"/>
    </row>
    <row r="137" spans="1:10" x14ac:dyDescent="0.25">
      <c r="A137" s="9" t="s">
        <v>200</v>
      </c>
      <c r="B137" s="8" t="s">
        <v>201</v>
      </c>
      <c r="C137" s="6">
        <v>10.5</v>
      </c>
      <c r="D137" s="10">
        <f>C137*1.25*1.33</f>
        <v>17.456250000000001</v>
      </c>
      <c r="E137" s="11" t="s">
        <v>271</v>
      </c>
      <c r="F137" s="28">
        <v>19.600000000000001</v>
      </c>
      <c r="G137" s="28">
        <f t="shared" ref="G137:G140" si="81">F137*D137</f>
        <v>342.14250000000004</v>
      </c>
      <c r="H137" s="28">
        <v>0</v>
      </c>
      <c r="I137" s="28">
        <f t="shared" si="70"/>
        <v>335.16</v>
      </c>
      <c r="J137" s="28">
        <f t="shared" ref="J137:J140" si="82">SUM(G137:I137)</f>
        <v>677.30250000000001</v>
      </c>
    </row>
    <row r="138" spans="1:10" x14ac:dyDescent="0.25">
      <c r="A138" s="9" t="s">
        <v>202</v>
      </c>
      <c r="B138" s="8" t="s">
        <v>203</v>
      </c>
      <c r="C138" s="6">
        <v>15.5</v>
      </c>
      <c r="D138" s="10">
        <f>C138*1.25*1.33</f>
        <v>25.768750000000001</v>
      </c>
      <c r="E138" s="11" t="s">
        <v>271</v>
      </c>
      <c r="F138" s="28">
        <v>19.600000000000001</v>
      </c>
      <c r="G138" s="28">
        <f t="shared" si="81"/>
        <v>505.06750000000005</v>
      </c>
      <c r="H138" s="28">
        <v>0</v>
      </c>
      <c r="I138" s="28">
        <f t="shared" si="70"/>
        <v>494.76</v>
      </c>
      <c r="J138" s="28">
        <f t="shared" si="82"/>
        <v>999.8275000000001</v>
      </c>
    </row>
    <row r="139" spans="1:10" x14ac:dyDescent="0.25">
      <c r="A139" s="9" t="s">
        <v>204</v>
      </c>
      <c r="B139" s="8" t="s">
        <v>205</v>
      </c>
      <c r="C139" s="6">
        <v>12</v>
      </c>
      <c r="D139" s="10">
        <f>C139*1.25*1.33</f>
        <v>19.950000000000003</v>
      </c>
      <c r="E139" s="11" t="s">
        <v>271</v>
      </c>
      <c r="F139" s="28">
        <v>19.600000000000001</v>
      </c>
      <c r="G139" s="28">
        <f t="shared" si="81"/>
        <v>391.0200000000001</v>
      </c>
      <c r="H139" s="28">
        <v>0</v>
      </c>
      <c r="I139" s="28">
        <f t="shared" si="70"/>
        <v>383.04</v>
      </c>
      <c r="J139" s="28">
        <f t="shared" si="82"/>
        <v>774.06000000000017</v>
      </c>
    </row>
    <row r="140" spans="1:10" ht="15.75" thickBot="1" x14ac:dyDescent="0.3">
      <c r="A140" s="22" t="s">
        <v>206</v>
      </c>
      <c r="B140" s="23" t="s">
        <v>207</v>
      </c>
      <c r="C140" s="24">
        <v>11</v>
      </c>
      <c r="D140" s="25">
        <f>C140*1.25*1.33</f>
        <v>18.287500000000001</v>
      </c>
      <c r="E140" s="26" t="s">
        <v>271</v>
      </c>
      <c r="F140" s="29">
        <v>19.600000000000001</v>
      </c>
      <c r="G140" s="29">
        <f t="shared" si="81"/>
        <v>358.43500000000006</v>
      </c>
      <c r="H140" s="29">
        <v>0</v>
      </c>
      <c r="I140" s="29">
        <f t="shared" si="70"/>
        <v>351.12</v>
      </c>
      <c r="J140" s="29">
        <f t="shared" si="82"/>
        <v>709.55500000000006</v>
      </c>
    </row>
    <row r="141" spans="1:10" x14ac:dyDescent="0.25">
      <c r="A141" s="1" t="s">
        <v>250</v>
      </c>
      <c r="B141" s="2" t="s">
        <v>265</v>
      </c>
      <c r="C141" s="12"/>
      <c r="D141" s="2"/>
      <c r="E141" s="7"/>
      <c r="F141" s="2"/>
      <c r="G141" s="2"/>
      <c r="H141" s="2"/>
      <c r="I141" s="2"/>
      <c r="J141" s="15"/>
    </row>
    <row r="142" spans="1:10" x14ac:dyDescent="0.25">
      <c r="A142" s="9" t="s">
        <v>208</v>
      </c>
      <c r="B142" s="8" t="s">
        <v>209</v>
      </c>
      <c r="C142" s="6">
        <v>19</v>
      </c>
      <c r="D142" s="10">
        <f>C142*1.25*1.33</f>
        <v>31.587500000000002</v>
      </c>
      <c r="E142" s="11" t="s">
        <v>271</v>
      </c>
      <c r="F142" s="28">
        <v>19.600000000000001</v>
      </c>
      <c r="G142" s="28">
        <f t="shared" ref="G142:G143" si="83">F142*D142</f>
        <v>619.11500000000012</v>
      </c>
      <c r="H142" s="28">
        <v>0</v>
      </c>
      <c r="I142" s="28">
        <f t="shared" si="70"/>
        <v>606.48</v>
      </c>
      <c r="J142" s="28">
        <f t="shared" ref="J142:J143" si="84">SUM(G142:I142)</f>
        <v>1225.5950000000003</v>
      </c>
    </row>
    <row r="143" spans="1:10" x14ac:dyDescent="0.25">
      <c r="A143" s="9" t="s">
        <v>210</v>
      </c>
      <c r="B143" s="8" t="s">
        <v>211</v>
      </c>
      <c r="C143" s="6">
        <v>11</v>
      </c>
      <c r="D143" s="10">
        <f>C143*1.25*1.33</f>
        <v>18.287500000000001</v>
      </c>
      <c r="E143" s="11" t="s">
        <v>271</v>
      </c>
      <c r="F143" s="28">
        <v>19.600000000000001</v>
      </c>
      <c r="G143" s="28">
        <f t="shared" si="83"/>
        <v>358.43500000000006</v>
      </c>
      <c r="H143" s="28">
        <v>0</v>
      </c>
      <c r="I143" s="28">
        <f t="shared" si="70"/>
        <v>351.12</v>
      </c>
      <c r="J143" s="28">
        <f t="shared" si="84"/>
        <v>709.55500000000006</v>
      </c>
    </row>
    <row r="144" spans="1:10" x14ac:dyDescent="0.25">
      <c r="A144" s="17" t="s">
        <v>3</v>
      </c>
      <c r="B144" s="18" t="s">
        <v>3</v>
      </c>
      <c r="C144" s="19"/>
      <c r="D144" s="18"/>
      <c r="E144" s="20"/>
      <c r="F144" s="18"/>
      <c r="G144" s="18"/>
      <c r="H144" s="18"/>
      <c r="I144" s="18"/>
      <c r="J144" s="21"/>
    </row>
    <row r="145" spans="1:10" x14ac:dyDescent="0.25">
      <c r="A145" s="9" t="s">
        <v>212</v>
      </c>
      <c r="B145" s="8" t="s">
        <v>213</v>
      </c>
      <c r="C145" s="6">
        <v>18</v>
      </c>
      <c r="D145" s="10">
        <f>C145*1.25*1.33</f>
        <v>29.925000000000001</v>
      </c>
      <c r="E145" s="11" t="s">
        <v>271</v>
      </c>
      <c r="F145" s="28">
        <v>19.600000000000001</v>
      </c>
      <c r="G145" s="28">
        <f t="shared" ref="G145:G147" si="85">F145*D145</f>
        <v>586.53000000000009</v>
      </c>
      <c r="H145" s="28">
        <v>0</v>
      </c>
      <c r="I145" s="28">
        <f t="shared" si="70"/>
        <v>574.55999999999995</v>
      </c>
      <c r="J145" s="28">
        <f t="shared" ref="J145:J147" si="86">SUM(G145:I145)</f>
        <v>1161.0900000000001</v>
      </c>
    </row>
    <row r="146" spans="1:10" x14ac:dyDescent="0.25">
      <c r="A146" s="9" t="s">
        <v>214</v>
      </c>
      <c r="B146" s="8" t="s">
        <v>215</v>
      </c>
      <c r="C146" s="6">
        <v>12</v>
      </c>
      <c r="D146" s="10">
        <f>C146*1.25*1.33</f>
        <v>19.950000000000003</v>
      </c>
      <c r="E146" s="11" t="s">
        <v>271</v>
      </c>
      <c r="F146" s="28">
        <v>19.600000000000001</v>
      </c>
      <c r="G146" s="28">
        <f t="shared" si="85"/>
        <v>391.0200000000001</v>
      </c>
      <c r="H146" s="28">
        <v>0</v>
      </c>
      <c r="I146" s="28">
        <f t="shared" si="70"/>
        <v>383.04</v>
      </c>
      <c r="J146" s="28">
        <f t="shared" si="86"/>
        <v>774.06000000000017</v>
      </c>
    </row>
    <row r="147" spans="1:10" x14ac:dyDescent="0.25">
      <c r="A147" s="9" t="s">
        <v>216</v>
      </c>
      <c r="B147" s="8" t="s">
        <v>217</v>
      </c>
      <c r="C147" s="6">
        <v>9</v>
      </c>
      <c r="D147" s="10">
        <f>C147*1.25*1.33</f>
        <v>14.9625</v>
      </c>
      <c r="E147" s="11" t="s">
        <v>271</v>
      </c>
      <c r="F147" s="28">
        <v>19.600000000000001</v>
      </c>
      <c r="G147" s="28">
        <f t="shared" si="85"/>
        <v>293.26500000000004</v>
      </c>
      <c r="H147" s="28">
        <v>0</v>
      </c>
      <c r="I147" s="28">
        <f t="shared" si="70"/>
        <v>287.27999999999997</v>
      </c>
      <c r="J147" s="28">
        <f t="shared" si="86"/>
        <v>580.54500000000007</v>
      </c>
    </row>
    <row r="148" spans="1:10" x14ac:dyDescent="0.25">
      <c r="A148" s="17" t="s">
        <v>3</v>
      </c>
      <c r="B148" s="18" t="s">
        <v>3</v>
      </c>
      <c r="C148" s="19"/>
      <c r="D148" s="18"/>
      <c r="E148" s="20"/>
      <c r="F148" s="18"/>
      <c r="G148" s="18"/>
      <c r="H148" s="18"/>
      <c r="I148" s="18"/>
      <c r="J148" s="21"/>
    </row>
    <row r="149" spans="1:10" ht="15.75" thickBot="1" x14ac:dyDescent="0.3">
      <c r="A149" s="22" t="s">
        <v>218</v>
      </c>
      <c r="B149" s="23" t="s">
        <v>219</v>
      </c>
      <c r="C149" s="24">
        <v>19</v>
      </c>
      <c r="D149" s="25">
        <f>C149*1.25*1.33</f>
        <v>31.587500000000002</v>
      </c>
      <c r="E149" s="26" t="s">
        <v>271</v>
      </c>
      <c r="F149" s="29">
        <v>19.600000000000001</v>
      </c>
      <c r="G149" s="29">
        <f>F149*D149</f>
        <v>619.11500000000012</v>
      </c>
      <c r="H149" s="29">
        <v>0</v>
      </c>
      <c r="I149" s="29">
        <f t="shared" si="70"/>
        <v>606.48</v>
      </c>
      <c r="J149" s="29">
        <f>SUM(G149:I149)</f>
        <v>1225.5950000000003</v>
      </c>
    </row>
    <row r="150" spans="1:10" x14ac:dyDescent="0.25">
      <c r="A150" s="1" t="s">
        <v>251</v>
      </c>
      <c r="B150" s="2" t="s">
        <v>266</v>
      </c>
      <c r="C150" s="12"/>
      <c r="D150" s="2"/>
      <c r="E150" s="7"/>
      <c r="F150" s="2"/>
      <c r="G150" s="2"/>
      <c r="H150" s="2"/>
      <c r="I150" s="2"/>
      <c r="J150" s="15"/>
    </row>
    <row r="151" spans="1:10" x14ac:dyDescent="0.25">
      <c r="A151" s="9" t="s">
        <v>220</v>
      </c>
      <c r="B151" s="8" t="s">
        <v>221</v>
      </c>
      <c r="C151" s="6">
        <v>5.5</v>
      </c>
      <c r="D151" s="10">
        <f t="shared" ref="D151:D157" si="87">C151*1.25*1.33</f>
        <v>9.1437500000000007</v>
      </c>
      <c r="E151" s="11" t="s">
        <v>271</v>
      </c>
      <c r="F151" s="28">
        <v>19.600000000000001</v>
      </c>
      <c r="G151" s="28">
        <f t="shared" ref="G151:G157" si="88">F151*D151</f>
        <v>179.21750000000003</v>
      </c>
      <c r="H151" s="28">
        <v>0</v>
      </c>
      <c r="I151" s="28">
        <f t="shared" si="70"/>
        <v>175.56</v>
      </c>
      <c r="J151" s="28">
        <f t="shared" ref="J151:J157" si="89">SUM(G151:I151)</f>
        <v>354.77750000000003</v>
      </c>
    </row>
    <row r="152" spans="1:10" x14ac:dyDescent="0.25">
      <c r="A152" s="9" t="s">
        <v>222</v>
      </c>
      <c r="B152" s="8" t="s">
        <v>223</v>
      </c>
      <c r="C152" s="6">
        <v>4.5</v>
      </c>
      <c r="D152" s="10">
        <f t="shared" si="87"/>
        <v>7.4812500000000002</v>
      </c>
      <c r="E152" s="11" t="s">
        <v>271</v>
      </c>
      <c r="F152" s="28">
        <v>19.600000000000001</v>
      </c>
      <c r="G152" s="28">
        <f t="shared" si="88"/>
        <v>146.63250000000002</v>
      </c>
      <c r="H152" s="28">
        <v>0</v>
      </c>
      <c r="I152" s="28">
        <f t="shared" si="70"/>
        <v>143.63999999999999</v>
      </c>
      <c r="J152" s="28">
        <f t="shared" si="89"/>
        <v>290.27250000000004</v>
      </c>
    </row>
    <row r="153" spans="1:10" x14ac:dyDescent="0.25">
      <c r="A153" s="9" t="s">
        <v>224</v>
      </c>
      <c r="B153" s="8" t="s">
        <v>225</v>
      </c>
      <c r="C153" s="6">
        <v>17</v>
      </c>
      <c r="D153" s="10">
        <f t="shared" si="87"/>
        <v>28.262500000000003</v>
      </c>
      <c r="E153" s="11" t="s">
        <v>271</v>
      </c>
      <c r="F153" s="28">
        <v>19.600000000000001</v>
      </c>
      <c r="G153" s="28">
        <f t="shared" si="88"/>
        <v>553.94500000000005</v>
      </c>
      <c r="H153" s="28">
        <v>0</v>
      </c>
      <c r="I153" s="28">
        <f t="shared" si="70"/>
        <v>542.64</v>
      </c>
      <c r="J153" s="28">
        <f t="shared" si="89"/>
        <v>1096.585</v>
      </c>
    </row>
    <row r="154" spans="1:10" x14ac:dyDescent="0.25">
      <c r="A154" s="9" t="s">
        <v>226</v>
      </c>
      <c r="B154" s="8" t="s">
        <v>227</v>
      </c>
      <c r="C154" s="6">
        <v>8.5</v>
      </c>
      <c r="D154" s="10">
        <f t="shared" si="87"/>
        <v>14.131250000000001</v>
      </c>
      <c r="E154" s="11" t="s">
        <v>271</v>
      </c>
      <c r="F154" s="28">
        <v>19.600000000000001</v>
      </c>
      <c r="G154" s="28">
        <f t="shared" si="88"/>
        <v>276.97250000000003</v>
      </c>
      <c r="H154" s="28">
        <v>0</v>
      </c>
      <c r="I154" s="28">
        <f t="shared" si="70"/>
        <v>271.32</v>
      </c>
      <c r="J154" s="28">
        <f t="shared" si="89"/>
        <v>548.29250000000002</v>
      </c>
    </row>
    <row r="155" spans="1:10" x14ac:dyDescent="0.25">
      <c r="A155" s="9" t="s">
        <v>228</v>
      </c>
      <c r="B155" s="8" t="s">
        <v>229</v>
      </c>
      <c r="C155" s="6">
        <v>5</v>
      </c>
      <c r="D155" s="10">
        <f t="shared" si="87"/>
        <v>8.3125</v>
      </c>
      <c r="E155" s="11" t="s">
        <v>271</v>
      </c>
      <c r="F155" s="28">
        <v>19.600000000000001</v>
      </c>
      <c r="G155" s="28">
        <f t="shared" si="88"/>
        <v>162.92500000000001</v>
      </c>
      <c r="H155" s="28">
        <v>0</v>
      </c>
      <c r="I155" s="28">
        <f t="shared" si="70"/>
        <v>159.6</v>
      </c>
      <c r="J155" s="28">
        <f t="shared" si="89"/>
        <v>322.52499999999998</v>
      </c>
    </row>
    <row r="156" spans="1:10" x14ac:dyDescent="0.25">
      <c r="A156" s="9" t="s">
        <v>230</v>
      </c>
      <c r="B156" s="8" t="s">
        <v>231</v>
      </c>
      <c r="C156" s="6">
        <v>7</v>
      </c>
      <c r="D156" s="10">
        <f t="shared" si="87"/>
        <v>11.637500000000001</v>
      </c>
      <c r="E156" s="11" t="s">
        <v>271</v>
      </c>
      <c r="F156" s="28">
        <v>19.600000000000001</v>
      </c>
      <c r="G156" s="28">
        <f t="shared" si="88"/>
        <v>228.09500000000003</v>
      </c>
      <c r="H156" s="28">
        <v>0</v>
      </c>
      <c r="I156" s="28">
        <f t="shared" si="70"/>
        <v>223.44000000000003</v>
      </c>
      <c r="J156" s="28">
        <f t="shared" si="89"/>
        <v>451.53500000000008</v>
      </c>
    </row>
    <row r="157" spans="1:10" ht="15.75" thickBot="1" x14ac:dyDescent="0.3">
      <c r="A157" s="22" t="s">
        <v>232</v>
      </c>
      <c r="B157" s="23" t="s">
        <v>233</v>
      </c>
      <c r="C157" s="24">
        <v>8.5</v>
      </c>
      <c r="D157" s="25">
        <f t="shared" si="87"/>
        <v>14.131250000000001</v>
      </c>
      <c r="E157" s="26" t="s">
        <v>271</v>
      </c>
      <c r="F157" s="29">
        <v>19.600000000000001</v>
      </c>
      <c r="G157" s="29">
        <f t="shared" si="88"/>
        <v>276.97250000000003</v>
      </c>
      <c r="H157" s="29">
        <v>0</v>
      </c>
      <c r="I157" s="29">
        <f t="shared" si="70"/>
        <v>271.32</v>
      </c>
      <c r="J157" s="29">
        <f t="shared" si="89"/>
        <v>548.29250000000002</v>
      </c>
    </row>
    <row r="158" spans="1:10" x14ac:dyDescent="0.25">
      <c r="A158" s="1" t="s">
        <v>252</v>
      </c>
      <c r="B158" s="2" t="s">
        <v>267</v>
      </c>
      <c r="C158" s="12"/>
      <c r="D158" s="2"/>
      <c r="E158" s="7"/>
      <c r="F158" s="2"/>
      <c r="G158" s="2"/>
      <c r="H158" s="2"/>
      <c r="I158" s="2"/>
      <c r="J158" s="15"/>
    </row>
    <row r="159" spans="1:10" x14ac:dyDescent="0.25">
      <c r="A159" s="9" t="s">
        <v>234</v>
      </c>
      <c r="B159" s="8" t="s">
        <v>235</v>
      </c>
      <c r="C159" s="6">
        <v>7.5</v>
      </c>
      <c r="D159" s="10">
        <f>C159*1.25*1.33</f>
        <v>12.46875</v>
      </c>
      <c r="E159" s="11" t="s">
        <v>271</v>
      </c>
      <c r="F159" s="28">
        <v>19.600000000000001</v>
      </c>
      <c r="G159" s="28">
        <f t="shared" ref="G159:G163" si="90">F159*D159</f>
        <v>244.38750000000002</v>
      </c>
      <c r="H159" s="28">
        <v>0</v>
      </c>
      <c r="I159" s="28">
        <f t="shared" si="70"/>
        <v>239.39999999999998</v>
      </c>
      <c r="J159" s="28">
        <f t="shared" ref="J159:J163" si="91">SUM(G159:I159)</f>
        <v>483.78750000000002</v>
      </c>
    </row>
    <row r="160" spans="1:10" x14ac:dyDescent="0.25">
      <c r="A160" s="9" t="s">
        <v>236</v>
      </c>
      <c r="B160" s="8" t="s">
        <v>237</v>
      </c>
      <c r="C160" s="6">
        <v>13</v>
      </c>
      <c r="D160" s="10">
        <f>C160*1.25*1.33</f>
        <v>21.612500000000001</v>
      </c>
      <c r="E160" s="11" t="s">
        <v>271</v>
      </c>
      <c r="F160" s="28">
        <v>19.600000000000001</v>
      </c>
      <c r="G160" s="28">
        <f t="shared" si="90"/>
        <v>423.60500000000002</v>
      </c>
      <c r="H160" s="28">
        <v>0</v>
      </c>
      <c r="I160" s="28">
        <f t="shared" si="70"/>
        <v>414.96</v>
      </c>
      <c r="J160" s="28">
        <f t="shared" si="91"/>
        <v>838.56500000000005</v>
      </c>
    </row>
    <row r="161" spans="1:10" x14ac:dyDescent="0.25">
      <c r="A161" s="9" t="s">
        <v>238</v>
      </c>
      <c r="B161" s="8" t="s">
        <v>239</v>
      </c>
      <c r="C161" s="6">
        <v>10.5</v>
      </c>
      <c r="D161" s="10">
        <f>C161*1.25*1.33</f>
        <v>17.456250000000001</v>
      </c>
      <c r="E161" s="11" t="s">
        <v>271</v>
      </c>
      <c r="F161" s="28">
        <v>19.600000000000001</v>
      </c>
      <c r="G161" s="28">
        <f t="shared" si="90"/>
        <v>342.14250000000004</v>
      </c>
      <c r="H161" s="28">
        <v>0</v>
      </c>
      <c r="I161" s="28">
        <f t="shared" si="70"/>
        <v>335.16</v>
      </c>
      <c r="J161" s="28">
        <f t="shared" si="91"/>
        <v>677.30250000000001</v>
      </c>
    </row>
    <row r="162" spans="1:10" x14ac:dyDescent="0.25">
      <c r="A162" s="9" t="s">
        <v>240</v>
      </c>
      <c r="B162" s="8" t="s">
        <v>241</v>
      </c>
      <c r="C162" s="6">
        <v>11</v>
      </c>
      <c r="D162" s="10">
        <f>C162*1.25*1.33</f>
        <v>18.287500000000001</v>
      </c>
      <c r="E162" s="11" t="s">
        <v>271</v>
      </c>
      <c r="F162" s="28">
        <v>19.600000000000001</v>
      </c>
      <c r="G162" s="28">
        <f t="shared" si="90"/>
        <v>358.43500000000006</v>
      </c>
      <c r="H162" s="28">
        <v>0</v>
      </c>
      <c r="I162" s="28">
        <f t="shared" si="70"/>
        <v>351.12</v>
      </c>
      <c r="J162" s="28">
        <f t="shared" si="91"/>
        <v>709.55500000000006</v>
      </c>
    </row>
    <row r="163" spans="1:10" ht="15.75" thickBot="1" x14ac:dyDescent="0.3">
      <c r="A163" s="22" t="s">
        <v>242</v>
      </c>
      <c r="B163" s="23" t="s">
        <v>243</v>
      </c>
      <c r="C163" s="24">
        <v>9</v>
      </c>
      <c r="D163" s="25">
        <f>C163*1.25*1.33</f>
        <v>14.9625</v>
      </c>
      <c r="E163" s="23" t="s">
        <v>271</v>
      </c>
      <c r="F163" s="29">
        <v>19.600000000000001</v>
      </c>
      <c r="G163" s="29">
        <f t="shared" si="90"/>
        <v>293.26500000000004</v>
      </c>
      <c r="H163" s="29">
        <v>0</v>
      </c>
      <c r="I163" s="29">
        <f t="shared" si="70"/>
        <v>287.27999999999997</v>
      </c>
      <c r="J163" s="29">
        <f t="shared" si="91"/>
        <v>580.54500000000007</v>
      </c>
    </row>
    <row r="164" spans="1:10" x14ac:dyDescent="0.25">
      <c r="A164" s="1" t="s">
        <v>281</v>
      </c>
      <c r="B164" s="2" t="s">
        <v>282</v>
      </c>
      <c r="C164" s="12"/>
      <c r="D164" s="2"/>
      <c r="E164" s="7"/>
      <c r="F164" s="2"/>
      <c r="G164" s="2"/>
      <c r="H164" s="2"/>
      <c r="I164" s="2"/>
      <c r="J164" s="15"/>
    </row>
    <row r="165" spans="1:10" x14ac:dyDescent="0.25">
      <c r="A165" s="9" t="s">
        <v>283</v>
      </c>
      <c r="B165" s="8" t="s">
        <v>284</v>
      </c>
      <c r="C165" s="6">
        <v>107.5</v>
      </c>
      <c r="D165" s="10">
        <f>C165*1.25*1.33</f>
        <v>178.71875</v>
      </c>
      <c r="E165" s="11" t="s">
        <v>289</v>
      </c>
      <c r="F165" s="28">
        <v>21.79</v>
      </c>
      <c r="G165" s="28">
        <f t="shared" ref="G165:G167" si="92">F165*D165</f>
        <v>3894.2815624999998</v>
      </c>
      <c r="H165" s="28">
        <v>0</v>
      </c>
      <c r="I165" s="28">
        <f t="shared" ref="I165:I167" si="93">PRODUCT(D165,$C$2)</f>
        <v>3431.4</v>
      </c>
      <c r="J165" s="28">
        <f t="shared" ref="J165:J167" si="94">SUM(G165:I165)</f>
        <v>7325.6815624999999</v>
      </c>
    </row>
    <row r="166" spans="1:10" x14ac:dyDescent="0.25">
      <c r="A166" s="9" t="s">
        <v>285</v>
      </c>
      <c r="B166" s="8" t="s">
        <v>286</v>
      </c>
      <c r="C166" s="6">
        <v>57.5</v>
      </c>
      <c r="D166" s="10">
        <f>C166*1.25*1.33</f>
        <v>95.59375</v>
      </c>
      <c r="E166" s="11" t="s">
        <v>290</v>
      </c>
      <c r="F166" s="28">
        <v>18</v>
      </c>
      <c r="G166" s="28">
        <f t="shared" si="92"/>
        <v>1720.6875</v>
      </c>
      <c r="H166" s="28">
        <v>0</v>
      </c>
      <c r="I166" s="28">
        <f t="shared" si="93"/>
        <v>1835.3999999999999</v>
      </c>
      <c r="J166" s="28">
        <f t="shared" si="94"/>
        <v>3556.0874999999996</v>
      </c>
    </row>
    <row r="167" spans="1:10" ht="15.75" thickBot="1" x14ac:dyDescent="0.3">
      <c r="A167" s="9" t="s">
        <v>287</v>
      </c>
      <c r="B167" s="8" t="s">
        <v>288</v>
      </c>
      <c r="C167" s="6">
        <v>38</v>
      </c>
      <c r="D167" s="10">
        <f>C167*1.25*1.33</f>
        <v>63.175000000000004</v>
      </c>
      <c r="E167" s="11" t="s">
        <v>289</v>
      </c>
      <c r="F167" s="28">
        <v>21.79</v>
      </c>
      <c r="G167" s="28">
        <f t="shared" si="92"/>
        <v>1376.5832500000001</v>
      </c>
      <c r="H167" s="28">
        <v>17600</v>
      </c>
      <c r="I167" s="28">
        <f t="shared" si="93"/>
        <v>1212.96</v>
      </c>
      <c r="J167" s="28">
        <f t="shared" si="94"/>
        <v>20189.543249999999</v>
      </c>
    </row>
    <row r="168" spans="1:10" ht="15.75" thickBot="1" x14ac:dyDescent="0.3">
      <c r="A168" s="34" t="s">
        <v>272</v>
      </c>
      <c r="B168" s="35"/>
      <c r="C168" s="33">
        <f>SUM(C6:C167)</f>
        <v>1604</v>
      </c>
      <c r="D168" s="33">
        <f>SUM(D6:D167)</f>
        <v>2666.6500000000005</v>
      </c>
      <c r="E168" s="27"/>
      <c r="F168" s="32">
        <f>SUM(F6:F167)</f>
        <v>2377.6799999999953</v>
      </c>
      <c r="G168" s="32">
        <f>SUM(G6:G167)</f>
        <v>50637.8298125</v>
      </c>
      <c r="H168" s="32">
        <f>SUM(H6:H167)</f>
        <v>50800</v>
      </c>
      <c r="I168" s="32">
        <f>SUM(I6:I167)</f>
        <v>51199.680000000008</v>
      </c>
      <c r="J168" s="32">
        <f>SUM(J6:J167)</f>
        <v>152637.50981249998</v>
      </c>
    </row>
    <row r="170" spans="1:10" x14ac:dyDescent="0.25">
      <c r="A170" s="36"/>
      <c r="B170" s="37"/>
      <c r="E170" s="14"/>
      <c r="F170" s="14"/>
      <c r="G170" s="14"/>
      <c r="J170" s="14"/>
    </row>
    <row r="180" spans="4:4" x14ac:dyDescent="0.25">
      <c r="D180" s="16"/>
    </row>
  </sheetData>
  <mergeCells count="3">
    <mergeCell ref="A168:B168"/>
    <mergeCell ref="A170:B170"/>
    <mergeCell ref="A2:B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g 9 s s a 0 A A A D 3 A A A A E g A A A E N v b m Z p Z y 9 Q Y W N r Y W d l L n h t b I S P z Q q C Q B z E 7 0 H v I H t 3 P x Q K Z F 0 P X R M C K b o u u u S S / j f c t f X d O v R I v U J K W d 0 6 z s w P Z u Z x u / N s a J v g q j q r D a S I Y Y o C 6 y R U s j G g U g Q G Z W K 5 4 D t Z n u V J B S M N N h l s l a L a u U t C i P c e + x i b 7 k Q i S h k 5 5 t u i r F U r 0 Q f W / + F Q w 1 R b K i T 4 4 b V G R J i x N Y 5 X E a a c z C b P N X y B a B w 8 p T 8 m 3 / S N 6 z s l F I T 7 g p N Z c v L + I J 4 A A A D / / w M A U E s D B B Q A A g A I A A A A I Q B d 7 C d w B Q E A A L I B A A A T A A A A R m 9 y b X V s Y X M v U 2 V j d G l v b j E u b X S P T U v E Q A y G 7 4 X 9 D 8 P s p Y W h b N X 1 4 N J T q w c P g r S e 7 C L j N L a D 8 y G T a X V Z 9 r 8 7 p c g q 2 F y S P C F 5 8 y I I L 6 0 h 1 Z y z X R R h z x 2 0 Z E 0 9 f 1 V Q W D O C 8 0 R Y / d K 9 Z x p b S n K i w K 8 i E q K y g x M Q S I F j W l o x a D A + v p M K 0 r D p Q 4 M x L W 6 a J w S H z T 3 v n d R N a T + N s r z F 5 r d E e p Z I B Y 4 0 Y c 8 l K K m l B 5 d T R h k p r B q 0 w X z L y K 0 R t p W m y 6 + 3 m 0 3 G y O N g P V T + o C A / l + m D N b B P 2 P z q m h Y 9 N 1 2 w V h 8 + Y H J R T + p p 7 b j B N + v 0 f H 4 a Y j z 7 Y s c j n W k W 5 H 2 Y E A 9 f / s T I D 7 9 Y 4 J c L / G q B b / / w U 7 K K p P n 3 7 d 0 3 A A A A / / 8 D A F B L A Q I t A B Q A B g A I A A A A I Q A q 3 a p A 0 g A A A D c B A A A T A A A A A A A A A A A A A A A A A A A A A A B b Q 2 9 u d G V u d F 9 U e X B l c 1 0 u e G 1 s U E s B A i 0 A F A A C A A g A A A A h A C I P b L G t A A A A 9 w A A A B I A A A A A A A A A A A A A A A A A C w M A A E N v b m Z p Z y 9 Q Y W N r Y W d l L n h t b F B L A Q I t A B Q A A g A I A A A A I Q B d 7 C d w B Q E A A L I B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D b 2 5 2 Z X J 0 J T I w Y 2 9 t X 2 d r M W 1 z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l U M T A 6 M z E 6 M j M u N D M 2 N T k y N V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n a z F t c 2 Q v Q X V 0 b 1 J l b W 9 2 Z W R D b 2 x 1 b W 5 z M S 5 7 Q 2 9 s d W 1 u M S w w f S Z x d W 9 0 O y w m c X V v d D t T Z W N 0 a W 9 u M S 9 0 Y W J s Z U N v b n Z l c n Q g Y 2 9 t X 2 d r M W 1 z Z C 9 B d X R v U m V t b 3 Z l Z E N v b H V t b n M x L n t D b 2 x 1 b W 4 y L D F 9 J n F 1 b 3 Q 7 L C Z x d W 9 0 O 1 N l Y 3 R p b 2 4 x L 3 R h Y m x l Q 2 9 u d m V y d C B j b 2 1 f Z 2 s x b X N k L 0 F 1 d G 9 S Z W 1 v d m V k Q 2 9 s d W 1 u c z E u e 0 N v b H V t b j M s M n 0 m c X V v d D s s J n F 1 b 3 Q 7 U 2 V j d G l v b j E v d G F i b G V D b 2 5 2 Z X J 0 I G N v b V 9 n a z F t c 2 Q v Q X V 0 b 1 J l b W 9 2 Z W R D b 2 x 1 b W 5 z M S 5 7 Q 2 9 s d W 1 u N C w z f S Z x d W 9 0 O y w m c X V v d D t T Z W N 0 a W 9 u M S 9 0 Y W J s Z U N v b n Z l c n Q g Y 2 9 t X 2 d r M W 1 z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Q 2 9 u d m V y d C B j b 2 1 f Z 2 s x b X N k L 0 F 1 d G 9 S Z W 1 v d m V k Q 2 9 s d W 1 u c z E u e 0 N v b H V t b j E s M H 0 m c X V v d D s s J n F 1 b 3 Q 7 U 2 V j d G l v b j E v d G F i b G V D b 2 5 2 Z X J 0 I G N v b V 9 n a z F t c 2 Q v Q X V 0 b 1 J l b W 9 2 Z W R D b 2 x 1 b W 5 z M S 5 7 Q 2 9 s d W 1 u M i w x f S Z x d W 9 0 O y w m c X V v d D t T Z W N 0 a W 9 u M S 9 0 Y W J s Z U N v b n Z l c n Q g Y 2 9 t X 2 d r M W 1 z Z C 9 B d X R v U m V t b 3 Z l Z E N v b H V t b n M x L n t D b 2 x 1 b W 4 z L D J 9 J n F 1 b 3 Q 7 L C Z x d W 9 0 O 1 N l Y 3 R p b 2 4 x L 3 R h Y m x l Q 2 9 u d m V y d C B j b 2 1 f Z 2 s x b X N k L 0 F 1 d G 9 S Z W 1 v d m V k Q 2 9 s d W 1 u c z E u e 0 N v b H V t b j Q s M 3 0 m c X V v d D s s J n F 1 b 3 Q 7 U 2 V j d G l v b j E v d G F i b G V D b 2 5 2 Z X J 0 I G N v b V 9 n a z F t c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d r M W 1 z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h Y m x l Q 2 9 u d m V y d C U y M G N v b V 9 n a z F t c 2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m c 1 t H h j F b Q a t j K M x U b i p m A A A A A A I A A A A A A B B m A A A A A Q A A I A A A A P 5 q v V 0 J t W M 4 Y B p J i x E W Q i L s L w r a 7 L 7 1 X Z D b a 4 D R 2 n o V A A A A A A 6 A A A A A A g A A I A A A A J W T X P k / f X n 7 6 k R L h E e V 8 8 H h d Y k k b i K 2 T Z 6 X J P Q f Y H 1 q U A A A A I 9 S R F X k Y C R k w p r K Z u N V 6 y 2 y H r T 0 M D i 6 h C 3 r 2 F R e q Q U y n 8 D 8 G g Q y q / k J Q i Q D g p D I 4 b 0 p h 8 8 R X S 4 2 F X 1 Q 8 f E / Y l x p E s p q L i z O P U i E q w w 3 w C p b Q A A A A I h m f j 3 g T 5 D Q T 3 i p s + 4 2 e m W K U A c 7 q w a b N 3 n z z Z j U 5 a V y o I M d S b 6 o W u u 2 z s 1 Y 4 t 5 g m g M k f E H f 8 J 2 B u Y F k 1 A 0 f L d o = < / D a t a M a s h u p > 
</file>

<file path=customXml/itemProps1.xml><?xml version="1.0" encoding="utf-8"?>
<ds:datastoreItem xmlns:ds="http://schemas.openxmlformats.org/officeDocument/2006/customXml" ds:itemID="{0031405C-1181-4EEA-AFE1-A5AC8DE1A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2023-06-25T16:16:25Z</dcterms:modified>
</cp:coreProperties>
</file>