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S83" sheetId="1" state="visible" r:id="rId2"/>
  </sheets>
  <definedNames>
    <definedName function="false" hidden="false" name="\a" vbProcedure="false">TNS83!$H$1</definedName>
    <definedName function="false" hidden="false" localSheetId="0" name="_Regression_Int" vbProcedure="false">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<sst xmlns="http://schemas.openxmlformats.org/spreadsheetml/2006/main" count="24" uniqueCount="14">
  <si>
    <t xml:space="preserve">THE Tennis League - Thursday Night 7pm</t>
  </si>
  <si>
    <t xml:space="preserve">Seasonal</t>
  </si>
  <si>
    <t xml:space="preserve">Adjusted</t>
  </si>
  <si>
    <t xml:space="preserve">Calc</t>
  </si>
  <si>
    <t xml:space="preserve">Actual</t>
  </si>
  <si>
    <t xml:space="preserve">Dec 9, 2021</t>
  </si>
  <si>
    <t xml:space="preserve">Dec 07/17</t>
  </si>
  <si>
    <t xml:space="preserve">Apr 05/18</t>
  </si>
  <si>
    <t xml:space="preserve">Apr 07</t>
  </si>
  <si>
    <t xml:space="preserve">Total</t>
  </si>
  <si>
    <t xml:space="preserve">Won/Loss</t>
  </si>
  <si>
    <t xml:space="preserve">Totals</t>
  </si>
  <si>
    <t xml:space="preserve">Number</t>
  </si>
  <si>
    <t xml:space="preserve">Adjust #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</si>
</sst>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_)"/>
  </numFmts>
  <fonts count="6">
    <font>
      <sz val="10"/>
      <name val="Courier Ne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ourier New"/>
      <family val="3"/>
      <charset val="1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1048576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AW4" activeCellId="0" sqref="K4:AW4"/>
    </sheetView>
  </sheetViews>
  <sheetFormatPr defaultColWidth="9.64453125" defaultRowHeight="12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63"/>
    <col collapsed="false" customWidth="true" hidden="false" outlineLevel="0" max="3" min="3" style="1" width="13.63"/>
    <col collapsed="false" customWidth="true" hidden="false" outlineLevel="0" max="6" min="6" style="0" width="12.63"/>
    <col collapsed="false" customWidth="false" hidden="false" outlineLevel="0" max="58" min="58" style="2" width="9.63"/>
  </cols>
  <sheetData>
    <row r="1" customFormat="false" ht="12" hidden="false" customHeight="false" outlineLevel="0" collapsed="false">
      <c r="A1" s="3" t="s">
        <v>0</v>
      </c>
      <c r="B1" s="4"/>
      <c r="C1" s="5"/>
      <c r="D1" s="4"/>
      <c r="G1" s="6" t="n">
        <v>0</v>
      </c>
      <c r="H1" s="6" t="n">
        <v>500</v>
      </c>
      <c r="AX1" s="6" t="n">
        <f aca="false">F1-I1</f>
        <v>0</v>
      </c>
      <c r="AY1" s="6" t="n">
        <f aca="false">F1-I1</f>
        <v>0</v>
      </c>
      <c r="AZ1" s="6" t="n">
        <f aca="false">F1-I1</f>
        <v>0</v>
      </c>
      <c r="BB1" s="6" t="n">
        <f aca="false">F1-I1-AX1-AZ1</f>
        <v>0</v>
      </c>
      <c r="BD1" s="7" t="e">
        <f aca="false">A6</f>
        <v>#DIV/0!</v>
      </c>
    </row>
    <row r="2" customFormat="false" ht="12" hidden="false" customHeight="false" outlineLevel="0" collapsed="false">
      <c r="B2" s="8"/>
      <c r="C2" s="9"/>
      <c r="D2" s="4"/>
      <c r="AA2" s="0" t="s">
        <v>1</v>
      </c>
      <c r="AJ2" s="10"/>
    </row>
    <row r="3" customFormat="false" ht="12.8" hidden="false" customHeight="false" outlineLevel="0" collapsed="false">
      <c r="A3" s="4"/>
      <c r="B3" s="4"/>
      <c r="C3" s="5"/>
      <c r="D3" s="11" t="s">
        <v>2</v>
      </c>
      <c r="E3" s="12" t="s">
        <v>2</v>
      </c>
      <c r="F3" s="12" t="s">
        <v>3</v>
      </c>
      <c r="G3" s="12" t="s">
        <v>4</v>
      </c>
      <c r="H3" s="12" t="s">
        <v>4</v>
      </c>
      <c r="I3" s="12" t="s">
        <v>4</v>
      </c>
      <c r="AA3" s="13"/>
      <c r="AB3" s="13"/>
      <c r="AX3" s="14" t="s">
        <v>5</v>
      </c>
      <c r="AY3" s="14" t="s">
        <v>6</v>
      </c>
      <c r="AZ3" s="14" t="s">
        <v>7</v>
      </c>
      <c r="BA3" s="14" t="s">
        <v>8</v>
      </c>
      <c r="BB3" s="14" t="s">
        <v>8</v>
      </c>
    </row>
    <row r="4" customFormat="false" ht="12.8" hidden="false" customHeight="false" outlineLevel="0" collapsed="false">
      <c r="A4" s="15"/>
      <c r="B4" s="4"/>
      <c r="C4" s="5"/>
      <c r="D4" s="11" t="s">
        <v>9</v>
      </c>
      <c r="E4" s="16" t="s">
        <v>10</v>
      </c>
      <c r="F4" s="12" t="s">
        <v>11</v>
      </c>
      <c r="G4" s="12" t="s">
        <v>12</v>
      </c>
      <c r="H4" s="12" t="s">
        <v>9</v>
      </c>
      <c r="I4" s="16" t="s">
        <v>10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0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4" t="s">
        <v>13</v>
      </c>
      <c r="AY4" s="14" t="s">
        <v>13</v>
      </c>
      <c r="AZ4" s="14" t="s">
        <v>13</v>
      </c>
      <c r="BA4" s="14" t="s">
        <v>13</v>
      </c>
      <c r="BB4" s="14" t="s">
        <v>13</v>
      </c>
    </row>
    <row r="5" customFormat="false" ht="12" hidden="false" customHeight="false" outlineLevel="0" collapsed="false">
      <c r="A5" s="4"/>
      <c r="B5" s="4"/>
      <c r="C5" s="5"/>
      <c r="D5" s="4"/>
    </row>
    <row r="6" customFormat="false" ht="12.8" hidden="false" customHeight="false" outlineLevel="0" collapsed="false">
      <c r="A6" s="8" t="e">
        <f aca="false">E6/D6*1000</f>
        <v>#DIV/0!</v>
      </c>
      <c r="B6" s="3"/>
      <c r="C6" s="15"/>
      <c r="D6" s="8" t="n">
        <f aca="false">E6+E7</f>
        <v>0</v>
      </c>
      <c r="E6" s="6" t="n">
        <f aca="false">SUM(J6:BA6)</f>
        <v>0</v>
      </c>
      <c r="F6" s="6"/>
      <c r="G6" s="17" t="e">
        <f aca="false">I6/H6*1000</f>
        <v>#DIV/0!</v>
      </c>
      <c r="H6" s="6" t="n">
        <f aca="false">I6+I7</f>
        <v>0</v>
      </c>
      <c r="I6" s="6" t="n">
        <f aca="false">SUM(K6:AU6)</f>
        <v>0</v>
      </c>
      <c r="K6" s="6"/>
      <c r="L6" s="6"/>
      <c r="M6" s="6"/>
      <c r="N6" s="6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BD6" s="0" t="e">
        <f aca="false">E6/D6*500</f>
        <v>#DIV/0!</v>
      </c>
      <c r="BE6" s="0" t="e">
        <f aca="false">BD6-E6</f>
        <v>#DIV/0!</v>
      </c>
      <c r="BF6" s="2" t="e">
        <f aca="false">BD6-BE6</f>
        <v>#DIV/0!</v>
      </c>
      <c r="BG6" s="2" t="e">
        <f aca="false">BD6-BF6</f>
        <v>#DIV/0!</v>
      </c>
      <c r="BH6" s="0" t="n">
        <v>50.292039800995</v>
      </c>
    </row>
    <row r="7" customFormat="false" ht="12.8" hidden="false" customHeight="false" outlineLevel="0" collapsed="false">
      <c r="A7" s="4"/>
      <c r="B7" s="4"/>
      <c r="C7" s="5"/>
      <c r="D7" s="4"/>
      <c r="E7" s="6" t="n">
        <f aca="false">SUM(J7:BA7)</f>
        <v>0</v>
      </c>
      <c r="F7" s="6"/>
      <c r="I7" s="6" t="n">
        <f aca="false">SUM(K7:AU7)</f>
        <v>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D7" s="0" t="e">
        <f aca="false">500-BD6</f>
        <v>#DIV/0!</v>
      </c>
      <c r="BE7" s="0" t="e">
        <f aca="false">BD7-E7</f>
        <v>#DIV/0!</v>
      </c>
      <c r="BF7" s="2" t="e">
        <f aca="false">BD7-BE7</f>
        <v>#DIV/0!</v>
      </c>
      <c r="BG7" s="2" t="e">
        <f aca="false">BD7-BF7</f>
        <v>#DIV/0!</v>
      </c>
      <c r="BH7" s="0" t="n">
        <v>47.707960199005</v>
      </c>
    </row>
    <row r="8" customFormat="false" ht="12.8" hidden="false" customHeight="false" outlineLevel="0" collapsed="false">
      <c r="A8" s="8" t="e">
        <f aca="false">E8/D8*1000</f>
        <v>#DIV/0!</v>
      </c>
      <c r="B8" s="3"/>
      <c r="C8" s="15"/>
      <c r="D8" s="8" t="n">
        <f aca="false">E8+E9</f>
        <v>0</v>
      </c>
      <c r="E8" s="6" t="n">
        <f aca="false">SUM(J8:BA8)</f>
        <v>0</v>
      </c>
      <c r="F8" s="6"/>
      <c r="G8" s="17" t="e">
        <f aca="false">I8/H8*1000</f>
        <v>#DIV/0!</v>
      </c>
      <c r="H8" s="6" t="n">
        <f aca="false">I8+I9</f>
        <v>0</v>
      </c>
      <c r="I8" s="6" t="n">
        <f aca="false">SUM(K8:AU8)</f>
        <v>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BD8" s="0" t="e">
        <f aca="false">E8/D8*500</f>
        <v>#DIV/0!</v>
      </c>
      <c r="BE8" s="0" t="e">
        <f aca="false">BD8-E8</f>
        <v>#DIV/0!</v>
      </c>
      <c r="BF8" s="2" t="e">
        <f aca="false">BD8-BE8</f>
        <v>#DIV/0!</v>
      </c>
      <c r="BG8" s="2" t="e">
        <f aca="false">BD8-BF8</f>
        <v>#DIV/0!</v>
      </c>
      <c r="BH8" s="0" t="n">
        <v>65.2564841498559</v>
      </c>
    </row>
    <row r="9" customFormat="false" ht="12.8" hidden="false" customHeight="false" outlineLevel="0" collapsed="false">
      <c r="A9" s="4"/>
      <c r="B9" s="4"/>
      <c r="C9" s="5"/>
      <c r="D9" s="4"/>
      <c r="E9" s="6" t="n">
        <f aca="false">SUM(J9:BA9)</f>
        <v>0</v>
      </c>
      <c r="F9" s="6"/>
      <c r="I9" s="6" t="n">
        <f aca="false">SUM(K9:AU9)</f>
        <v>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BD9" s="0" t="e">
        <f aca="false">500-BD8</f>
        <v>#DIV/0!</v>
      </c>
      <c r="BE9" s="0" t="e">
        <f aca="false">BD9-E9</f>
        <v>#DIV/0!</v>
      </c>
      <c r="BF9" s="2" t="e">
        <f aca="false">BD9-BE9</f>
        <v>#DIV/0!</v>
      </c>
      <c r="BG9" s="2" t="e">
        <f aca="false">BD9-BF9</f>
        <v>#DIV/0!</v>
      </c>
      <c r="BH9" s="0" t="n">
        <v>87.7435158501441</v>
      </c>
    </row>
    <row r="10" customFormat="false" ht="12.8" hidden="false" customHeight="false" outlineLevel="0" collapsed="false">
      <c r="A10" s="8" t="e">
        <f aca="false">E10/D10*1000</f>
        <v>#DIV/0!</v>
      </c>
      <c r="B10" s="3"/>
      <c r="C10" s="15"/>
      <c r="D10" s="8" t="n">
        <f aca="false">E10+E11</f>
        <v>0</v>
      </c>
      <c r="E10" s="6" t="n">
        <f aca="false">SUM(J10:BA10)</f>
        <v>0</v>
      </c>
      <c r="F10" s="6"/>
      <c r="G10" s="17" t="e">
        <f aca="false">I10/H10*1000</f>
        <v>#DIV/0!</v>
      </c>
      <c r="H10" s="6" t="n">
        <f aca="false">I10+I11</f>
        <v>0</v>
      </c>
      <c r="I10" s="6" t="n">
        <f aca="false">SUM(K10:AU10)</f>
        <v>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BD10" s="0" t="e">
        <f aca="false">E10/D10*500</f>
        <v>#DIV/0!</v>
      </c>
      <c r="BE10" s="0" t="e">
        <f aca="false">BD10-E10</f>
        <v>#DIV/0!</v>
      </c>
      <c r="BF10" s="2" t="e">
        <f aca="false">BD10-BE10</f>
        <v>#DIV/0!</v>
      </c>
      <c r="BG10" s="2" t="e">
        <f aca="false">BD10-BF10</f>
        <v>#DIV/0!</v>
      </c>
      <c r="BH10" s="0" t="n">
        <v>174.117647058824</v>
      </c>
    </row>
    <row r="11" customFormat="false" ht="12.8" hidden="false" customHeight="false" outlineLevel="0" collapsed="false">
      <c r="A11" s="4"/>
      <c r="B11" s="4"/>
      <c r="C11" s="5"/>
      <c r="D11" s="4"/>
      <c r="E11" s="6" t="n">
        <f aca="false">SUM(J11:BA11)</f>
        <v>0</v>
      </c>
      <c r="F11" s="6"/>
      <c r="I11" s="6" t="n">
        <f aca="false">SUM(K11:AU11)</f>
        <v>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BD11" s="0" t="e">
        <f aca="false">500-BD10</f>
        <v>#DIV/0!</v>
      </c>
      <c r="BE11" s="0" t="e">
        <f aca="false">BD11-E11</f>
        <v>#DIV/0!</v>
      </c>
      <c r="BF11" s="2" t="e">
        <f aca="false">BD11-BE11</f>
        <v>#DIV/0!</v>
      </c>
      <c r="BG11" s="2" t="e">
        <f aca="false">BD11-BF11</f>
        <v>#DIV/0!</v>
      </c>
      <c r="BH11" s="0" t="n">
        <v>121.882352941176</v>
      </c>
    </row>
    <row r="12" customFormat="false" ht="12.8" hidden="false" customHeight="false" outlineLevel="0" collapsed="false">
      <c r="A12" s="8" t="e">
        <f aca="false">E12/D12*1000</f>
        <v>#DIV/0!</v>
      </c>
      <c r="B12" s="3"/>
      <c r="C12" s="15"/>
      <c r="D12" s="8" t="n">
        <f aca="false">E12+E13</f>
        <v>0</v>
      </c>
      <c r="E12" s="6" t="n">
        <f aca="false">SUM(J12:BA12)</f>
        <v>0</v>
      </c>
      <c r="F12" s="6"/>
      <c r="G12" s="17" t="e">
        <f aca="false">I12/H12*1000</f>
        <v>#DIV/0!</v>
      </c>
      <c r="H12" s="6" t="n">
        <f aca="false">I12+I13</f>
        <v>0</v>
      </c>
      <c r="I12" s="6" t="n">
        <f aca="false">SUM(K12:AU12)</f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BD12" s="0" t="e">
        <f aca="false">E12/D12*500</f>
        <v>#DIV/0!</v>
      </c>
      <c r="BE12" s="0" t="e">
        <f aca="false">BD12-E12</f>
        <v>#DIV/0!</v>
      </c>
      <c r="BF12" s="2" t="e">
        <f aca="false">BD12-BE12</f>
        <v>#DIV/0!</v>
      </c>
      <c r="BG12" s="2" t="e">
        <f aca="false">BD12-BF12</f>
        <v>#DIV/0!</v>
      </c>
      <c r="BH12" s="0" t="n">
        <v>51.1167512690355</v>
      </c>
    </row>
    <row r="13" customFormat="false" ht="12.8" hidden="false" customHeight="false" outlineLevel="0" collapsed="false">
      <c r="A13" s="4"/>
      <c r="B13" s="4"/>
      <c r="C13" s="5"/>
      <c r="D13" s="4"/>
      <c r="E13" s="6" t="n">
        <f aca="false">SUM(J13:BA13)</f>
        <v>0</v>
      </c>
      <c r="F13" s="6"/>
      <c r="I13" s="6" t="n">
        <f aca="false">SUM(K13:AU13)</f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BD13" s="0" t="e">
        <f aca="false">500-BD12</f>
        <v>#DIV/0!</v>
      </c>
      <c r="BE13" s="0" t="e">
        <f aca="false">BD13-E13</f>
        <v>#DIV/0!</v>
      </c>
      <c r="BF13" s="2" t="e">
        <f aca="false">BD13-BE13</f>
        <v>#DIV/0!</v>
      </c>
      <c r="BG13" s="2" t="e">
        <f aca="false">BD13-BF13</f>
        <v>#DIV/0!</v>
      </c>
      <c r="BH13" s="0" t="n">
        <v>54.8832487309645</v>
      </c>
    </row>
    <row r="14" customFormat="false" ht="12.8" hidden="false" customHeight="false" outlineLevel="0" collapsed="false">
      <c r="A14" s="8" t="e">
        <f aca="false">E14/D14*1000</f>
        <v>#DIV/0!</v>
      </c>
      <c r="B14" s="3"/>
      <c r="C14" s="15"/>
      <c r="D14" s="8" t="n">
        <f aca="false">E14+E15</f>
        <v>0</v>
      </c>
      <c r="E14" s="6" t="n">
        <f aca="false">SUM(J14:BA14)</f>
        <v>0</v>
      </c>
      <c r="F14" s="6"/>
      <c r="G14" s="17" t="e">
        <f aca="false">I14/H14*1000</f>
        <v>#DIV/0!</v>
      </c>
      <c r="H14" s="6" t="n">
        <f aca="false">I14+I15</f>
        <v>0</v>
      </c>
      <c r="I14" s="6" t="n">
        <f aca="false">SUM(K14:AU14)</f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BD14" s="0" t="e">
        <f aca="false">E14/D14*500</f>
        <v>#DIV/0!</v>
      </c>
      <c r="BE14" s="0" t="e">
        <f aca="false">BD14-E14</f>
        <v>#DIV/0!</v>
      </c>
      <c r="BF14" s="2" t="e">
        <f aca="false">BD14-BE14</f>
        <v>#DIV/0!</v>
      </c>
      <c r="BG14" s="2" t="e">
        <f aca="false">BD14-BF14</f>
        <v>#DIV/0!</v>
      </c>
      <c r="BH14" s="0" t="n">
        <v>48.3564356435644</v>
      </c>
    </row>
    <row r="15" customFormat="false" ht="12.8" hidden="false" customHeight="false" outlineLevel="0" collapsed="false">
      <c r="A15" s="4"/>
      <c r="B15" s="4"/>
      <c r="C15" s="5"/>
      <c r="D15" s="4"/>
      <c r="E15" s="6" t="n">
        <f aca="false">SUM(J15:BA15)</f>
        <v>0</v>
      </c>
      <c r="F15" s="6"/>
      <c r="I15" s="6" t="n">
        <f aca="false">SUM(K15:AU15)</f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BD15" s="0" t="e">
        <f aca="false">500-BD14</f>
        <v>#DIV/0!</v>
      </c>
      <c r="BE15" s="0" t="e">
        <f aca="false">BD15-E15</f>
        <v>#DIV/0!</v>
      </c>
      <c r="BF15" s="2" t="e">
        <f aca="false">BD15-BE15</f>
        <v>#DIV/0!</v>
      </c>
      <c r="BG15" s="2" t="e">
        <f aca="false">BD15-BF15</f>
        <v>#DIV/0!</v>
      </c>
      <c r="BH15" s="0" t="n">
        <v>47.6435643564356</v>
      </c>
    </row>
    <row r="16" customFormat="false" ht="12.8" hidden="false" customHeight="false" outlineLevel="0" collapsed="false">
      <c r="A16" s="8" t="e">
        <f aca="false">E16/D16*1000</f>
        <v>#DIV/0!</v>
      </c>
      <c r="B16" s="3"/>
      <c r="C16" s="15"/>
      <c r="D16" s="8" t="n">
        <f aca="false">E16+E17</f>
        <v>0</v>
      </c>
      <c r="E16" s="6" t="n">
        <f aca="false">SUM(J16:BA16)</f>
        <v>0</v>
      </c>
      <c r="F16" s="6"/>
      <c r="G16" s="17" t="e">
        <f aca="false">I16/H16*1000</f>
        <v>#DIV/0!</v>
      </c>
      <c r="H16" s="6" t="n">
        <f aca="false">I16+I17</f>
        <v>0</v>
      </c>
      <c r="I16" s="6" t="n">
        <f aca="false">SUM(K16:AU16)</f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D16" s="6"/>
      <c r="AE16" s="6"/>
      <c r="AF16" s="6"/>
      <c r="AG16" s="6"/>
      <c r="AH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BD16" s="0" t="e">
        <f aca="false">E16/D16*500</f>
        <v>#DIV/0!</v>
      </c>
      <c r="BE16" s="0" t="e">
        <f aca="false">BD16-E16</f>
        <v>#DIV/0!</v>
      </c>
      <c r="BF16" s="2" t="e">
        <f aca="false">BD16-BE16</f>
        <v>#DIV/0!</v>
      </c>
      <c r="BG16" s="2" t="e">
        <f aca="false">BD16-BF16</f>
        <v>#DIV/0!</v>
      </c>
      <c r="BH16" s="0" t="n">
        <v>50.0678304239402</v>
      </c>
    </row>
    <row r="17" customFormat="false" ht="12.8" hidden="false" customHeight="false" outlineLevel="0" collapsed="false">
      <c r="A17" s="4"/>
      <c r="B17" s="4"/>
      <c r="C17" s="5"/>
      <c r="D17" s="4"/>
      <c r="E17" s="6" t="n">
        <f aca="false">SUM(J17:BA17)</f>
        <v>0</v>
      </c>
      <c r="F17" s="6"/>
      <c r="I17" s="6" t="n">
        <f aca="false">SUM(K17:AU17)</f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D17" s="6"/>
      <c r="AE17" s="6"/>
      <c r="AF17" s="6"/>
      <c r="AG17" s="6"/>
      <c r="AH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D17" s="0" t="e">
        <f aca="false">500-BD16</f>
        <v>#DIV/0!</v>
      </c>
      <c r="BE17" s="0" t="e">
        <f aca="false">BD17-E17</f>
        <v>#DIV/0!</v>
      </c>
      <c r="BF17" s="2" t="e">
        <f aca="false">BD17-BE17</f>
        <v>#DIV/0!</v>
      </c>
      <c r="BG17" s="2" t="e">
        <f aca="false">BD17-BF17</f>
        <v>#DIV/0!</v>
      </c>
      <c r="BH17" s="0" t="n">
        <v>48.9321695760598</v>
      </c>
    </row>
    <row r="18" customFormat="false" ht="12.8" hidden="false" customHeight="false" outlineLevel="0" collapsed="false">
      <c r="A18" s="8" t="e">
        <f aca="false">E18/D18*1000</f>
        <v>#DIV/0!</v>
      </c>
      <c r="B18" s="3"/>
      <c r="C18" s="15"/>
      <c r="D18" s="8" t="n">
        <f aca="false">E18+E19</f>
        <v>0</v>
      </c>
      <c r="E18" s="6" t="n">
        <f aca="false">SUM(J18:BA18)</f>
        <v>0</v>
      </c>
      <c r="F18" s="6"/>
      <c r="G18" s="17" t="e">
        <f aca="false">I18/H18*1000</f>
        <v>#DIV/0!</v>
      </c>
      <c r="H18" s="6" t="n">
        <f aca="false">I18+I19</f>
        <v>0</v>
      </c>
      <c r="I18" s="6" t="n">
        <f aca="false">SUM(K18:AU18)</f>
        <v>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BD18" s="0" t="e">
        <f aca="false">E18/D18*500</f>
        <v>#DIV/0!</v>
      </c>
      <c r="BE18" s="0" t="e">
        <f aca="false">BD18-E18</f>
        <v>#DIV/0!</v>
      </c>
      <c r="BF18" s="2" t="e">
        <f aca="false">BD18-BE18</f>
        <v>#DIV/0!</v>
      </c>
      <c r="BG18" s="2" t="e">
        <f aca="false">BD18-BF18</f>
        <v>#DIV/0!</v>
      </c>
      <c r="BH18" s="0" t="n">
        <v>39.1244755244755</v>
      </c>
    </row>
    <row r="19" customFormat="false" ht="12.8" hidden="false" customHeight="false" outlineLevel="0" collapsed="false">
      <c r="A19" s="4"/>
      <c r="B19" s="4"/>
      <c r="C19" s="5"/>
      <c r="D19" s="4"/>
      <c r="E19" s="6" t="n">
        <f aca="false">SUM(J19:BA19)</f>
        <v>0</v>
      </c>
      <c r="F19" s="6"/>
      <c r="I19" s="6" t="n">
        <f aca="false">SUM(K19:AU19)</f>
        <v>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BD19" s="0" t="e">
        <f aca="false">500-BD18</f>
        <v>#DIV/0!</v>
      </c>
      <c r="BE19" s="0" t="e">
        <f aca="false">BD19-E19</f>
        <v>#DIV/0!</v>
      </c>
      <c r="BF19" s="2" t="e">
        <f aca="false">BD19-BE19</f>
        <v>#DIV/0!</v>
      </c>
      <c r="BG19" s="2" t="e">
        <f aca="false">BD19-BF19</f>
        <v>#DIV/0!</v>
      </c>
      <c r="BH19" s="0" t="n">
        <v>31.8755244755245</v>
      </c>
    </row>
    <row r="20" customFormat="false" ht="12.8" hidden="false" customHeight="false" outlineLevel="0" collapsed="false">
      <c r="A20" s="8" t="e">
        <f aca="false">E20/D20*1000</f>
        <v>#DIV/0!</v>
      </c>
      <c r="B20" s="3"/>
      <c r="C20" s="15"/>
      <c r="D20" s="8" t="n">
        <f aca="false">E20+E21</f>
        <v>0</v>
      </c>
      <c r="E20" s="6" t="n">
        <f aca="false">SUM(J20:BA20)</f>
        <v>0</v>
      </c>
      <c r="F20" s="6"/>
      <c r="G20" s="17" t="e">
        <f aca="false">I20/H20*1000</f>
        <v>#DIV/0!</v>
      </c>
      <c r="H20" s="6" t="n">
        <f aca="false">I20+I21</f>
        <v>0</v>
      </c>
      <c r="I20" s="6" t="n">
        <f aca="false">SUM(K20:AU20)</f>
        <v>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BD20" s="0" t="e">
        <f aca="false">E20/D20*500</f>
        <v>#DIV/0!</v>
      </c>
      <c r="BE20" s="0" t="e">
        <f aca="false">BD20-E20</f>
        <v>#DIV/0!</v>
      </c>
      <c r="BF20" s="2" t="e">
        <f aca="false">BD20-BE20</f>
        <v>#DIV/0!</v>
      </c>
      <c r="BG20" s="2" t="e">
        <f aca="false">BD20-BF20</f>
        <v>#DIV/0!</v>
      </c>
      <c r="BH20" s="0" t="n">
        <v>54.0241206030151</v>
      </c>
    </row>
    <row r="21" customFormat="false" ht="12.8" hidden="false" customHeight="false" outlineLevel="0" collapsed="false">
      <c r="A21" s="4"/>
      <c r="B21" s="4"/>
      <c r="C21" s="5"/>
      <c r="D21" s="4"/>
      <c r="E21" s="6" t="n">
        <f aca="false">SUM(J21:BA21)</f>
        <v>0</v>
      </c>
      <c r="F21" s="6"/>
      <c r="I21" s="6" t="n">
        <f aca="false">SUM(K21:AU21)</f>
        <v>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BD21" s="0" t="e">
        <f aca="false">500-BD20</f>
        <v>#DIV/0!</v>
      </c>
      <c r="BE21" s="0" t="e">
        <f aca="false">BD21-E21</f>
        <v>#DIV/0!</v>
      </c>
      <c r="BF21" s="2" t="e">
        <f aca="false">BD21-BE21</f>
        <v>#DIV/0!</v>
      </c>
      <c r="BG21" s="2" t="e">
        <f aca="false">BD21-BF21</f>
        <v>#DIV/0!</v>
      </c>
      <c r="BH21" s="0" t="n">
        <v>47.9758793969849</v>
      </c>
    </row>
    <row r="22" customFormat="false" ht="12.8" hidden="false" customHeight="false" outlineLevel="0" collapsed="false">
      <c r="A22" s="8" t="e">
        <f aca="false">E22/D22*1000</f>
        <v>#DIV/0!</v>
      </c>
      <c r="B22" s="4"/>
      <c r="C22" s="5"/>
      <c r="D22" s="8" t="n">
        <f aca="false">E22+E23</f>
        <v>0</v>
      </c>
      <c r="E22" s="6" t="n">
        <f aca="false">SUM(J22:BA22)</f>
        <v>0</v>
      </c>
      <c r="F22" s="6"/>
      <c r="G22" s="17" t="e">
        <f aca="false">I22/H22*1000</f>
        <v>#DIV/0!</v>
      </c>
      <c r="H22" s="6" t="n">
        <f aca="false">I22+I23</f>
        <v>0</v>
      </c>
      <c r="I22" s="6" t="n">
        <f aca="false">SUM(K22:AU22)</f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BD22" s="0" t="e">
        <f aca="false">E22/D22*500</f>
        <v>#DIV/0!</v>
      </c>
      <c r="BE22" s="0" t="e">
        <f aca="false">BD22-E22</f>
        <v>#DIV/0!</v>
      </c>
      <c r="BF22" s="2" t="e">
        <f aca="false">BD22-BE22</f>
        <v>#DIV/0!</v>
      </c>
      <c r="BG22" s="2" t="e">
        <f aca="false">BD22-BF22</f>
        <v>#DIV/0!</v>
      </c>
      <c r="BH22" s="0" t="n">
        <v>77.8651685393259</v>
      </c>
    </row>
    <row r="23" customFormat="false" ht="12.8" hidden="false" customHeight="false" outlineLevel="0" collapsed="false">
      <c r="A23" s="4"/>
      <c r="B23" s="4"/>
      <c r="C23" s="5"/>
      <c r="D23" s="4"/>
      <c r="E23" s="6" t="n">
        <f aca="false">SUM(J23:BA23)</f>
        <v>0</v>
      </c>
      <c r="F23" s="6"/>
      <c r="I23" s="6" t="n">
        <f aca="false">SUM(K23:AU23)</f>
        <v>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BD23" s="0" t="e">
        <f aca="false">500-BD22</f>
        <v>#DIV/0!</v>
      </c>
      <c r="BE23" s="0" t="e">
        <f aca="false">BD23-E23</f>
        <v>#DIV/0!</v>
      </c>
      <c r="BF23" s="2" t="e">
        <f aca="false">BD23-BE23</f>
        <v>#DIV/0!</v>
      </c>
      <c r="BG23" s="2" t="e">
        <f aca="false">BD23-BF23</f>
        <v>#DIV/0!</v>
      </c>
      <c r="BH23" s="0" t="n">
        <v>66.1348314606741</v>
      </c>
    </row>
    <row r="24" customFormat="false" ht="12.8" hidden="false" customHeight="false" outlineLevel="0" collapsed="false">
      <c r="A24" s="8" t="e">
        <f aca="false">E24/D24*1000</f>
        <v>#DIV/0!</v>
      </c>
      <c r="B24" s="4"/>
      <c r="C24" s="5"/>
      <c r="D24" s="8" t="n">
        <f aca="false">E24+E25</f>
        <v>0</v>
      </c>
      <c r="E24" s="6" t="n">
        <f aca="false">SUM(J24:BA24)</f>
        <v>0</v>
      </c>
      <c r="F24" s="6"/>
      <c r="G24" s="17" t="e">
        <f aca="false">I24/H24*1000</f>
        <v>#DIV/0!</v>
      </c>
      <c r="H24" s="6" t="n">
        <f aca="false">I24+I25</f>
        <v>0</v>
      </c>
      <c r="I24" s="6" t="n">
        <f aca="false">SUM(K24:AU24)</f>
        <v>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BD24" s="0" t="e">
        <f aca="false">E24/D24*500</f>
        <v>#DIV/0!</v>
      </c>
      <c r="BE24" s="0" t="e">
        <f aca="false">BD24-E24</f>
        <v>#DIV/0!</v>
      </c>
      <c r="BF24" s="2" t="e">
        <f aca="false">BD24-BE24</f>
        <v>#DIV/0!</v>
      </c>
      <c r="BG24" s="2" t="e">
        <f aca="false">BD24-BF24</f>
        <v>#DIV/0!</v>
      </c>
      <c r="BH24" s="0" t="n">
        <v>82.0739884393064</v>
      </c>
    </row>
    <row r="25" customFormat="false" ht="12.8" hidden="false" customHeight="false" outlineLevel="0" collapsed="false">
      <c r="A25" s="4"/>
      <c r="D25" s="4"/>
      <c r="E25" s="6" t="n">
        <f aca="false">SUM(J25:BA25)</f>
        <v>0</v>
      </c>
      <c r="F25" s="6"/>
      <c r="I25" s="6" t="n">
        <f aca="false">SUM(K25:AU25)</f>
        <v>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BD25" s="0" t="e">
        <f aca="false">500-BD24</f>
        <v>#DIV/0!</v>
      </c>
      <c r="BE25" s="0" t="e">
        <f aca="false">BD25-E25</f>
        <v>#DIV/0!</v>
      </c>
      <c r="BF25" s="2" t="e">
        <f aca="false">BD25-BE25</f>
        <v>#DIV/0!</v>
      </c>
      <c r="BG25" s="2" t="e">
        <f aca="false">BD25-BF25</f>
        <v>#DIV/0!</v>
      </c>
      <c r="BH25" s="0" t="n">
        <v>71.9260115606936</v>
      </c>
    </row>
    <row r="26" customFormat="false" ht="12.8" hidden="false" customHeight="false" outlineLevel="0" collapsed="false">
      <c r="A26" s="8" t="e">
        <f aca="false">E26/D26*1000</f>
        <v>#DIV/0!</v>
      </c>
      <c r="B26" s="4"/>
      <c r="C26" s="5"/>
      <c r="D26" s="8" t="n">
        <f aca="false">E26+E27</f>
        <v>0</v>
      </c>
      <c r="E26" s="6" t="n">
        <f aca="false">SUM(J26:BA26)</f>
        <v>0</v>
      </c>
      <c r="F26" s="6"/>
      <c r="G26" s="17" t="e">
        <f aca="false">I26/H26*1000</f>
        <v>#DIV/0!</v>
      </c>
      <c r="H26" s="6" t="n">
        <f aca="false">I26+I27</f>
        <v>0</v>
      </c>
      <c r="I26" s="6" t="n">
        <f aca="false">SUM(K26:AU26)</f>
        <v>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BD26" s="0" t="e">
        <f aca="false">E26/D26*500</f>
        <v>#DIV/0!</v>
      </c>
      <c r="BE26" s="0" t="e">
        <f aca="false">BD26-E26</f>
        <v>#DIV/0!</v>
      </c>
      <c r="BF26" s="2" t="e">
        <f aca="false">BD26-BE26</f>
        <v>#DIV/0!</v>
      </c>
      <c r="BG26" s="2" t="e">
        <f aca="false">BD26-BF26</f>
        <v>#DIV/0!</v>
      </c>
      <c r="BH26" s="0" t="n">
        <v>240</v>
      </c>
    </row>
    <row r="27" customFormat="false" ht="12.8" hidden="false" customHeight="false" outlineLevel="0" collapsed="false">
      <c r="A27" s="4"/>
      <c r="D27" s="4"/>
      <c r="E27" s="6" t="n">
        <f aca="false">SUM(J27:BA27)</f>
        <v>0</v>
      </c>
      <c r="F27" s="6"/>
      <c r="I27" s="6" t="n">
        <f aca="false">SUM(K27:AU27)</f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BD27" s="0" t="e">
        <f aca="false">500-BD26</f>
        <v>#DIV/0!</v>
      </c>
      <c r="BE27" s="0" t="e">
        <f aca="false">BD27-E27</f>
        <v>#DIV/0!</v>
      </c>
      <c r="BF27" s="2" t="e">
        <f aca="false">BD27-BE27</f>
        <v>#DIV/0!</v>
      </c>
      <c r="BG27" s="2" t="e">
        <f aca="false">BD27-BF27</f>
        <v>#DIV/0!</v>
      </c>
      <c r="BH27" s="0" t="n">
        <v>160</v>
      </c>
    </row>
    <row r="28" customFormat="false" ht="12.8" hidden="false" customHeight="false" outlineLevel="0" collapsed="false">
      <c r="A28" s="8" t="e">
        <f aca="false">E28/D28*1000</f>
        <v>#DIV/0!</v>
      </c>
      <c r="B28" s="3"/>
      <c r="C28" s="15"/>
      <c r="D28" s="8" t="n">
        <f aca="false">E28+E29</f>
        <v>0</v>
      </c>
      <c r="E28" s="6" t="n">
        <f aca="false">SUM(J28:BA28)</f>
        <v>0</v>
      </c>
      <c r="F28" s="6"/>
      <c r="G28" s="17" t="e">
        <f aca="false">I28/H28*1000</f>
        <v>#DIV/0!</v>
      </c>
      <c r="H28" s="6" t="n">
        <f aca="false">I28+I29</f>
        <v>0</v>
      </c>
      <c r="I28" s="6" t="n">
        <f aca="false">SUM(K28:AU28)</f>
        <v>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BD28" s="0" t="e">
        <f aca="false">E28/D28*500</f>
        <v>#DIV/0!</v>
      </c>
      <c r="BE28" s="0" t="e">
        <f aca="false">BD28-E28</f>
        <v>#DIV/0!</v>
      </c>
      <c r="BF28" s="2" t="e">
        <f aca="false">BD28-BE28</f>
        <v>#DIV/0!</v>
      </c>
      <c r="BG28" s="2" t="e">
        <f aca="false">BD28-BF28</f>
        <v>#DIV/0!</v>
      </c>
      <c r="BH28" s="0" t="n">
        <v>40.540415704388</v>
      </c>
    </row>
    <row r="29" customFormat="false" ht="12.8" hidden="false" customHeight="false" outlineLevel="0" collapsed="false">
      <c r="A29" s="4"/>
      <c r="D29" s="4"/>
      <c r="E29" s="6" t="n">
        <f aca="false">SUM(J29:BA29)</f>
        <v>0</v>
      </c>
      <c r="F29" s="6"/>
      <c r="I29" s="6" t="n">
        <f aca="false">SUM(K29:AU29)</f>
        <v>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BD29" s="0" t="e">
        <f aca="false">500-BD28</f>
        <v>#DIV/0!</v>
      </c>
      <c r="BE29" s="0" t="e">
        <f aca="false">BD29-E29</f>
        <v>#DIV/0!</v>
      </c>
      <c r="BF29" s="2" t="e">
        <f aca="false">BD29-BE29</f>
        <v>#DIV/0!</v>
      </c>
      <c r="BG29" s="2" t="e">
        <f aca="false">BD29-BF29</f>
        <v>#DIV/0!</v>
      </c>
      <c r="BH29" s="0" t="n">
        <v>26.459584295612</v>
      </c>
    </row>
    <row r="30" customFormat="false" ht="12.8" hidden="false" customHeight="false" outlineLevel="0" collapsed="false">
      <c r="A30" s="8" t="e">
        <f aca="false">E30/D30*1000</f>
        <v>#DIV/0!</v>
      </c>
      <c r="B30" s="4"/>
      <c r="C30" s="5"/>
      <c r="D30" s="8" t="n">
        <f aca="false">E30+E31</f>
        <v>0</v>
      </c>
      <c r="E30" s="6" t="n">
        <f aca="false">SUM(J30:BA30)</f>
        <v>0</v>
      </c>
      <c r="F30" s="6"/>
      <c r="G30" s="17" t="e">
        <f aca="false">I30/H30*1000</f>
        <v>#DIV/0!</v>
      </c>
      <c r="H30" s="6" t="n">
        <f aca="false">I30+I31</f>
        <v>0</v>
      </c>
      <c r="I30" s="6" t="n">
        <f aca="false">SUM(K30:AU30)</f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BD30" s="0" t="e">
        <f aca="false">E30/D30*500</f>
        <v>#DIV/0!</v>
      </c>
      <c r="BE30" s="0" t="e">
        <f aca="false">BD30-E30</f>
        <v>#DIV/0!</v>
      </c>
      <c r="BF30" s="2" t="e">
        <f aca="false">BD30-BE30</f>
        <v>#DIV/0!</v>
      </c>
      <c r="BG30" s="2" t="e">
        <f aca="false">BD30-BF30</f>
        <v>#DIV/0!</v>
      </c>
      <c r="BH30" s="0" t="n">
        <v>105.092105263158</v>
      </c>
    </row>
    <row r="31" customFormat="false" ht="12.8" hidden="false" customHeight="false" outlineLevel="0" collapsed="false">
      <c r="A31" s="4"/>
      <c r="D31" s="4"/>
      <c r="E31" s="6" t="n">
        <f aca="false">SUM(J31:BA31)</f>
        <v>0</v>
      </c>
      <c r="F31" s="6"/>
      <c r="I31" s="6" t="n">
        <f aca="false">SUM(K31:AU31)</f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BD31" s="0" t="e">
        <f aca="false">500-BD30</f>
        <v>#DIV/0!</v>
      </c>
      <c r="BE31" s="0" t="e">
        <f aca="false">BD31-E31</f>
        <v>#DIV/0!</v>
      </c>
      <c r="BF31" s="2" t="e">
        <f aca="false">BD31-BE31</f>
        <v>#DIV/0!</v>
      </c>
      <c r="BG31" s="2" t="e">
        <f aca="false">BD31-BF31</f>
        <v>#DIV/0!</v>
      </c>
      <c r="BH31" s="0" t="n">
        <v>90.9078947368421</v>
      </c>
    </row>
    <row r="32" customFormat="false" ht="12.8" hidden="false" customHeight="false" outlineLevel="0" collapsed="false">
      <c r="A32" s="8" t="e">
        <f aca="false">E32/D32*1000</f>
        <v>#DIV/0!</v>
      </c>
      <c r="B32" s="3"/>
      <c r="C32" s="5"/>
      <c r="D32" s="8" t="n">
        <f aca="false">E32+E33</f>
        <v>0</v>
      </c>
      <c r="E32" s="6" t="n">
        <f aca="false">SUM(J32:BA32)</f>
        <v>0</v>
      </c>
      <c r="F32" s="6"/>
      <c r="G32" s="17" t="e">
        <f aca="false">I32/H32*1000</f>
        <v>#DIV/0!</v>
      </c>
      <c r="H32" s="6" t="n">
        <f aca="false">I32+I33</f>
        <v>0</v>
      </c>
      <c r="I32" s="6" t="n">
        <f aca="false">SUM(K32:AU32)</f>
        <v>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BD32" s="0" t="e">
        <f aca="false">E32/D32*500</f>
        <v>#DIV/0!</v>
      </c>
      <c r="BE32" s="0" t="e">
        <f aca="false">BD32-E32</f>
        <v>#DIV/0!</v>
      </c>
      <c r="BF32" s="2" t="e">
        <f aca="false">BD32-BE32</f>
        <v>#DIV/0!</v>
      </c>
      <c r="BG32" s="2" t="e">
        <f aca="false">BD32-BF32</f>
        <v>#DIV/0!</v>
      </c>
      <c r="BH32" s="0" t="n">
        <v>102.852842809365</v>
      </c>
    </row>
    <row r="33" customFormat="false" ht="12.8" hidden="false" customHeight="false" outlineLevel="0" collapsed="false">
      <c r="A33" s="4"/>
      <c r="B33" s="3"/>
      <c r="C33" s="15"/>
      <c r="D33" s="4"/>
      <c r="E33" s="6" t="n">
        <f aca="false">SUM(J33:BA33)</f>
        <v>0</v>
      </c>
      <c r="F33" s="6"/>
      <c r="I33" s="6" t="n">
        <f aca="false">SUM(K33:AU33)</f>
        <v>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BD33" s="0" t="e">
        <f aca="false">500-BD32</f>
        <v>#DIV/0!</v>
      </c>
      <c r="BE33" s="0" t="e">
        <f aca="false">BD33-E33</f>
        <v>#DIV/0!</v>
      </c>
      <c r="BF33" s="2" t="e">
        <f aca="false">BD33-BE33</f>
        <v>#DIV/0!</v>
      </c>
      <c r="BG33" s="2" t="e">
        <f aca="false">BD33-BF33</f>
        <v>#DIV/0!</v>
      </c>
      <c r="BH33" s="0" t="n">
        <v>98.1471571906355</v>
      </c>
    </row>
    <row r="34" customFormat="false" ht="12.8" hidden="false" customHeight="false" outlineLevel="0" collapsed="false">
      <c r="A34" s="8" t="e">
        <f aca="false">E34/D34*1000</f>
        <v>#DIV/0!</v>
      </c>
      <c r="B34" s="4"/>
      <c r="C34" s="5"/>
      <c r="D34" s="8" t="n">
        <f aca="false">E34+E35</f>
        <v>0</v>
      </c>
      <c r="E34" s="6" t="n">
        <f aca="false">SUM(J34:BA34)</f>
        <v>0</v>
      </c>
      <c r="F34" s="6"/>
      <c r="G34" s="17" t="e">
        <f aca="false">I34/H34*1000</f>
        <v>#DIV/0!</v>
      </c>
      <c r="H34" s="6" t="n">
        <f aca="false">I34+I35</f>
        <v>0</v>
      </c>
      <c r="I34" s="6" t="n">
        <f aca="false">SUM(K34:AU34)</f>
        <v>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BD34" s="0" t="e">
        <f aca="false">E34/D34*500</f>
        <v>#DIV/0!</v>
      </c>
      <c r="BE34" s="0" t="e">
        <f aca="false">BD34-E34</f>
        <v>#DIV/0!</v>
      </c>
      <c r="BF34" s="2" t="e">
        <f aca="false">BD34-BE34</f>
        <v>#DIV/0!</v>
      </c>
      <c r="BG34" s="2" t="e">
        <f aca="false">BD34-BF34</f>
        <v>#DIV/0!</v>
      </c>
      <c r="BH34" s="0" t="n">
        <v>104</v>
      </c>
    </row>
    <row r="35" customFormat="false" ht="12.8" hidden="false" customHeight="false" outlineLevel="0" collapsed="false">
      <c r="A35" s="4"/>
      <c r="D35" s="4"/>
      <c r="E35" s="6" t="n">
        <f aca="false">SUM(J35:BA35)</f>
        <v>0</v>
      </c>
      <c r="F35" s="6"/>
      <c r="I35" s="6" t="n">
        <f aca="false">SUM(K35:AU35)</f>
        <v>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BD35" s="0" t="e">
        <f aca="false">500-BD34</f>
        <v>#DIV/0!</v>
      </c>
      <c r="BE35" s="0" t="e">
        <f aca="false">BD35-E35</f>
        <v>#DIV/0!</v>
      </c>
      <c r="BF35" s="2" t="e">
        <f aca="false">BD35-BE35</f>
        <v>#DIV/0!</v>
      </c>
      <c r="BG35" s="2" t="e">
        <f aca="false">BD35-BF35</f>
        <v>#DIV/0!</v>
      </c>
      <c r="BH35" s="0" t="n">
        <v>104</v>
      </c>
    </row>
    <row r="36" customFormat="false" ht="12.8" hidden="false" customHeight="false" outlineLevel="0" collapsed="false">
      <c r="A36" s="8" t="e">
        <f aca="false">E36/D36*1000</f>
        <v>#DIV/0!</v>
      </c>
      <c r="B36" s="4"/>
      <c r="C36" s="5"/>
      <c r="D36" s="8" t="n">
        <f aca="false">E36+E37</f>
        <v>0</v>
      </c>
      <c r="E36" s="6" t="n">
        <f aca="false">SUM(J36:BA36)</f>
        <v>0</v>
      </c>
      <c r="F36" s="6"/>
      <c r="G36" s="17" t="e">
        <f aca="false">I36/H36*1000</f>
        <v>#DIV/0!</v>
      </c>
      <c r="H36" s="6" t="n">
        <f aca="false">I36+I37</f>
        <v>0</v>
      </c>
      <c r="I36" s="6" t="n">
        <f aca="false">SUM(K36:AU36)</f>
        <v>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BD36" s="0" t="e">
        <f aca="false">E36/D36*500</f>
        <v>#DIV/0!</v>
      </c>
      <c r="BE36" s="0" t="e">
        <f aca="false">BD36-E36</f>
        <v>#DIV/0!</v>
      </c>
      <c r="BF36" s="2" t="e">
        <f aca="false">BD36-BE36</f>
        <v>#DIV/0!</v>
      </c>
      <c r="BG36" s="2" t="e">
        <f aca="false">BD36-BF36</f>
        <v>#DIV/0!</v>
      </c>
      <c r="BH36" s="0" t="n">
        <v>72.2674094707521</v>
      </c>
    </row>
    <row r="37" customFormat="false" ht="12.8" hidden="false" customHeight="false" outlineLevel="0" collapsed="false">
      <c r="A37" s="4"/>
      <c r="D37" s="4"/>
      <c r="E37" s="6" t="n">
        <f aca="false">SUM(J37:BA37)</f>
        <v>0</v>
      </c>
      <c r="F37" s="6"/>
      <c r="I37" s="6" t="n">
        <f aca="false">SUM(K37:AU37)</f>
        <v>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BD37" s="0" t="e">
        <f aca="false">500-BD36</f>
        <v>#DIV/0!</v>
      </c>
      <c r="BE37" s="0" t="e">
        <f aca="false">BD37-E37</f>
        <v>#DIV/0!</v>
      </c>
      <c r="BF37" s="2" t="e">
        <f aca="false">BD37-BE37</f>
        <v>#DIV/0!</v>
      </c>
      <c r="BG37" s="2" t="e">
        <f aca="false">BD37-BF37</f>
        <v>#DIV/0!</v>
      </c>
      <c r="BH37" s="0" t="n">
        <v>68.7325905292479</v>
      </c>
    </row>
    <row r="38" customFormat="false" ht="12.8" hidden="false" customHeight="false" outlineLevel="0" collapsed="false">
      <c r="A38" s="8" t="e">
        <f aca="false">E38/D38*1000</f>
        <v>#DIV/0!</v>
      </c>
      <c r="B38" s="4"/>
      <c r="C38" s="5"/>
      <c r="D38" s="8" t="n">
        <f aca="false">E38+E39</f>
        <v>0</v>
      </c>
      <c r="E38" s="6" t="n">
        <f aca="false">SUM(J38:BA38)</f>
        <v>0</v>
      </c>
      <c r="F38" s="6"/>
      <c r="G38" s="17" t="e">
        <f aca="false">I38/H38*1000</f>
        <v>#DIV/0!</v>
      </c>
      <c r="H38" s="6" t="n">
        <f aca="false">I38+I39</f>
        <v>0</v>
      </c>
      <c r="I38" s="6" t="n">
        <f aca="false">SUM(K38:AU38)</f>
        <v>0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BD38" s="0" t="e">
        <f aca="false">E38/D38*500</f>
        <v>#DIV/0!</v>
      </c>
      <c r="BE38" s="0" t="e">
        <f aca="false">BD38-E38</f>
        <v>#DIV/0!</v>
      </c>
      <c r="BF38" s="2" t="e">
        <f aca="false">BD38-BE38</f>
        <v>#DIV/0!</v>
      </c>
      <c r="BG38" s="2" t="e">
        <f aca="false">BD38-BF38</f>
        <v>#DIV/0!</v>
      </c>
      <c r="BH38" s="0" t="n">
        <v>75.0518518518519</v>
      </c>
    </row>
    <row r="39" customFormat="false" ht="12.8" hidden="false" customHeight="false" outlineLevel="0" collapsed="false">
      <c r="A39" s="4"/>
      <c r="D39" s="4"/>
      <c r="E39" s="6" t="n">
        <f aca="false">SUM(J39:BA39)</f>
        <v>0</v>
      </c>
      <c r="F39" s="6"/>
      <c r="I39" s="6" t="n">
        <f aca="false">SUM(K39:AU39)</f>
        <v>0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BD39" s="0" t="e">
        <f aca="false">500-BD38</f>
        <v>#DIV/0!</v>
      </c>
      <c r="BE39" s="0" t="e">
        <f aca="false">BD39-E39</f>
        <v>#DIV/0!</v>
      </c>
      <c r="BF39" s="2" t="e">
        <f aca="false">BD39-BE39</f>
        <v>#DIV/0!</v>
      </c>
      <c r="BG39" s="2" t="e">
        <f aca="false">BD39-BF39</f>
        <v>#DIV/0!</v>
      </c>
      <c r="BH39" s="0" t="n">
        <v>73.9481481481481</v>
      </c>
    </row>
    <row r="40" customFormat="false" ht="12.8" hidden="false" customHeight="false" outlineLevel="0" collapsed="false">
      <c r="A40" s="8" t="e">
        <f aca="false">E40/D40*1000</f>
        <v>#DIV/0!</v>
      </c>
      <c r="B40" s="4"/>
      <c r="C40" s="5"/>
      <c r="D40" s="8" t="n">
        <f aca="false">E40+E41</f>
        <v>0</v>
      </c>
      <c r="E40" s="6" t="n">
        <f aca="false">SUM(J40:BA40)</f>
        <v>0</v>
      </c>
      <c r="F40" s="6"/>
      <c r="G40" s="17" t="e">
        <f aca="false">I40/H40*1000</f>
        <v>#DIV/0!</v>
      </c>
      <c r="H40" s="6" t="n">
        <f aca="false">I40+I41</f>
        <v>0</v>
      </c>
      <c r="I40" s="6" t="n">
        <f aca="false">SUM(K40:AU40)</f>
        <v>0</v>
      </c>
      <c r="N40" s="6"/>
      <c r="O40" s="6"/>
      <c r="P40" s="6"/>
      <c r="Q40" s="6"/>
      <c r="T40" s="6"/>
      <c r="V40" s="6"/>
      <c r="X40" s="6"/>
      <c r="AD40" s="6"/>
      <c r="AE40" s="6"/>
      <c r="AF40" s="6"/>
      <c r="AH40" s="6"/>
      <c r="AI40" s="6"/>
      <c r="AJ40" s="6"/>
      <c r="AK40" s="6"/>
      <c r="BD40" s="0" t="e">
        <f aca="false">E40/D40*500</f>
        <v>#DIV/0!</v>
      </c>
      <c r="BE40" s="0" t="e">
        <f aca="false">BD40-E40</f>
        <v>#DIV/0!</v>
      </c>
      <c r="BF40" s="2" t="e">
        <f aca="false">BD40-BE40</f>
        <v>#DIV/0!</v>
      </c>
      <c r="BG40" s="2" t="e">
        <f aca="false">BD40-BF40</f>
        <v>#DIV/0!</v>
      </c>
      <c r="BH40" s="0" t="n">
        <v>85.2392156862745</v>
      </c>
    </row>
    <row r="41" customFormat="false" ht="12.8" hidden="false" customHeight="false" outlineLevel="0" collapsed="false">
      <c r="A41" s="4"/>
      <c r="D41" s="4"/>
      <c r="E41" s="6" t="n">
        <f aca="false">SUM(J41:BA41)</f>
        <v>0</v>
      </c>
      <c r="F41" s="6"/>
      <c r="I41" s="6" t="n">
        <f aca="false">SUM(K41:AU41)</f>
        <v>0</v>
      </c>
      <c r="N41" s="6"/>
      <c r="O41" s="6"/>
      <c r="P41" s="6"/>
      <c r="Q41" s="6"/>
      <c r="T41" s="6"/>
      <c r="V41" s="6"/>
      <c r="X41" s="6"/>
      <c r="AD41" s="6"/>
      <c r="AE41" s="6"/>
      <c r="AF41" s="6"/>
      <c r="AH41" s="6"/>
      <c r="AI41" s="6"/>
      <c r="AJ41" s="6"/>
      <c r="AK41" s="6"/>
      <c r="BD41" s="0" t="e">
        <f aca="false">500-BD40</f>
        <v>#DIV/0!</v>
      </c>
      <c r="BE41" s="0" t="e">
        <f aca="false">BD41-E41</f>
        <v>#DIV/0!</v>
      </c>
      <c r="BF41" s="2" t="e">
        <f aca="false">BD41-BE41</f>
        <v>#DIV/0!</v>
      </c>
      <c r="BG41" s="2" t="e">
        <f aca="false">BD41-BF41</f>
        <v>#DIV/0!</v>
      </c>
      <c r="BH41" s="0" t="n">
        <v>57.7607843137255</v>
      </c>
    </row>
    <row r="42" customFormat="false" ht="12.8" hidden="false" customHeight="false" outlineLevel="0" collapsed="false">
      <c r="A42" s="8" t="e">
        <f aca="false">E42/D42*1000</f>
        <v>#DIV/0!</v>
      </c>
      <c r="B42" s="4"/>
      <c r="C42" s="5"/>
      <c r="D42" s="8" t="n">
        <f aca="false">E42+E43</f>
        <v>0</v>
      </c>
      <c r="E42" s="6" t="n">
        <f aca="false">SUM(J42:BA42)</f>
        <v>0</v>
      </c>
      <c r="F42" s="6"/>
      <c r="G42" s="17" t="e">
        <f aca="false">I42/H42*1000</f>
        <v>#DIV/0!</v>
      </c>
      <c r="H42" s="6" t="n">
        <f aca="false">I42+I43</f>
        <v>0</v>
      </c>
      <c r="I42" s="6" t="n">
        <f aca="false">SUM(K42:AU42)</f>
        <v>0</v>
      </c>
      <c r="P42" s="6"/>
      <c r="BD42" s="0" t="e">
        <f aca="false">E42/D42*500</f>
        <v>#DIV/0!</v>
      </c>
      <c r="BE42" s="0" t="e">
        <f aca="false">BD42-E42</f>
        <v>#DIV/0!</v>
      </c>
      <c r="BF42" s="2" t="e">
        <f aca="false">BD42-BE42</f>
        <v>#DIV/0!</v>
      </c>
      <c r="BG42" s="2" t="e">
        <f aca="false">BD42-BF42</f>
        <v>#DIV/0!</v>
      </c>
      <c r="BH42" s="0" t="n">
        <v>157.872340425532</v>
      </c>
    </row>
    <row r="43" customFormat="false" ht="12.8" hidden="false" customHeight="false" outlineLevel="0" collapsed="false">
      <c r="A43" s="4"/>
      <c r="B43" s="4"/>
      <c r="C43" s="5"/>
      <c r="D43" s="4"/>
      <c r="E43" s="6" t="n">
        <f aca="false">SUM(J43:BA43)</f>
        <v>0</v>
      </c>
      <c r="F43" s="6"/>
      <c r="I43" s="6" t="n">
        <f aca="false">SUM(K43:AU43)</f>
        <v>0</v>
      </c>
      <c r="P43" s="6"/>
      <c r="BD43" s="0" t="e">
        <f aca="false">500-BD42</f>
        <v>#DIV/0!</v>
      </c>
      <c r="BE43" s="0" t="e">
        <f aca="false">BD43-E43</f>
        <v>#DIV/0!</v>
      </c>
      <c r="BF43" s="2" t="e">
        <f aca="false">BD43-BE43</f>
        <v>#DIV/0!</v>
      </c>
      <c r="BG43" s="2" t="e">
        <f aca="false">BD43-BF43</f>
        <v>#DIV/0!</v>
      </c>
      <c r="BH43" s="0" t="n">
        <v>107.127659574468</v>
      </c>
    </row>
    <row r="44" customFormat="false" ht="12.8" hidden="false" customHeight="false" outlineLevel="0" collapsed="false">
      <c r="A44" s="8" t="e">
        <f aca="false">E44/D44*1000</f>
        <v>#DIV/0!</v>
      </c>
      <c r="B44" s="4"/>
      <c r="C44" s="5"/>
      <c r="D44" s="8" t="n">
        <f aca="false">E44+E45</f>
        <v>0</v>
      </c>
      <c r="E44" s="6" t="n">
        <f aca="false">SUM(J44:BA44)</f>
        <v>0</v>
      </c>
      <c r="F44" s="6"/>
      <c r="G44" s="17" t="e">
        <f aca="false">I44/H44*1000</f>
        <v>#DIV/0!</v>
      </c>
      <c r="H44" s="6" t="n">
        <f aca="false">I44+I45</f>
        <v>0</v>
      </c>
      <c r="I44" s="6" t="n">
        <f aca="false">SUM(K44:AU44)</f>
        <v>0</v>
      </c>
      <c r="BD44" s="0" t="e">
        <f aca="false">E44/D44*500</f>
        <v>#DIV/0!</v>
      </c>
      <c r="BE44" s="0" t="e">
        <f aca="false">BD44-E44</f>
        <v>#DIV/0!</v>
      </c>
      <c r="BF44" s="2" t="e">
        <f aca="false">BD44-BE44</f>
        <v>#DIV/0!</v>
      </c>
      <c r="BG44" s="2" t="e">
        <f aca="false">BD44-BF44</f>
        <v>#DIV/0!</v>
      </c>
      <c r="BH44" s="0" t="n">
        <v>151.834763948498</v>
      </c>
    </row>
    <row r="45" customFormat="false" ht="12.8" hidden="false" customHeight="false" outlineLevel="0" collapsed="false">
      <c r="A45" s="4"/>
      <c r="D45" s="4"/>
      <c r="E45" s="6" t="n">
        <f aca="false">SUM(J45:BA45)</f>
        <v>0</v>
      </c>
      <c r="F45" s="6"/>
      <c r="I45" s="6" t="n">
        <f aca="false">SUM(K45:AU45)</f>
        <v>0</v>
      </c>
      <c r="BD45" s="0" t="e">
        <f aca="false">500-BD44</f>
        <v>#DIV/0!</v>
      </c>
      <c r="BE45" s="0" t="e">
        <f aca="false">BD45-E45</f>
        <v>#DIV/0!</v>
      </c>
      <c r="BF45" s="2" t="e">
        <f aca="false">BD45-BE45</f>
        <v>#DIV/0!</v>
      </c>
      <c r="BG45" s="2" t="e">
        <f aca="false">BD45-BF45</f>
        <v>#DIV/0!</v>
      </c>
      <c r="BH45" s="0" t="n">
        <v>115.165236051502</v>
      </c>
    </row>
    <row r="46" customFormat="false" ht="12.8" hidden="false" customHeight="false" outlineLevel="0" collapsed="false">
      <c r="A46" s="8" t="e">
        <f aca="false">E46/D46*1000</f>
        <v>#DIV/0!</v>
      </c>
      <c r="B46" s="4"/>
      <c r="C46" s="5"/>
      <c r="D46" s="8" t="n">
        <f aca="false">E46+E47</f>
        <v>0</v>
      </c>
      <c r="E46" s="6" t="n">
        <f aca="false">SUM(J46:BA46)</f>
        <v>0</v>
      </c>
      <c r="F46" s="6"/>
      <c r="G46" s="17" t="e">
        <f aca="false">I46/H46*1000</f>
        <v>#DIV/0!</v>
      </c>
      <c r="H46" s="6" t="n">
        <f aca="false">I46+I47</f>
        <v>0</v>
      </c>
      <c r="I46" s="6" t="n">
        <f aca="false">SUM(K46:AU46)</f>
        <v>0</v>
      </c>
      <c r="BD46" s="0" t="e">
        <f aca="false">E46/D46*500</f>
        <v>#DIV/0!</v>
      </c>
      <c r="BE46" s="0" t="e">
        <f aca="false">BD46-E46</f>
        <v>#DIV/0!</v>
      </c>
      <c r="BF46" s="2" t="e">
        <f aca="false">BD46-BE46</f>
        <v>#DIV/0!</v>
      </c>
      <c r="BG46" s="2" t="e">
        <f aca="false">BD46-BF46</f>
        <v>#DIV/0!</v>
      </c>
      <c r="BH46" s="0" t="n">
        <v>113.824817518248</v>
      </c>
    </row>
    <row r="47" customFormat="false" ht="12.8" hidden="false" customHeight="false" outlineLevel="0" collapsed="false">
      <c r="A47" s="4"/>
      <c r="D47" s="4"/>
      <c r="E47" s="6" t="n">
        <f aca="false">SUM(J47:BA47)</f>
        <v>0</v>
      </c>
      <c r="F47" s="6"/>
      <c r="I47" s="6" t="n">
        <f aca="false">SUM(K47:AU47)</f>
        <v>0</v>
      </c>
      <c r="BD47" s="0" t="e">
        <f aca="false">500-BD46</f>
        <v>#DIV/0!</v>
      </c>
      <c r="BE47" s="0" t="e">
        <f aca="false">BD47-E47</f>
        <v>#DIV/0!</v>
      </c>
      <c r="BF47" s="2" t="e">
        <f aca="false">BD47-BE47</f>
        <v>#DIV/0!</v>
      </c>
      <c r="BG47" s="2" t="e">
        <f aca="false">BD47-BF47</f>
        <v>#DIV/0!</v>
      </c>
      <c r="BH47" s="0" t="n">
        <v>112.175182481752</v>
      </c>
    </row>
    <row r="48" customFormat="false" ht="12.8" hidden="false" customHeight="false" outlineLevel="0" collapsed="false">
      <c r="A48" s="8" t="e">
        <f aca="false">E48/D48*1000</f>
        <v>#DIV/0!</v>
      </c>
      <c r="B48" s="8"/>
      <c r="C48" s="15"/>
      <c r="D48" s="8" t="n">
        <f aca="false">E48+E49</f>
        <v>0</v>
      </c>
      <c r="E48" s="6" t="n">
        <f aca="false">SUM(J48:BA48)</f>
        <v>0</v>
      </c>
      <c r="F48" s="6"/>
      <c r="G48" s="17" t="e">
        <f aca="false">I48/H48*1000</f>
        <v>#DIV/0!</v>
      </c>
      <c r="H48" s="6" t="n">
        <f aca="false">I48+I49</f>
        <v>0</v>
      </c>
      <c r="I48" s="6" t="n">
        <f aca="false">SUM(K48:AU48)</f>
        <v>0</v>
      </c>
      <c r="BD48" s="0" t="e">
        <f aca="false">E48/D48*500</f>
        <v>#DIV/0!</v>
      </c>
      <c r="BE48" s="0" t="e">
        <f aca="false">BD48-E48</f>
        <v>#DIV/0!</v>
      </c>
      <c r="BF48" s="2" t="e">
        <f aca="false">BD48-BE48</f>
        <v>#DIV/0!</v>
      </c>
      <c r="BG48" s="2" t="e">
        <f aca="false">BD48-BF48</f>
        <v>#DIV/0!</v>
      </c>
      <c r="BH48" s="0" t="n">
        <v>23.9369803063458</v>
      </c>
    </row>
    <row r="49" customFormat="false" ht="12.8" hidden="false" customHeight="false" outlineLevel="0" collapsed="false">
      <c r="A49" s="4"/>
      <c r="B49" s="4"/>
      <c r="C49" s="5"/>
      <c r="D49" s="4"/>
      <c r="E49" s="6" t="n">
        <f aca="false">SUM(J49:BA49)</f>
        <v>0</v>
      </c>
      <c r="F49" s="6"/>
      <c r="I49" s="6" t="n">
        <f aca="false">SUM(K49:AU49)</f>
        <v>0</v>
      </c>
      <c r="BD49" s="0" t="e">
        <f aca="false">500-BD48</f>
        <v>#DIV/0!</v>
      </c>
      <c r="BE49" s="0" t="e">
        <f aca="false">BD49-E49</f>
        <v>#DIV/0!</v>
      </c>
      <c r="BF49" s="2" t="e">
        <f aca="false">BD49-BE49</f>
        <v>#DIV/0!</v>
      </c>
      <c r="BG49" s="2" t="e">
        <f aca="false">BD49-BF49</f>
        <v>#DIV/0!</v>
      </c>
      <c r="BH49" s="0" t="n">
        <v>19.0630196936542</v>
      </c>
    </row>
    <row r="50" customFormat="false" ht="12.8" hidden="false" customHeight="false" outlineLevel="0" collapsed="false">
      <c r="A50" s="8" t="e">
        <f aca="false">E50/D50*1000</f>
        <v>#DIV/0!</v>
      </c>
      <c r="B50" s="4"/>
      <c r="C50" s="5"/>
      <c r="D50" s="8" t="n">
        <f aca="false">E50+E51</f>
        <v>0</v>
      </c>
      <c r="E50" s="6" t="n">
        <f aca="false">SUM(J50:BA50)</f>
        <v>0</v>
      </c>
      <c r="F50" s="6" t="e">
        <f aca="false">(A50*$H$1)/1000</f>
        <v>#DIV/0!</v>
      </c>
      <c r="G50" s="17" t="e">
        <f aca="false">I50/H50*1000</f>
        <v>#DIV/0!</v>
      </c>
      <c r="H50" s="6" t="n">
        <f aca="false">I50+I51</f>
        <v>0</v>
      </c>
      <c r="I50" s="6" t="n">
        <f aca="false">SUM(K50:AU50)</f>
        <v>0</v>
      </c>
      <c r="BD50" s="0" t="e">
        <f aca="false">E50/D50*500</f>
        <v>#DIV/0!</v>
      </c>
      <c r="BE50" s="0" t="e">
        <f aca="false">BD50-E50</f>
        <v>#DIV/0!</v>
      </c>
      <c r="BF50" s="2" t="e">
        <f aca="false">BD50-BE50</f>
        <v>#DIV/0!</v>
      </c>
      <c r="BG50" s="2" t="e">
        <f aca="false">BD50-BF50</f>
        <v>#DIV/0!</v>
      </c>
      <c r="BH50" s="0" t="n">
        <v>40.8483412322275</v>
      </c>
    </row>
    <row r="51" customFormat="false" ht="12.8" hidden="false" customHeight="false" outlineLevel="0" collapsed="false">
      <c r="A51" s="4"/>
      <c r="D51" s="4"/>
      <c r="E51" s="6" t="n">
        <f aca="false">SUM(J51:BA51)</f>
        <v>0</v>
      </c>
      <c r="F51" s="6" t="e">
        <f aca="false">$H$1-F50</f>
        <v>#DIV/0!</v>
      </c>
      <c r="I51" s="6" t="n">
        <f aca="false">SUM(K51:AU51)</f>
        <v>0</v>
      </c>
      <c r="BD51" s="0" t="e">
        <f aca="false">500-BD50</f>
        <v>#DIV/0!</v>
      </c>
      <c r="BE51" s="0" t="e">
        <f aca="false">BD51-E51</f>
        <v>#DIV/0!</v>
      </c>
      <c r="BF51" s="2" t="e">
        <f aca="false">BD51-BE51</f>
        <v>#DIV/0!</v>
      </c>
      <c r="BG51" s="2" t="e">
        <f aca="false">BD51-BF51</f>
        <v>#DIV/0!</v>
      </c>
      <c r="BH51" s="0" t="n">
        <v>37.1516587677725</v>
      </c>
    </row>
    <row r="52" customFormat="false" ht="12.8" hidden="false" customHeight="false" outlineLevel="0" collapsed="false">
      <c r="A52" s="8" t="e">
        <f aca="false">E52/D52*1000</f>
        <v>#DIV/0!</v>
      </c>
      <c r="B52" s="3"/>
      <c r="C52" s="15"/>
      <c r="D52" s="8" t="n">
        <f aca="false">E52+E53</f>
        <v>0</v>
      </c>
      <c r="E52" s="6" t="n">
        <f aca="false">SUM(J52:BA52)</f>
        <v>0</v>
      </c>
      <c r="F52" s="6" t="e">
        <f aca="false">(A52*$H$1)/1000</f>
        <v>#DIV/0!</v>
      </c>
      <c r="G52" s="17" t="e">
        <f aca="false">I52/H52*1000</f>
        <v>#DIV/0!</v>
      </c>
      <c r="H52" s="6" t="n">
        <f aca="false">I52+I53</f>
        <v>0</v>
      </c>
      <c r="I52" s="6" t="n">
        <f aca="false">SUM(K52:AU52)</f>
        <v>0</v>
      </c>
      <c r="BD52" s="0" t="e">
        <f aca="false">E52/D52*600</f>
        <v>#DIV/0!</v>
      </c>
      <c r="BE52" s="0" t="e">
        <f aca="false">BD52-E52</f>
        <v>#DIV/0!</v>
      </c>
      <c r="BF52" s="2" t="e">
        <f aca="false">BD52-BE52</f>
        <v>#DIV/0!</v>
      </c>
      <c r="BG52" s="2" t="e">
        <f aca="false">BD52-BF52</f>
        <v>#DIV/0!</v>
      </c>
      <c r="BH52" s="0" t="n">
        <v>22.8064516129032</v>
      </c>
    </row>
    <row r="53" customFormat="false" ht="12.8" hidden="false" customHeight="false" outlineLevel="0" collapsed="false">
      <c r="A53" s="4"/>
      <c r="B53" s="4"/>
      <c r="C53" s="5"/>
      <c r="D53" s="8"/>
      <c r="E53" s="6" t="n">
        <f aca="false">SUM(J53:BA53)</f>
        <v>0</v>
      </c>
      <c r="F53" s="6" t="e">
        <f aca="false">$H$1-F52</f>
        <v>#DIV/0!</v>
      </c>
      <c r="I53" s="6" t="n">
        <f aca="false">SUM(K53:AU53)</f>
        <v>0</v>
      </c>
      <c r="BD53" s="0" t="e">
        <f aca="false">600-BD52</f>
        <v>#DIV/0!</v>
      </c>
      <c r="BE53" s="0" t="e">
        <f aca="false">BD53-E53</f>
        <v>#DIV/0!</v>
      </c>
      <c r="BF53" s="2" t="e">
        <f aca="false">BD53-BE53</f>
        <v>#DIV/0!</v>
      </c>
      <c r="BG53" s="2" t="e">
        <f aca="false">BD53-BF53</f>
        <v>#DIV/0!</v>
      </c>
      <c r="BH53" s="0" t="n">
        <v>19.1935483870968</v>
      </c>
    </row>
    <row r="54" customFormat="false" ht="12.8" hidden="false" customHeight="false" outlineLevel="0" collapsed="false">
      <c r="A54" s="8" t="e">
        <f aca="false">E54/D54*1000</f>
        <v>#DIV/0!</v>
      </c>
      <c r="B54" s="4"/>
      <c r="C54" s="15"/>
      <c r="D54" s="8" t="n">
        <f aca="false">E54+E55</f>
        <v>0</v>
      </c>
      <c r="E54" s="6" t="n">
        <f aca="false">SUM(J54:BA54)</f>
        <v>0</v>
      </c>
      <c r="F54" s="6" t="e">
        <f aca="false">(A54*$H$1)/1000</f>
        <v>#DIV/0!</v>
      </c>
      <c r="G54" s="17" t="e">
        <f aca="false">I54/H54*1000</f>
        <v>#DIV/0!</v>
      </c>
      <c r="H54" s="6" t="n">
        <f aca="false">I54+I55</f>
        <v>0</v>
      </c>
      <c r="I54" s="6" t="n">
        <f aca="false">SUM(K54:AU54)</f>
        <v>0</v>
      </c>
      <c r="BD54" s="0" t="e">
        <f aca="false">E54/D54*600</f>
        <v>#DIV/0!</v>
      </c>
      <c r="BE54" s="0" t="e">
        <f aca="false">BD54-E54</f>
        <v>#DIV/0!</v>
      </c>
      <c r="BF54" s="2" t="e">
        <f aca="false">BD54-BE54</f>
        <v>#DIV/0!</v>
      </c>
      <c r="BG54" s="2" t="e">
        <f aca="false">BD54-BF54</f>
        <v>#DIV/0!</v>
      </c>
      <c r="BH54" s="0" t="n">
        <v>39.1603053435115</v>
      </c>
    </row>
    <row r="55" customFormat="false" ht="12.8" hidden="false" customHeight="false" outlineLevel="0" collapsed="false">
      <c r="A55" s="4"/>
      <c r="B55" s="4"/>
      <c r="C55" s="5"/>
      <c r="D55" s="8"/>
      <c r="E55" s="6" t="n">
        <f aca="false">SUM(J55:BA55)</f>
        <v>0</v>
      </c>
      <c r="F55" s="6" t="e">
        <f aca="false">$H$1-F54</f>
        <v>#DIV/0!</v>
      </c>
      <c r="I55" s="6" t="n">
        <f aca="false">SUM(K55:AU55)</f>
        <v>0</v>
      </c>
      <c r="BD55" s="0" t="e">
        <f aca="false">600-BD54</f>
        <v>#DIV/0!</v>
      </c>
      <c r="BE55" s="0" t="e">
        <f aca="false">BD55-E55</f>
        <v>#DIV/0!</v>
      </c>
      <c r="BF55" s="2" t="e">
        <f aca="false">BD55-BE55</f>
        <v>#DIV/0!</v>
      </c>
      <c r="BG55" s="2" t="e">
        <f aca="false">BD55-BF55</f>
        <v>#DIV/0!</v>
      </c>
      <c r="BH55" s="0" t="n">
        <v>36.8396946564885</v>
      </c>
    </row>
    <row r="56" customFormat="false" ht="12.8" hidden="false" customHeight="false" outlineLevel="0" collapsed="false">
      <c r="A56" s="8" t="e">
        <f aca="false">E56/D56*1000</f>
        <v>#DIV/0!</v>
      </c>
      <c r="B56" s="4"/>
      <c r="C56" s="5"/>
      <c r="D56" s="8" t="n">
        <f aca="false">E56+E57</f>
        <v>0</v>
      </c>
      <c r="E56" s="6" t="n">
        <f aca="false">SUM(J56:BA56)</f>
        <v>0</v>
      </c>
      <c r="F56" s="6" t="e">
        <f aca="false">(A56*$H$1)/1000</f>
        <v>#DIV/0!</v>
      </c>
      <c r="G56" s="17" t="e">
        <f aca="false">I56/H56*1000</f>
        <v>#DIV/0!</v>
      </c>
      <c r="H56" s="6" t="n">
        <f aca="false">I56+I57</f>
        <v>0</v>
      </c>
      <c r="I56" s="6" t="n">
        <f aca="false">SUM(K56:AU56)</f>
        <v>0</v>
      </c>
      <c r="BD56" s="0" t="e">
        <f aca="false">E56/D56*600</f>
        <v>#DIV/0!</v>
      </c>
      <c r="BE56" s="0" t="e">
        <f aca="false">BD56-E56</f>
        <v>#DIV/0!</v>
      </c>
      <c r="BF56" s="2" t="e">
        <f aca="false">BD56-BE56</f>
        <v>#DIV/0!</v>
      </c>
      <c r="BG56" s="2" t="e">
        <f aca="false">BD56-BF56</f>
        <v>#DIV/0!</v>
      </c>
      <c r="BH56" s="0" t="n">
        <v>40.7557251908397</v>
      </c>
    </row>
    <row r="57" customFormat="false" ht="12.8" hidden="false" customHeight="false" outlineLevel="0" collapsed="false">
      <c r="A57" s="4"/>
      <c r="B57" s="4"/>
      <c r="C57" s="5"/>
      <c r="D57" s="4"/>
      <c r="E57" s="6" t="n">
        <f aca="false">SUM(J57:BA57)</f>
        <v>0</v>
      </c>
      <c r="F57" s="6" t="e">
        <f aca="false">$H$1-F56</f>
        <v>#DIV/0!</v>
      </c>
      <c r="I57" s="6" t="n">
        <f aca="false">SUM(K57:AU57)</f>
        <v>0</v>
      </c>
      <c r="BD57" s="0" t="e">
        <f aca="false">600-BD56</f>
        <v>#DIV/0!</v>
      </c>
      <c r="BE57" s="0" t="e">
        <f aca="false">BD57-E57</f>
        <v>#DIV/0!</v>
      </c>
      <c r="BF57" s="2" t="e">
        <f aca="false">BD57-BE57</f>
        <v>#DIV/0!</v>
      </c>
      <c r="BG57" s="2" t="e">
        <f aca="false">BD57-BF57</f>
        <v>#DIV/0!</v>
      </c>
      <c r="BH57" s="0" t="n">
        <v>35.2442748091603</v>
      </c>
    </row>
    <row r="58" customFormat="false" ht="12" hidden="false" customHeight="false" outlineLevel="0" collapsed="false">
      <c r="A58" s="8" t="e">
        <f aca="false">E58/D58*1000</f>
        <v>#DIV/0!</v>
      </c>
      <c r="B58" s="3"/>
      <c r="C58" s="15"/>
      <c r="D58" s="8" t="n">
        <f aca="false">E58+E59</f>
        <v>0</v>
      </c>
      <c r="E58" s="6" t="n">
        <f aca="false">SUM(J58:BA58)</f>
        <v>0</v>
      </c>
      <c r="F58" s="6" t="e">
        <f aca="false">(A58*$H$1)/1000</f>
        <v>#DIV/0!</v>
      </c>
      <c r="G58" s="17" t="e">
        <f aca="false">I58/H58*1000</f>
        <v>#DIV/0!</v>
      </c>
      <c r="H58" s="6" t="n">
        <f aca="false">I58+I59</f>
        <v>0</v>
      </c>
      <c r="I58" s="6" t="n">
        <f aca="false">SUM(K58:AU58)</f>
        <v>0</v>
      </c>
      <c r="BD58" s="0" t="e">
        <f aca="false">E58/D58*600</f>
        <v>#DIV/0!</v>
      </c>
      <c r="BE58" s="0" t="e">
        <f aca="false">BD58-E58</f>
        <v>#DIV/0!</v>
      </c>
      <c r="BF58" s="2" t="e">
        <f aca="false">BD58-BE58</f>
        <v>#DIV/0!</v>
      </c>
      <c r="BG58" s="2" t="e">
        <f aca="false">BD58-BF58</f>
        <v>#DIV/0!</v>
      </c>
      <c r="BH58" s="0" t="n">
        <v>58.8</v>
      </c>
    </row>
    <row r="59" customFormat="false" ht="12" hidden="false" customHeight="false" outlineLevel="0" collapsed="false">
      <c r="A59" s="4"/>
      <c r="B59" s="4"/>
      <c r="C59" s="5"/>
      <c r="D59" s="4"/>
      <c r="E59" s="6" t="n">
        <f aca="false">SUM(J59:BA59)</f>
        <v>0</v>
      </c>
      <c r="F59" s="6" t="e">
        <f aca="false">$H$1-F58</f>
        <v>#DIV/0!</v>
      </c>
      <c r="I59" s="6" t="n">
        <f aca="false">SUM(K59:AU59)</f>
        <v>0</v>
      </c>
      <c r="BD59" s="0" t="e">
        <f aca="false">600-BD58</f>
        <v>#DIV/0!</v>
      </c>
      <c r="BE59" s="0" t="e">
        <f aca="false">BD59-E59</f>
        <v>#DIV/0!</v>
      </c>
      <c r="BF59" s="2" t="e">
        <f aca="false">BD59-BE59</f>
        <v>#DIV/0!</v>
      </c>
      <c r="BG59" s="2" t="e">
        <f aca="false">BD59-BF59</f>
        <v>#DIV/0!</v>
      </c>
      <c r="BH59" s="0" t="n">
        <v>41.2</v>
      </c>
    </row>
    <row r="60" customFormat="false" ht="12" hidden="false" customHeight="false" outlineLevel="0" collapsed="false">
      <c r="A60" s="8" t="e">
        <f aca="false">E60/D60*1000</f>
        <v>#DIV/0!</v>
      </c>
      <c r="B60" s="3"/>
      <c r="C60" s="15"/>
      <c r="D60" s="8" t="n">
        <f aca="false">E60+E61</f>
        <v>0</v>
      </c>
      <c r="E60" s="6" t="n">
        <f aca="false">SUM(J60:BA60)</f>
        <v>0</v>
      </c>
      <c r="F60" s="6" t="e">
        <f aca="false">(A60*$H$1)/1000</f>
        <v>#DIV/0!</v>
      </c>
      <c r="G60" s="17" t="e">
        <f aca="false">I60/H60*1000</f>
        <v>#DIV/0!</v>
      </c>
      <c r="H60" s="6" t="n">
        <f aca="false">I60+I61</f>
        <v>0</v>
      </c>
      <c r="I60" s="6" t="n">
        <f aca="false">SUM(K60:AU60)</f>
        <v>0</v>
      </c>
      <c r="BE60" s="0" t="n">
        <f aca="false">BD60-E60</f>
        <v>0</v>
      </c>
      <c r="BF60" s="2" t="n">
        <f aca="false">BD60-BE60</f>
        <v>0</v>
      </c>
      <c r="BG60" s="2" t="n">
        <f aca="false">BD60-BF60</f>
        <v>0</v>
      </c>
    </row>
    <row r="61" customFormat="false" ht="12" hidden="false" customHeight="false" outlineLevel="0" collapsed="false">
      <c r="A61" s="4"/>
      <c r="B61" s="4"/>
      <c r="C61" s="5"/>
      <c r="D61" s="4"/>
      <c r="E61" s="6" t="n">
        <f aca="false">SUM(J61:BA61)</f>
        <v>0</v>
      </c>
      <c r="F61" s="6" t="e">
        <f aca="false">$H$1-F60</f>
        <v>#DIV/0!</v>
      </c>
      <c r="I61" s="6" t="n">
        <f aca="false">SUM(K61:AU61)</f>
        <v>0</v>
      </c>
      <c r="BE61" s="0" t="n">
        <f aca="false">BD61-E61</f>
        <v>0</v>
      </c>
      <c r="BF61" s="2" t="n">
        <f aca="false">BD61-BE61</f>
        <v>0</v>
      </c>
      <c r="BG61" s="2" t="n">
        <f aca="false">BD61-BF61</f>
        <v>0</v>
      </c>
    </row>
    <row r="62" customFormat="false" ht="12" hidden="false" customHeight="false" outlineLevel="0" collapsed="false">
      <c r="A62" s="8" t="e">
        <f aca="false">E62/D62*1000</f>
        <v>#DIV/0!</v>
      </c>
      <c r="B62" s="4"/>
      <c r="C62" s="5"/>
      <c r="D62" s="8" t="n">
        <f aca="false">E62+E63</f>
        <v>0</v>
      </c>
      <c r="E62" s="6" t="n">
        <f aca="false">SUM(J62:BA62)</f>
        <v>0</v>
      </c>
      <c r="F62" s="6" t="e">
        <f aca="false">(A62*$H$1)/1000</f>
        <v>#DIV/0!</v>
      </c>
      <c r="G62" s="17" t="e">
        <f aca="false">I62/H62*1000</f>
        <v>#DIV/0!</v>
      </c>
      <c r="H62" s="6" t="n">
        <f aca="false">I62+I63</f>
        <v>0</v>
      </c>
      <c r="I62" s="6" t="n">
        <f aca="false">SUM(K62:AU62)</f>
        <v>0</v>
      </c>
      <c r="BG62" s="2" t="n">
        <f aca="false">BD62-BF62</f>
        <v>0</v>
      </c>
    </row>
    <row r="63" customFormat="false" ht="12" hidden="false" customHeight="false" outlineLevel="0" collapsed="false">
      <c r="A63" s="4"/>
      <c r="B63" s="4"/>
      <c r="C63" s="5"/>
      <c r="D63" s="4"/>
      <c r="E63" s="6" t="n">
        <f aca="false">SUM(J63:BA63)</f>
        <v>0</v>
      </c>
      <c r="F63" s="6" t="e">
        <f aca="false">$H$1-F62</f>
        <v>#DIV/0!</v>
      </c>
      <c r="I63" s="6" t="n">
        <f aca="false">SUM(K63:AU63)</f>
        <v>0</v>
      </c>
      <c r="BG63" s="2" t="n">
        <f aca="false">BD63-BF63</f>
        <v>0</v>
      </c>
    </row>
    <row r="64" customFormat="false" ht="12" hidden="false" customHeight="false" outlineLevel="0" collapsed="false">
      <c r="A64" s="8" t="e">
        <f aca="false">E64/D64*1000</f>
        <v>#DIV/0!</v>
      </c>
      <c r="B64" s="4"/>
      <c r="C64" s="5"/>
      <c r="D64" s="8" t="n">
        <f aca="false">E64+E65</f>
        <v>0</v>
      </c>
      <c r="E64" s="6" t="n">
        <f aca="false">SUM(J64:BA64)</f>
        <v>0</v>
      </c>
      <c r="F64" s="6" t="e">
        <f aca="false">(A64*$H$1)/1000</f>
        <v>#DIV/0!</v>
      </c>
      <c r="G64" s="17" t="e">
        <f aca="false">I64/H64*1000</f>
        <v>#DIV/0!</v>
      </c>
      <c r="H64" s="6" t="n">
        <f aca="false">I64+I65</f>
        <v>0</v>
      </c>
      <c r="I64" s="6" t="n">
        <v>0</v>
      </c>
      <c r="BG64" s="2" t="n">
        <f aca="false">BD64-BF64</f>
        <v>0</v>
      </c>
    </row>
    <row r="65" customFormat="false" ht="12" hidden="false" customHeight="false" outlineLevel="0" collapsed="false">
      <c r="A65" s="4"/>
      <c r="B65" s="4"/>
      <c r="C65" s="5"/>
      <c r="D65" s="4"/>
      <c r="E65" s="6" t="n">
        <f aca="false">SUM(J65:BA65)</f>
        <v>0</v>
      </c>
      <c r="F65" s="6" t="e">
        <f aca="false">$H$1-F64</f>
        <v>#DIV/0!</v>
      </c>
      <c r="I65" s="6" t="n">
        <v>0</v>
      </c>
      <c r="BG65" s="2" t="n">
        <f aca="false">BD65-BF65</f>
        <v>0</v>
      </c>
    </row>
    <row r="66" customFormat="false" ht="12" hidden="false" customHeight="false" outlineLevel="0" collapsed="false">
      <c r="A66" s="8" t="e">
        <f aca="false">E66/D66*1000</f>
        <v>#DIV/0!</v>
      </c>
      <c r="B66" s="4"/>
      <c r="C66" s="5"/>
      <c r="D66" s="8" t="n">
        <f aca="false">E66+E67</f>
        <v>0</v>
      </c>
      <c r="E66" s="6" t="n">
        <f aca="false">SUM(J66:BA66)</f>
        <v>0</v>
      </c>
      <c r="F66" s="6" t="e">
        <f aca="false">(A66*$H$1)/1000</f>
        <v>#DIV/0!</v>
      </c>
      <c r="G66" s="17" t="e">
        <f aca="false">I66/H66*1000</f>
        <v>#DIV/0!</v>
      </c>
      <c r="H66" s="6" t="n">
        <f aca="false">I66+I67</f>
        <v>0</v>
      </c>
      <c r="I66" s="6" t="n">
        <f aca="false">SUM(K66:AU66)</f>
        <v>0</v>
      </c>
      <c r="BG66" s="2" t="n">
        <f aca="false">BD66-BF66</f>
        <v>0</v>
      </c>
    </row>
    <row r="67" customFormat="false" ht="12" hidden="false" customHeight="false" outlineLevel="0" collapsed="false">
      <c r="E67" s="6" t="n">
        <f aca="false">SUM(J67:BA67)</f>
        <v>0</v>
      </c>
      <c r="F67" s="6" t="e">
        <f aca="false">$H$1-F66</f>
        <v>#DIV/0!</v>
      </c>
      <c r="I67" s="6" t="n">
        <f aca="false">SUM(K67:AU67)</f>
        <v>0</v>
      </c>
      <c r="BG67" s="2" t="n">
        <f aca="false">BD67-BF67</f>
        <v>0</v>
      </c>
    </row>
    <row r="68" customFormat="false" ht="12" hidden="false" customHeight="false" outlineLevel="0" collapsed="false">
      <c r="A68" s="17"/>
      <c r="D68" s="17"/>
      <c r="G68" s="17"/>
      <c r="P68" s="19"/>
      <c r="Q68" s="19"/>
      <c r="R68" s="19"/>
      <c r="S68" s="19"/>
      <c r="BG68" s="2" t="n">
        <f aca="false">BD68-BF68</f>
        <v>0</v>
      </c>
    </row>
    <row r="69" customFormat="false" ht="12" hidden="false" customHeight="false" outlineLevel="0" collapsed="false">
      <c r="P69" s="19"/>
      <c r="Q69" s="19"/>
      <c r="R69" s="19"/>
      <c r="S69" s="19"/>
      <c r="BG69" s="2" t="n">
        <f aca="false">BD69-BF69</f>
        <v>0</v>
      </c>
    </row>
    <row r="70" customFormat="false" ht="12.75" hidden="false" customHeight="false" outlineLevel="0" collapsed="false">
      <c r="C70" s="5"/>
      <c r="G70" s="19"/>
      <c r="H70" s="10"/>
      <c r="I70" s="19"/>
      <c r="J70" s="19"/>
      <c r="K70" s="19"/>
      <c r="L70" s="20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customFormat="false" ht="12" hidden="false" customHeight="false" outlineLevel="0" collapsed="false">
      <c r="B71" s="4"/>
      <c r="C71" s="21"/>
    </row>
    <row r="72" customFormat="false" ht="12" hidden="false" customHeight="false" outlineLevel="0" collapsed="false">
      <c r="B72" s="3"/>
      <c r="C72" s="21"/>
    </row>
    <row r="73" customFormat="false" ht="12" hidden="false" customHeight="false" outlineLevel="0" collapsed="false">
      <c r="B73" s="4"/>
      <c r="C73" s="21"/>
    </row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2007-10-09T01:15:19Z</dcterms:created>
  <dc:creator>TC Moore</dc:creator>
  <dc:description/>
  <dc:language>en-US</dc:language>
  <cp:lastModifiedBy/>
  <cp:lastPrinted>2020-10-04T20:18:51Z</cp:lastPrinted>
  <dcterms:modified xsi:type="dcterms:W3CDTF">2022-04-30T19:56:50Z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