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<sst xmlns="http://schemas.openxmlformats.org/spreadsheetml/2006/main" count="569" uniqueCount="221">
  <si>
    <t>Enter the artist name</t>
  </si>
  <si>
    <t>Alec Benjamin</t>
  </si>
  <si>
    <t>(Un)Commentary</t>
  </si>
  <si>
    <t>Shadow Of Mine</t>
  </si>
  <si>
    <t>The Way You Felt</t>
  </si>
  <si>
    <t>Older</t>
  </si>
  <si>
    <t>Hill I Will Die On</t>
  </si>
  <si>
    <t>Hipocrite</t>
  </si>
  <si>
    <t>Deniro</t>
  </si>
  <si>
    <t>Speakers</t>
  </si>
  <si>
    <t>Nancy Got A Haircut</t>
  </si>
  <si>
    <t>Nuance</t>
  </si>
  <si>
    <t>Devil Doesn’t Bargain</t>
  </si>
  <si>
    <t>Hammers</t>
  </si>
  <si>
    <t>One Wrong Turn</t>
  </si>
  <si>
    <t>Dopamine Addict</t>
  </si>
  <si>
    <t>10's - Best of the Decade</t>
  </si>
  <si>
    <t>Let Me Down Slowly</t>
  </si>
  <si>
    <t>10's Love Songs</t>
  </si>
  <si>
    <t>10's Pop Memories</t>
  </si>
  <si>
    <t>If We Have Each Other</t>
  </si>
  <si>
    <t>10's Radio Gold</t>
  </si>
  <si>
    <t>10's Soft Pop</t>
  </si>
  <si>
    <t>Mind Is a Prison</t>
  </si>
  <si>
    <t>20's Love Songs</t>
  </si>
  <si>
    <t>Acoustic Chill</t>
  </si>
  <si>
    <t>Indaka</t>
  </si>
  <si>
    <t>Alec Benjamin (Sydnee, Abby, and Skye)</t>
  </si>
  <si>
    <t>Younine</t>
  </si>
  <si>
    <t>Alec benjamin preteending - Single</t>
  </si>
  <si>
    <t>Alec benjamin preteending</t>
  </si>
  <si>
    <t>Steven Soderbergh</t>
  </si>
  <si>
    <t>Best Director: Brokeback Mountain / Traffic</t>
  </si>
  <si>
    <t>Traffic</t>
  </si>
  <si>
    <t>Chiptune Punks</t>
  </si>
  <si>
    <t>Bitpop Hits, Vol. 2</t>
  </si>
  <si>
    <t>Must Have Been the Wind (8-Bit Computer Game Cover Version of Alec Benjamin)</t>
  </si>
  <si>
    <t>8-Bit Arcade</t>
  </si>
  <si>
    <t>By Request, Vol. 17</t>
  </si>
  <si>
    <t>Let Me Down Slowly (8-Bit Alec Benjamin &amp; Alessia Cara Emulation)</t>
  </si>
  <si>
    <t>Dream &amp; Alec Benjamin</t>
  </si>
  <si>
    <t>Change My Clothes - Single</t>
  </si>
  <si>
    <t>Change My Clothes</t>
  </si>
  <si>
    <t>Chill Hits</t>
  </si>
  <si>
    <t>Oh My God</t>
  </si>
  <si>
    <t>Chilled Hits</t>
  </si>
  <si>
    <t>Water Fountain</t>
  </si>
  <si>
    <t>Ciao, Adios! Break up Songs</t>
  </si>
  <si>
    <t>Cowboys Don't Cry - Pop Up</t>
  </si>
  <si>
    <t>Creativity Boost</t>
  </si>
  <si>
    <t>Daily Lift</t>
  </si>
  <si>
    <t>Etheral Songs</t>
  </si>
  <si>
    <t>Extraordinary 10's Pop</t>
  </si>
  <si>
    <t>Sista Prod, Powfu &amp; Alec Benjamin</t>
  </si>
  <si>
    <t>Eyes Blue Like The Atlantic, Pt. 2 (feat. Rxseboy) - Single</t>
  </si>
  <si>
    <t>Eyes Blue Like The Atlantic, Pt. 2 (feat. Rxseboy)</t>
  </si>
  <si>
    <t>Fix You - Don't Give Up</t>
  </si>
  <si>
    <t>Fresh Pop Ballads</t>
  </si>
  <si>
    <t>Future Pop</t>
  </si>
  <si>
    <t>Galway Girl - Feelgood Pop</t>
  </si>
  <si>
    <t>Good Ones - Pop Right Now</t>
  </si>
  <si>
    <t>Good Ones Going Viral</t>
  </si>
  <si>
    <t>High Power Pop</t>
  </si>
  <si>
    <t>Hits Flow</t>
  </si>
  <si>
    <t>I Built A Friend (2020) - Single</t>
  </si>
  <si>
    <t>I Built A Friend (2020)</t>
  </si>
  <si>
    <t>I Look Real Good Today - Certified Hits</t>
  </si>
  <si>
    <t>I'll Be Good - Soft 10's</t>
  </si>
  <si>
    <t>Jeremy Budd, Greg Skidmore, Ex Cathedra Choir, Jeffrey Skidmore, Amy Wood &amp; William Gaunt</t>
  </si>
  <si>
    <t>Joy In the Morning</t>
  </si>
  <si>
    <t>Christus, Op. 97: There shall be a star of morning gleams</t>
  </si>
  <si>
    <t>Samuel Boden, Ex Cathedra Choir &amp; Jeffrey Skidmore</t>
  </si>
  <si>
    <t>Unborn: A Processional Introit</t>
  </si>
  <si>
    <t>Ex Cathedra Choir &amp; Jeffrey Skidmore</t>
  </si>
  <si>
    <t>The Wind in the Willows: Joy in the morning</t>
  </si>
  <si>
    <t>Stilla Natt (Silent Night) (Sung in Swedish): Silent Night (Stille Nacht, heilige Nacht)</t>
  </si>
  <si>
    <t>Ex Cathedra Choir, Jeffrey Skidmore &amp; Susannah Vango</t>
  </si>
  <si>
    <t>Wexford Carol</t>
  </si>
  <si>
    <t>The Holy and the Ivy</t>
  </si>
  <si>
    <t>Tomorrow Shall Be My Dancing Day</t>
  </si>
  <si>
    <t>3 Songs for Christmas: No. 3. With a merry ding-dong</t>
  </si>
  <si>
    <t>3 Songs for Christmas: No. 1. He comes in the night</t>
  </si>
  <si>
    <t>3 Songs for Christmas: No. 2. How will you your Christmas keep?</t>
  </si>
  <si>
    <t>Elijah, Op. 70: Wirf dein Anliegen auf den Herrn (For He shall give His Angels)</t>
  </si>
  <si>
    <t>Christus, Op. 97: When Jesus, our Lord, was born</t>
  </si>
  <si>
    <t>The Traveller, Epilogue: Child of son</t>
  </si>
  <si>
    <t>3 Noels: Noel</t>
  </si>
  <si>
    <t>Joy Es Dia De Placer Y De Cantar!</t>
  </si>
  <si>
    <t>A Boy was Born, Op. 3: Variation 5: In the Bleak Mid-winter</t>
  </si>
  <si>
    <t>O horo eeree caidil gu Lo</t>
  </si>
  <si>
    <t>Jeremy Budd, Ex Cathedra Choir &amp; Jeffrey Skidmore</t>
  </si>
  <si>
    <t>O Magnum Mysterium</t>
  </si>
  <si>
    <t>Christopher Watson, Ex Cathedra Choir, Jeffrey Skidmore &amp; Sara Jones</t>
  </si>
  <si>
    <t>In the Bleak Mid-Winter</t>
  </si>
  <si>
    <t>A Ceremony of Carols, Op. 28: This little Babe</t>
  </si>
  <si>
    <t>Ole Leloila</t>
  </si>
  <si>
    <t>Shabbir Showne</t>
  </si>
  <si>
    <t>Let Me Down Slowly (feat. Alec Benjamin) [Lofi Remix] - Single</t>
  </si>
  <si>
    <t>Let Me Down Slowly (feat. Alec Benjamin)</t>
  </si>
  <si>
    <t>Let Me Down Slowly (feat. Alessia Cara) - Single</t>
  </si>
  <si>
    <t>Let Me Down Slowly (feat. Alessia Cara)</t>
  </si>
  <si>
    <t>Let's Go Home Together - Romantic Ballads</t>
  </si>
  <si>
    <t>Life Sucks</t>
  </si>
  <si>
    <t>Love Back - Get Your Hits Together</t>
  </si>
  <si>
    <t>Love Hurts</t>
  </si>
  <si>
    <t>Love Yourself - Pop Ballads</t>
  </si>
  <si>
    <t>Low Key Pop</t>
  </si>
  <si>
    <t>Massive 20's Hits</t>
  </si>
  <si>
    <t>Meant to Be - Beautiful Ballads</t>
  </si>
  <si>
    <t>Meant to Be - Pop Ballad Hits</t>
  </si>
  <si>
    <t>Mixtape 1: America - EP</t>
  </si>
  <si>
    <t>I Won't Forget You</t>
  </si>
  <si>
    <t>America</t>
  </si>
  <si>
    <t>Together We Fall</t>
  </si>
  <si>
    <t>Crazy</t>
  </si>
  <si>
    <t>Modern Pop Masters</t>
  </si>
  <si>
    <t>Narrated for You</t>
  </si>
  <si>
    <t>Boy in the Bubble</t>
  </si>
  <si>
    <t>Outrunning Karma</t>
  </si>
  <si>
    <t>If I Killed Someone for You</t>
  </si>
  <si>
    <t>Death of a Hero</t>
  </si>
  <si>
    <t>Gotta Be a Reason</t>
  </si>
  <si>
    <t>Annabelle's Homework</t>
  </si>
  <si>
    <t>Steve</t>
  </si>
  <si>
    <t>Swim</t>
  </si>
  <si>
    <t>New Pop Stars</t>
  </si>
  <si>
    <t>Michael Bay</t>
  </si>
  <si>
    <t>Pearl Harbor</t>
  </si>
  <si>
    <t>Sista Prod</t>
  </si>
  <si>
    <t>Eyes Blue Like The Atlantic, Pt. 2 (feat. Powfu, Alec Benjamin &amp; Rxseboy)</t>
  </si>
  <si>
    <t>Must Have Been the Wind</t>
  </si>
  <si>
    <t>Jesus in LA</t>
  </si>
  <si>
    <t>Match In The Rain</t>
  </si>
  <si>
    <t>Benjamin Grey</t>
  </si>
  <si>
    <t>Oh My God (feat. Alec Johnson) - Single</t>
  </si>
  <si>
    <t>Oh My God (feat. Alec Johnson)</t>
  </si>
  <si>
    <t>On the Radio: Pop</t>
  </si>
  <si>
    <t>Our Pop Songs</t>
  </si>
  <si>
    <t>Perfect 10s</t>
  </si>
  <si>
    <t>Photograph - Sad Songs</t>
  </si>
  <si>
    <t>Piano Dreamers</t>
  </si>
  <si>
    <t>Piano Dreamers Cover Alec Benjamin (Instrumental)</t>
  </si>
  <si>
    <t>If I Killed Somone For You</t>
  </si>
  <si>
    <t>Piers Lane</t>
  </si>
  <si>
    <t>Piers Lane Goes to Town</t>
  </si>
  <si>
    <t>Barcarolles</t>
  </si>
  <si>
    <t>Beethoven Parody, "And the Same to You"</t>
  </si>
  <si>
    <t>Irish Tune from County Derry</t>
  </si>
  <si>
    <t>Dizzy Fingers</t>
  </si>
  <si>
    <t>Naila Waltz</t>
  </si>
  <si>
    <t>Jesu, Joy of Man's Desiring</t>
  </si>
  <si>
    <t>Ballerina</t>
  </si>
  <si>
    <t>A Nightingale Sang in Berkeley Square</t>
  </si>
  <si>
    <t>Bach Goes to Town, "Prelude and Fugue in Swing": II. Fugue</t>
  </si>
  <si>
    <t>Bach Goes to Town, "Prelude and Fugue in Swing": I. Prelude</t>
  </si>
  <si>
    <t>Musical Sketches for Piano: II. Down Longford Way</t>
  </si>
  <si>
    <t>Margaritki (Daisies), Op. 38 No. 3</t>
  </si>
  <si>
    <t>Marigold</t>
  </si>
  <si>
    <t>Nocturne No. 4 in C Minor, "Bal fantôme"</t>
  </si>
  <si>
    <t>Toccata for Piers Lane</t>
  </si>
  <si>
    <t>Playlist 10s</t>
  </si>
  <si>
    <t>Pop Flow</t>
  </si>
  <si>
    <t>Pop Moods</t>
  </si>
  <si>
    <t>Pop Teardrops</t>
  </si>
  <si>
    <t>Rainy Day Ballads</t>
  </si>
  <si>
    <t>Sad Pop</t>
  </si>
  <si>
    <t>St. John's Cathedral Boys and Girls Choir, St. John's Cathedral Choir, Eric Plutz &amp; Donald Pearson</t>
  </si>
  <si>
    <t>Sing We Hallelujah</t>
  </si>
  <si>
    <t>Most Glorious Lord of Life</t>
  </si>
  <si>
    <t>All Things Bright and Beautiful</t>
  </si>
  <si>
    <t>Adam Lay Ybounden</t>
  </si>
  <si>
    <t>St. John's Cathedral Choir, Eric Plutz &amp; Donald Pearson</t>
  </si>
  <si>
    <t>Jesus, Lead the Way</t>
  </si>
  <si>
    <t>Amazing Grace</t>
  </si>
  <si>
    <t>Come Thou, Lord, Creator Spirit</t>
  </si>
  <si>
    <t>Arise, Shine for Your Light Has Come</t>
  </si>
  <si>
    <t>O for a Thousand Tongues</t>
  </si>
  <si>
    <t>Holy Is the True Light</t>
  </si>
  <si>
    <t>Sing to the Lord</t>
  </si>
  <si>
    <t>Jubilate Deo</t>
  </si>
  <si>
    <t>Let My Prayer Come Up As the Incense</t>
  </si>
  <si>
    <t>3 Mystical Carols: The Shepherds Sing</t>
  </si>
  <si>
    <t>Praise the Lord, O My Soul</t>
  </si>
  <si>
    <t>There Is a Flower</t>
  </si>
  <si>
    <t>Psalm 150, Op. 67</t>
  </si>
  <si>
    <t>A Hymne to God the Father</t>
  </si>
  <si>
    <t>Give Thanks Unto the Lord</t>
  </si>
  <si>
    <t>Come Let Us Sing</t>
  </si>
  <si>
    <t>Six Feet Apart - Single</t>
  </si>
  <si>
    <t>Six Feet Apart</t>
  </si>
  <si>
    <t>Smooth Morning</t>
  </si>
  <si>
    <t>Soft &amp; Easy Pop Hits</t>
  </si>
  <si>
    <t>Stressbusting Songs</t>
  </si>
  <si>
    <t>Tender Pop Ballads</t>
  </si>
  <si>
    <t>Arcade Player</t>
  </si>
  <si>
    <t>The Impossible Game Soundtrack, Vol. 6</t>
  </si>
  <si>
    <t>Let Me Down Slowly (16-Bit Alec Benjamin &amp; Alessia Cara Emulation)</t>
  </si>
  <si>
    <t>The Pop List</t>
  </si>
  <si>
    <t>The Scientist - Beautiful Pop</t>
  </si>
  <si>
    <t>The Way You Felt (Acoustic Version) - Single</t>
  </si>
  <si>
    <t>The Way You Felt (Acoustic Version)</t>
  </si>
  <si>
    <t>These Two Windows</t>
  </si>
  <si>
    <t>Demons</t>
  </si>
  <si>
    <t>The Book of You &amp; I</t>
  </si>
  <si>
    <t>Match in the Rain</t>
  </si>
  <si>
    <t>I'm Not a Cynic</t>
  </si>
  <si>
    <t>Just Like You</t>
  </si>
  <si>
    <t>Alamo</t>
  </si>
  <si>
    <t>Titanium - 10's Strongest</t>
  </si>
  <si>
    <t>Totally 10's</t>
  </si>
  <si>
    <t>Totally Acoustic</t>
  </si>
  <si>
    <t>Ultimate Acoustic</t>
  </si>
  <si>
    <t>Viral Internet Hits</t>
  </si>
  <si>
    <t>We Are Young - 10's Best</t>
  </si>
  <si>
    <t>We Don't Talk Anymore - Sad Pop Songs</t>
  </si>
  <si>
    <t>Weekend Ballads</t>
  </si>
  <si>
    <t>Your Office Stereo</t>
  </si>
  <si>
    <t>你的目光 - Single</t>
  </si>
  <si>
    <t>你的目光</t>
  </si>
  <si>
    <t>成长 (Older) - Single</t>
  </si>
  <si>
    <t>成长 (Older)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</si>
</sst>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  <col customWidth="1" min="3" max="3" width="27.43"/>
    <col customWidth="1" min="4" max="4" width="18.0"/>
  </cols>
  <sheetData>
    <row r="11">
      <c r="A11" s="1" t="s">
        <v>0</v>
      </c>
      <c r="B11" s="1" t="s">
        <v>1</v>
      </c>
    </row>
    <row r="15" ht="48.75" customHeight="1">
      <c r="A15" s="2">
        <v>1.0</v>
      </c>
      <c r="B15" s="3" t="s">
        <v>1</v>
      </c>
      <c r="C15" s="3" t="s">
        <v>2</v>
      </c>
      <c r="D15" s="3" t="s">
        <v>3</v>
      </c>
      <c r="E15" s="4" t="str">
        <f t="shared" ref="E15:E27" si="1">image("https://is5-ssl.mzstatic.com/image/thumb/Music126/v4/d9/1e/62/d91e6274-d452-d6b3-c29e-80d7b4999a33/source/60x60bb.jpg",4,60,60)</f>
        <v/>
      </c>
      <c r="F15" s="5" t="str">
        <f>hyperlink("https://audio-ssl.itunes.apple.com/itunes-assets/AudioPreview126/v4/dd/9b/58/dd9b58bd-2936-bf8e-363f-2785ebf94710/mzaf_3368358741208855828.plus.aac.p.m4a","Listen to preview")</f>
        <v>Listen to preview</v>
      </c>
    </row>
    <row r="16" ht="48.75" customHeight="1">
      <c r="A16" s="2">
        <v>2.0</v>
      </c>
      <c r="B16" s="3" t="s">
        <v>1</v>
      </c>
      <c r="C16" s="3" t="s">
        <v>2</v>
      </c>
      <c r="D16" s="3" t="s">
        <v>4</v>
      </c>
      <c r="E16" s="4" t="str">
        <f t="shared" si="1"/>
        <v/>
      </c>
      <c r="F16" s="5" t="str">
        <f>hyperlink("https://audio-ssl.itunes.apple.com/itunes-assets/AudioPreview116/v4/39/18/8a/39188ad7-00e8-9ba0-053b-8e5e23472ba9/mzaf_13373974557720028123.plus.aac.p.m4a","Listen to preview")</f>
        <v>Listen to preview</v>
      </c>
    </row>
    <row r="17" ht="48.75" customHeight="1">
      <c r="A17" s="2">
        <v>3.0</v>
      </c>
      <c r="B17" s="3" t="s">
        <v>1</v>
      </c>
      <c r="C17" s="3" t="s">
        <v>2</v>
      </c>
      <c r="D17" s="3" t="s">
        <v>5</v>
      </c>
      <c r="E17" s="4" t="str">
        <f t="shared" si="1"/>
        <v/>
      </c>
      <c r="F17" s="5" t="str">
        <f>hyperlink("https://audio-ssl.itunes.apple.com/itunes-assets/AudioPreview126/v4/10/77/ae/1077ae44-2191-6941-330e-b2ec930ee245/mzaf_5001002136694958973.plus.aac.p.m4a","Listen to preview")</f>
        <v>Listen to preview</v>
      </c>
    </row>
    <row r="18" ht="48.75" customHeight="1">
      <c r="A18" s="2">
        <v>4.0</v>
      </c>
      <c r="B18" s="3" t="s">
        <v>1</v>
      </c>
      <c r="C18" s="3" t="s">
        <v>2</v>
      </c>
      <c r="D18" s="3" t="s">
        <v>6</v>
      </c>
      <c r="E18" s="4" t="str">
        <f t="shared" si="1"/>
        <v/>
      </c>
      <c r="F18" s="5" t="str">
        <f t="shared" ref="F18:F27" si="2">hyperlink("undefined","Listen to preview")</f>
        <v>Listen to preview</v>
      </c>
    </row>
    <row r="19" ht="48.75" customHeight="1">
      <c r="A19" s="2">
        <v>5.0</v>
      </c>
      <c r="B19" s="3" t="s">
        <v>1</v>
      </c>
      <c r="C19" s="3" t="s">
        <v>2</v>
      </c>
      <c r="D19" s="3" t="s">
        <v>7</v>
      </c>
      <c r="E19" s="4" t="str">
        <f t="shared" si="1"/>
        <v/>
      </c>
      <c r="F19" s="5" t="str">
        <f t="shared" si="2"/>
        <v>Listen to preview</v>
      </c>
    </row>
    <row r="20" ht="48.75" customHeight="1">
      <c r="A20" s="2">
        <v>6.0</v>
      </c>
      <c r="B20" s="3" t="s">
        <v>1</v>
      </c>
      <c r="C20" s="3" t="s">
        <v>2</v>
      </c>
      <c r="D20" s="3" t="s">
        <v>8</v>
      </c>
      <c r="E20" s="4" t="str">
        <f t="shared" si="1"/>
        <v/>
      </c>
      <c r="F20" s="5" t="str">
        <f t="shared" si="2"/>
        <v>Listen to preview</v>
      </c>
    </row>
    <row r="21" ht="48.75" customHeight="1">
      <c r="A21" s="2">
        <v>7.0</v>
      </c>
      <c r="B21" s="3" t="s">
        <v>1</v>
      </c>
      <c r="C21" s="3" t="s">
        <v>2</v>
      </c>
      <c r="D21" s="3" t="s">
        <v>9</v>
      </c>
      <c r="E21" s="4" t="str">
        <f t="shared" si="1"/>
        <v/>
      </c>
      <c r="F21" s="5" t="str">
        <f t="shared" si="2"/>
        <v>Listen to preview</v>
      </c>
    </row>
    <row r="22" ht="48.75" customHeight="1">
      <c r="A22" s="2">
        <v>8.0</v>
      </c>
      <c r="B22" s="3" t="s">
        <v>1</v>
      </c>
      <c r="C22" s="3" t="s">
        <v>2</v>
      </c>
      <c r="D22" s="3" t="s">
        <v>10</v>
      </c>
      <c r="E22" s="4" t="str">
        <f t="shared" si="1"/>
        <v/>
      </c>
      <c r="F22" s="5" t="str">
        <f t="shared" si="2"/>
        <v>Listen to preview</v>
      </c>
    </row>
    <row r="23" ht="48.75" customHeight="1">
      <c r="A23" s="2">
        <v>9.0</v>
      </c>
      <c r="B23" s="3" t="s">
        <v>1</v>
      </c>
      <c r="C23" s="3" t="s">
        <v>2</v>
      </c>
      <c r="D23" s="3" t="s">
        <v>11</v>
      </c>
      <c r="E23" s="4" t="str">
        <f t="shared" si="1"/>
        <v/>
      </c>
      <c r="F23" s="5" t="str">
        <f t="shared" si="2"/>
        <v>Listen to preview</v>
      </c>
    </row>
    <row r="24" ht="48.75" customHeight="1">
      <c r="A24" s="2">
        <v>10.0</v>
      </c>
      <c r="B24" s="3" t="s">
        <v>1</v>
      </c>
      <c r="C24" s="3" t="s">
        <v>2</v>
      </c>
      <c r="D24" s="3" t="s">
        <v>12</v>
      </c>
      <c r="E24" s="4" t="str">
        <f t="shared" si="1"/>
        <v/>
      </c>
      <c r="F24" s="5" t="str">
        <f t="shared" si="2"/>
        <v>Listen to preview</v>
      </c>
    </row>
    <row r="25" ht="48.75" customHeight="1">
      <c r="A25" s="2">
        <v>11.0</v>
      </c>
      <c r="B25" s="3" t="s">
        <v>1</v>
      </c>
      <c r="C25" s="3" t="s">
        <v>2</v>
      </c>
      <c r="D25" s="3" t="s">
        <v>13</v>
      </c>
      <c r="E25" s="4" t="str">
        <f t="shared" si="1"/>
        <v/>
      </c>
      <c r="F25" s="5" t="str">
        <f t="shared" si="2"/>
        <v>Listen to preview</v>
      </c>
    </row>
    <row r="26" ht="48.75" customHeight="1">
      <c r="A26" s="2">
        <v>12.0</v>
      </c>
      <c r="B26" s="3" t="s">
        <v>1</v>
      </c>
      <c r="C26" s="3" t="s">
        <v>2</v>
      </c>
      <c r="D26" s="3" t="s">
        <v>14</v>
      </c>
      <c r="E26" s="4" t="str">
        <f t="shared" si="1"/>
        <v/>
      </c>
      <c r="F26" s="5" t="str">
        <f t="shared" si="2"/>
        <v>Listen to preview</v>
      </c>
    </row>
    <row r="27" ht="48.75" customHeight="1">
      <c r="A27" s="2">
        <v>13.0</v>
      </c>
      <c r="B27" s="3" t="s">
        <v>1</v>
      </c>
      <c r="C27" s="3" t="s">
        <v>2</v>
      </c>
      <c r="D27" s="3" t="s">
        <v>15</v>
      </c>
      <c r="E27" s="4" t="str">
        <f t="shared" si="1"/>
        <v/>
      </c>
      <c r="F27" s="5" t="str">
        <f t="shared" si="2"/>
        <v>Listen to preview</v>
      </c>
    </row>
    <row r="28" ht="48.75" customHeight="1">
      <c r="A28" s="2">
        <v>14.0</v>
      </c>
      <c r="B28" s="3" t="s">
        <v>1</v>
      </c>
      <c r="C28" s="3" t="s">
        <v>16</v>
      </c>
      <c r="D28" s="3" t="s">
        <v>17</v>
      </c>
      <c r="E28" s="4" t="str">
        <f>image("https://is3-ssl.mzstatic.com/image/thumb/Music126/v4/7e/73/90/7e73906e-8df8-5756-e1cd-bcd15641583f/source/60x60bb.jpg",4,60,60)</f>
        <v/>
      </c>
      <c r="F28" s="5" t="str">
        <f>hyperlink("https://audio-ssl.itunes.apple.com/itunes-assets/AudioPreview116/v4/2d/73/af/2d73af57-bbb9-f84d-f52b-4f64b044b7fc/mzaf_11796069394432754585.plus.aac.p.m4a","Listen to preview")</f>
        <v>Listen to preview</v>
      </c>
    </row>
    <row r="29" ht="48.75" customHeight="1">
      <c r="A29" s="2">
        <v>15.0</v>
      </c>
      <c r="B29" s="3" t="s">
        <v>1</v>
      </c>
      <c r="C29" s="3" t="s">
        <v>18</v>
      </c>
      <c r="D29" s="3" t="s">
        <v>17</v>
      </c>
      <c r="E29" s="4" t="str">
        <f>image("https://is4-ssl.mzstatic.com/image/thumb/Music116/v4/a3/48/ad/a348ad8d-0ea2-0bf8-bae2-f4073b9a116f/source/60x60bb.jpg",4,60,60)</f>
        <v/>
      </c>
      <c r="F29" s="5" t="str">
        <f>hyperlink("https://audio-ssl.itunes.apple.com/itunes-assets/AudioPreview126/v4/0f/87/05/0f8705ab-28a3-a211-89c5-8e28e74293c4/mzaf_15314249416925825602.plus.aac.p.m4a","Listen to preview")</f>
        <v>Listen to preview</v>
      </c>
    </row>
    <row r="30" ht="48.75" customHeight="1">
      <c r="A30" s="2">
        <v>16.0</v>
      </c>
      <c r="B30" s="3" t="s">
        <v>1</v>
      </c>
      <c r="C30" s="3" t="s">
        <v>19</v>
      </c>
      <c r="D30" s="3" t="s">
        <v>20</v>
      </c>
      <c r="E30" s="4" t="str">
        <f>image("https://is3-ssl.mzstatic.com/image/thumb/Music115/v4/82/dd/93/82dd93fe-5d5c-8da8-4d55-26ba8f33d751/source/60x60bb.jpg",4,60,60)</f>
        <v/>
      </c>
      <c r="F30" s="5" t="str">
        <f>hyperlink("https://audio-ssl.itunes.apple.com/itunes-assets/AudioPreview115/v4/a3/58/25/a3582581-c114-89b7-3186-0357abf5bff1/mzaf_5847986187024316752.plus.aac.p.m4a","Listen to preview")</f>
        <v>Listen to preview</v>
      </c>
    </row>
    <row r="31" ht="48.75" customHeight="1">
      <c r="A31" s="2">
        <v>17.0</v>
      </c>
      <c r="B31" s="3" t="s">
        <v>1</v>
      </c>
      <c r="C31" s="3" t="s">
        <v>21</v>
      </c>
      <c r="D31" s="3" t="s">
        <v>17</v>
      </c>
      <c r="E31" s="4" t="str">
        <f>image("https://is3-ssl.mzstatic.com/image/thumb/Music114/v4/44/55/72/445572df-b13b-dfc6-71e6-db014bc132f4/source/60x60bb.jpg",4,60,60)</f>
        <v/>
      </c>
      <c r="F31" s="5" t="str">
        <f>hyperlink("https://audio-ssl.itunes.apple.com/itunes-assets/AudioPreview114/v4/df/19/b3/df19b3e3-70a8-bfb3-8fee-3b0eaf23bfcc/mzaf_10686027148430687767.plus.aac.p.m4a","Listen to preview")</f>
        <v>Listen to preview</v>
      </c>
    </row>
    <row r="32" ht="48.75" customHeight="1">
      <c r="A32" s="2">
        <v>18.0</v>
      </c>
      <c r="B32" s="3" t="s">
        <v>1</v>
      </c>
      <c r="C32" s="3" t="s">
        <v>22</v>
      </c>
      <c r="D32" s="3" t="s">
        <v>23</v>
      </c>
      <c r="E32" s="4" t="str">
        <f>image("https://is3-ssl.mzstatic.com/image/thumb/Music116/v4/c2/9c/03/c29c03b9-d8ba-4d63-5d74-d000d436ec17/source/60x60bb.jpg",4,60,60)</f>
        <v/>
      </c>
      <c r="F32" s="5" t="str">
        <f>hyperlink("https://audio-ssl.itunes.apple.com/itunes-assets/AudioPreview116/v4/41/da/3e/41da3e1d-e77d-9597-d636-487590514137/mzaf_7928036987320146185.plus.aac.p.m4a","Listen to preview")</f>
        <v>Listen to preview</v>
      </c>
    </row>
    <row r="33" ht="48.75" customHeight="1">
      <c r="A33" s="2">
        <v>19.0</v>
      </c>
      <c r="B33" s="3" t="s">
        <v>1</v>
      </c>
      <c r="C33" s="3" t="s">
        <v>22</v>
      </c>
      <c r="D33" s="3" t="s">
        <v>20</v>
      </c>
      <c r="E33" s="4" t="str">
        <f>image("https://is3-ssl.mzstatic.com/image/thumb/Music126/v4/c4/c3/49/c4c34989-e7ff-28d2-38cc-711ccc2ba88b/source/60x60bb.jpg",4,60,60)</f>
        <v/>
      </c>
      <c r="F33" s="5" t="str">
        <f>hyperlink("https://audio-ssl.itunes.apple.com/itunes-assets/AudioPreview126/v4/37/af/03/37af0365-80ca-4d54-8f99-89fd3e98e36e/mzaf_8554849189379367530.plus.aac.p.m4a","Listen to preview")</f>
        <v>Listen to preview</v>
      </c>
    </row>
    <row r="34" ht="48.75" customHeight="1">
      <c r="A34" s="2">
        <v>20.0</v>
      </c>
      <c r="B34" s="3" t="s">
        <v>1</v>
      </c>
      <c r="C34" s="3" t="s">
        <v>24</v>
      </c>
      <c r="D34" s="3" t="s">
        <v>4</v>
      </c>
      <c r="E34" s="4" t="str">
        <f>image("https://is2-ssl.mzstatic.com/image/thumb/Music126/v4/be/63/0f/be630f81-1fdb-33b5-86b8-d1ffa1ec4c15/source/60x60bb.jpg",4,60,60)</f>
        <v/>
      </c>
      <c r="F34" s="5" t="str">
        <f>hyperlink("https://audio-ssl.itunes.apple.com/itunes-assets/AudioPreview116/v4/33/f3/4c/33f34cb3-fb05-6382-b185-67aa45c1de51/mzaf_7918860122022053541.plus.aac.p.m4a","Listen to preview")</f>
        <v>Listen to preview</v>
      </c>
    </row>
    <row r="35" ht="48.75" customHeight="1">
      <c r="A35" s="2">
        <v>21.0</v>
      </c>
      <c r="B35" s="3" t="s">
        <v>1</v>
      </c>
      <c r="C35" s="3" t="s">
        <v>25</v>
      </c>
      <c r="D35" s="3" t="s">
        <v>17</v>
      </c>
      <c r="E35" s="4" t="str">
        <f>image("https://is3-ssl.mzstatic.com/image/thumb/Music125/v4/0d/7c/f8/0d7cf83e-83da-87cd-4417-035bc79b5d41/source/60x60bb.jpg",4,60,60)</f>
        <v/>
      </c>
      <c r="F35" s="5" t="str">
        <f>hyperlink("https://audio-ssl.itunes.apple.com/itunes-assets/AudioPreview125/v4/6a/12/25/6a1225a0-6409-43bd-af3b-bdce7ad2eec3/mzaf_7028532161093265471.plus.aac.p.m4a","Listen to preview")</f>
        <v>Listen to preview</v>
      </c>
    </row>
    <row r="36" ht="48.75" customHeight="1">
      <c r="A36" s="2">
        <v>22.0</v>
      </c>
      <c r="B36" s="3" t="s">
        <v>26</v>
      </c>
      <c r="C36" s="3" t="s">
        <v>27</v>
      </c>
      <c r="D36" s="3" t="s">
        <v>27</v>
      </c>
      <c r="E36" s="4" t="str">
        <f>image("https://is4-ssl.mzstatic.com/image/thumb/Podcasts115/v4/48/24/b9/4824b994-f502-36fe-3c61-59047ea4ff7e/mza_17052896823844986580.jpg/60x60bb.jpg",4,60,60)</f>
        <v/>
      </c>
      <c r="F36" s="5" t="str">
        <f>hyperlink("undefined","Listen to preview")</f>
        <v>Listen to preview</v>
      </c>
    </row>
    <row r="37" ht="48.75" customHeight="1">
      <c r="A37" s="2">
        <v>23.0</v>
      </c>
      <c r="B37" s="3" t="s">
        <v>28</v>
      </c>
      <c r="C37" s="3" t="s">
        <v>29</v>
      </c>
      <c r="D37" s="3" t="s">
        <v>30</v>
      </c>
      <c r="E37" s="4" t="str">
        <f>image("https://is5-ssl.mzstatic.com/image/thumb/Music114/v4/61/50/ed/6150ed54-4268-29db-9659-6ffeacca747e/source/60x60bb.jpg",4,60,60)</f>
        <v/>
      </c>
      <c r="F37" s="5" t="str">
        <f>hyperlink("https://audio-ssl.itunes.apple.com/itunes-assets/AudioPreview125/v4/76/8a/03/768a03a3-c09c-b5a9-6d70-f3939e0c05e7/mzaf_6542673699317101008.plus.aac.p.m4a","Listen to preview")</f>
        <v>Listen to preview</v>
      </c>
    </row>
    <row r="38" ht="48.75" customHeight="1">
      <c r="A38" s="2">
        <v>24.0</v>
      </c>
      <c r="B38" s="3" t="s">
        <v>31</v>
      </c>
      <c r="C38" s="3" t="s">
        <v>32</v>
      </c>
      <c r="D38" s="3" t="s">
        <v>33</v>
      </c>
      <c r="E38" s="4" t="str">
        <f>image("https://is2-ssl.mzstatic.com/image/thumb/Video/v4/af/73/43/af73436a-6508-8b2c-46fc-4b30b91f88f3/source/60x60bb.jpg",4,60,60)</f>
        <v/>
      </c>
      <c r="F38" s="5" t="str">
        <f>hyperlink("https://video-ssl.itunes.apple.com/itunes-assets/Video118/v4/1c/a9/88/1ca9881e-d602-3808-8a47-8e67484f9bae/mzvf_4038908209801373747.640x356.h264lc.U.p.m4v","Listen to preview")</f>
        <v>Listen to preview</v>
      </c>
    </row>
    <row r="39" ht="48.75" customHeight="1">
      <c r="A39" s="2">
        <v>25.0</v>
      </c>
      <c r="B39" s="3" t="s">
        <v>34</v>
      </c>
      <c r="C39" s="3" t="s">
        <v>35</v>
      </c>
      <c r="D39" s="3" t="s">
        <v>36</v>
      </c>
      <c r="E39" s="4" t="str">
        <f>image("https://is2-ssl.mzstatic.com/image/thumb/Music113/v4/8c/76/5c/8c765c87-143c-b60c-7c43-53ec700ccaee/source/60x60bb.jpg",4,60,60)</f>
        <v/>
      </c>
      <c r="F39" s="5" t="str">
        <f>hyperlink("https://audio-ssl.itunes.apple.com/itunes-assets/AudioPreview113/v4/ca/05/a7/ca05a72c-5479-da3e-6a98-0444af50b9df/mzaf_16617341423011419452.plus.aac.p.m4a","Listen to preview")</f>
        <v>Listen to preview</v>
      </c>
    </row>
    <row r="40" ht="48.75" customHeight="1">
      <c r="A40" s="2">
        <v>26.0</v>
      </c>
      <c r="B40" s="3" t="s">
        <v>37</v>
      </c>
      <c r="C40" s="3" t="s">
        <v>38</v>
      </c>
      <c r="D40" s="3" t="s">
        <v>39</v>
      </c>
      <c r="E40" s="4" t="str">
        <f>image("https://is5-ssl.mzstatic.com/image/thumb/Music114/v4/9e/e2/84/9ee2841f-9d6d-7959-122e-8baa1ae0fe46/source/60x60bb.jpg",4,60,60)</f>
        <v/>
      </c>
      <c r="F40" s="5" t="str">
        <f>hyperlink("https://audio-ssl.itunes.apple.com/itunes-assets/AudioPreview124/v4/d2/f7/b9/d2f7b964-9dad-6d17-a588-3af4d3bdd2ce/mzaf_2807953671914586572.plus.aac.p.m4a","Listen to preview")</f>
        <v>Listen to preview</v>
      </c>
    </row>
    <row r="41" ht="48.75" customHeight="1">
      <c r="A41" s="2">
        <v>27.0</v>
      </c>
      <c r="B41" s="3" t="s">
        <v>40</v>
      </c>
      <c r="C41" s="3" t="s">
        <v>41</v>
      </c>
      <c r="D41" s="3" t="s">
        <v>42</v>
      </c>
      <c r="E41" s="4" t="str">
        <f>image("https://is2-ssl.mzstatic.com/image/thumb/Music115/v4/af/11/04/af11049d-3d77-a405-49e6-51bb7bc7f709/source/60x60bb.jpg",4,60,60)</f>
        <v/>
      </c>
      <c r="F41" s="5" t="str">
        <f>hyperlink("https://audio-ssl.itunes.apple.com/itunes-assets/AudioPreview125/v4/47/2a/e6/472ae650-5cd4-415f-de02-7cf0af3ebe9d/mzaf_7237228139663589110.plus.aac.p.m4a","Listen to preview")</f>
        <v>Listen to preview</v>
      </c>
    </row>
    <row r="42" ht="48.75" customHeight="1">
      <c r="A42" s="2">
        <v>28.0</v>
      </c>
      <c r="B42" s="3" t="s">
        <v>1</v>
      </c>
      <c r="C42" s="3" t="s">
        <v>43</v>
      </c>
      <c r="D42" s="3" t="s">
        <v>44</v>
      </c>
      <c r="E42" s="4" t="str">
        <f>image("https://is5-ssl.mzstatic.com/image/thumb/Music115/v4/40/3c/ef/403cefaa-d081-8f39-19b9-0b8bd7ede176/source/60x60bb.jpg",4,60,60)</f>
        <v/>
      </c>
      <c r="F42" s="5" t="str">
        <f>hyperlink("https://audio-ssl.itunes.apple.com/itunes-assets/AudioPreview125/v4/b7/97/5e/b7975edc-4032-14d9-4123-c861ebdd6a0a/mzaf_757358155058773361.plus.aac.p.m4a","Listen to preview")</f>
        <v>Listen to preview</v>
      </c>
    </row>
    <row r="43" ht="48.75" customHeight="1">
      <c r="A43" s="2">
        <v>29.0</v>
      </c>
      <c r="B43" s="3" t="s">
        <v>1</v>
      </c>
      <c r="C43" s="3" t="s">
        <v>45</v>
      </c>
      <c r="D43" s="3" t="s">
        <v>46</v>
      </c>
      <c r="E43" s="4" t="str">
        <f>image("https://is5-ssl.mzstatic.com/image/thumb/Music125/v4/78/ef/f3/78eff385-0c02-99e6-ded2-41e29d37ba68/source/60x60bb.jpg",4,60,60)</f>
        <v/>
      </c>
      <c r="F43" s="5" t="str">
        <f>hyperlink("https://audio-ssl.itunes.apple.com/itunes-assets/AudioPreview125/v4/bb/b8/f9/bbb8f9a8-f0f7-53ac-5ca4-0928100b587e/mzaf_6132961616822529692.plus.aac.p.m4a","Listen to preview")</f>
        <v>Listen to preview</v>
      </c>
    </row>
    <row r="44" ht="48.75" customHeight="1">
      <c r="A44" s="2">
        <v>30.0</v>
      </c>
      <c r="B44" s="3" t="s">
        <v>1</v>
      </c>
      <c r="C44" s="3" t="s">
        <v>47</v>
      </c>
      <c r="D44" s="3" t="s">
        <v>17</v>
      </c>
      <c r="E44" s="4" t="str">
        <f>image("https://is3-ssl.mzstatic.com/image/thumb/Music125/v4/0a/45/40/0a454020-bc43-67f6-c2e2-a67a7b911c7f/source/60x60bb.jpg",4,60,60)</f>
        <v/>
      </c>
      <c r="F44" s="5" t="str">
        <f>hyperlink("https://audio-ssl.itunes.apple.com/itunes-assets/AudioPreview115/v4/dd/5a/66/dd5a6654-fd5f-23da-f6a3-2bb9eae56165/mzaf_11429090378126875012.plus.aac.p.m4a","Listen to preview")</f>
        <v>Listen to preview</v>
      </c>
    </row>
    <row r="45" ht="48.75" customHeight="1">
      <c r="A45" s="2">
        <v>31.0</v>
      </c>
      <c r="B45" s="3" t="s">
        <v>1</v>
      </c>
      <c r="C45" s="3" t="s">
        <v>48</v>
      </c>
      <c r="D45" s="3" t="s">
        <v>5</v>
      </c>
      <c r="E45" s="4" t="str">
        <f>image("https://is5-ssl.mzstatic.com/image/thumb/Music116/v4/17/62/b5/1762b547-870f-b282-8271-96d690603aec/source/60x60bb.jpg",4,60,60)</f>
        <v/>
      </c>
      <c r="F45" s="5" t="str">
        <f>hyperlink("https://audio-ssl.itunes.apple.com/itunes-assets/AudioPreview116/v4/fa/e2/1f/fae21f0a-a897-1033-1abb-e7a596f744a3/mzaf_10017585632836199859.plus.aac.p.m4a","Listen to preview")</f>
        <v>Listen to preview</v>
      </c>
    </row>
    <row r="46" ht="48.75" customHeight="1">
      <c r="A46" s="2">
        <v>32.0</v>
      </c>
      <c r="B46" s="3" t="s">
        <v>1</v>
      </c>
      <c r="C46" s="3" t="s">
        <v>49</v>
      </c>
      <c r="D46" s="3" t="s">
        <v>5</v>
      </c>
      <c r="E46" s="4" t="str">
        <f>image("https://is4-ssl.mzstatic.com/image/thumb/Music116/v4/b3/cf/cc/b3cfcc3a-df77-504e-faca-3ab914469cdc/source/60x60bb.jpg",4,60,60)</f>
        <v/>
      </c>
      <c r="F46" s="5" t="str">
        <f>hyperlink("https://audio-ssl.itunes.apple.com/itunes-assets/AudioPreview126/v4/8e/d2/17/8ed217b8-05ce-6fb9-678d-20edce1944c1/mzaf_16143611907850200710.plus.aac.p.m4a","Listen to preview")</f>
        <v>Listen to preview</v>
      </c>
    </row>
    <row r="47" ht="48.75" customHeight="1">
      <c r="A47" s="2">
        <v>33.0</v>
      </c>
      <c r="B47" s="3" t="s">
        <v>1</v>
      </c>
      <c r="C47" s="3" t="s">
        <v>50</v>
      </c>
      <c r="D47" s="3" t="s">
        <v>4</v>
      </c>
      <c r="E47" s="4" t="str">
        <f>image("https://is3-ssl.mzstatic.com/image/thumb/Music125/v4/07/94/6d/07946d63-746a-4f4a-1651-fb31b0cfb35a/source/60x60bb.jpg",4,60,60)</f>
        <v/>
      </c>
      <c r="F47" s="5" t="str">
        <f>hyperlink("https://audio-ssl.itunes.apple.com/itunes-assets/AudioPreview125/v4/b0/8c/1f/b08c1f8b-ae6c-7cb9-793e-b37d9be907f8/mzaf_10378647161999155156.plus.aac.p.m4a","Listen to preview")</f>
        <v>Listen to preview</v>
      </c>
    </row>
    <row r="48" ht="48.75" customHeight="1">
      <c r="A48" s="2">
        <v>34.0</v>
      </c>
      <c r="B48" s="3" t="s">
        <v>1</v>
      </c>
      <c r="C48" s="3" t="s">
        <v>51</v>
      </c>
      <c r="D48" s="3" t="s">
        <v>46</v>
      </c>
      <c r="E48" s="4" t="str">
        <f>image("https://is2-ssl.mzstatic.com/image/thumb/Music115/v4/7f/0d/c9/7f0dc9c4-aab9-f911-f19a-4c5650d16ecf/source/60x60bb.jpg",4,60,60)</f>
        <v/>
      </c>
      <c r="F48" s="5" t="str">
        <f>hyperlink("https://audio-ssl.itunes.apple.com/itunes-assets/AudioPreview115/v4/e3/83/e6/e383e636-d1b2-4e1b-d261-4edc1966f893/mzaf_5230998546560601723.plus.aac.p.m4a","Listen to preview")</f>
        <v>Listen to preview</v>
      </c>
    </row>
    <row r="49" ht="48.75" customHeight="1">
      <c r="A49" s="2">
        <v>35.0</v>
      </c>
      <c r="B49" s="3" t="s">
        <v>1</v>
      </c>
      <c r="C49" s="3" t="s">
        <v>52</v>
      </c>
      <c r="D49" s="3" t="s">
        <v>17</v>
      </c>
      <c r="E49" s="4" t="str">
        <f>image("https://is1-ssl.mzstatic.com/image/thumb/Music116/v4/9f/5d/31/9f5d3165-dbc1-06df-3772-d293bac3e7c0/source/60x60bb.jpg",4,60,60)</f>
        <v/>
      </c>
      <c r="F49" s="5" t="str">
        <f>hyperlink("https://audio-ssl.itunes.apple.com/itunes-assets/AudioPreview116/v4/98/78/07/9878076e-6127-62c5-7e18-e0db7d997d5f/mzaf_6320572013125675287.plus.aac.p.m4a","Listen to preview")</f>
        <v>Listen to preview</v>
      </c>
    </row>
    <row r="50" ht="48.75" customHeight="1">
      <c r="A50" s="2">
        <v>36.0</v>
      </c>
      <c r="B50" s="3" t="s">
        <v>53</v>
      </c>
      <c r="C50" s="3" t="s">
        <v>54</v>
      </c>
      <c r="D50" s="3" t="s">
        <v>55</v>
      </c>
      <c r="E50" s="4" t="str">
        <f>image("https://is5-ssl.mzstatic.com/image/thumb/Music115/v4/53/d6/2f/53d62fac-c3b1-2582-e534-cd07acb58c1a/source/60x60bb.jpg",4,60,60)</f>
        <v/>
      </c>
      <c r="F50" s="5" t="str">
        <f>hyperlink("https://audio-ssl.itunes.apple.com/itunes-assets/AudioPreview125/v4/53/6c/32/536c3207-cbce-9c38-3015-640f0a2f843a/mzaf_2862994386412808122.plus.aac.p.m4a","Listen to preview")</f>
        <v>Listen to preview</v>
      </c>
    </row>
    <row r="51" ht="48.75" customHeight="1">
      <c r="A51" s="2">
        <v>37.0</v>
      </c>
      <c r="B51" s="3" t="s">
        <v>1</v>
      </c>
      <c r="C51" s="3" t="s">
        <v>56</v>
      </c>
      <c r="D51" s="3" t="s">
        <v>17</v>
      </c>
      <c r="E51" s="4" t="str">
        <f>image("https://is5-ssl.mzstatic.com/image/thumb/Music115/v4/a5/e8/0c/a5e80cbc-f38e-3895-6560-7203a1cba115/source/60x60bb.jpg",4,60,60)</f>
        <v/>
      </c>
      <c r="F51" s="5" t="str">
        <f>hyperlink("https://audio-ssl.itunes.apple.com/itunes-assets/AudioPreview125/v4/6e/ae/d5/6eaed5d4-ded7-f114-d8b5-bc1a5170efe7/mzaf_6225008939648552563.plus.aac.p.m4a","Listen to preview")</f>
        <v>Listen to preview</v>
      </c>
    </row>
    <row r="52" ht="48.75" customHeight="1">
      <c r="A52" s="2">
        <v>38.0</v>
      </c>
      <c r="B52" s="3" t="s">
        <v>1</v>
      </c>
      <c r="C52" s="3" t="s">
        <v>57</v>
      </c>
      <c r="D52" s="3" t="s">
        <v>17</v>
      </c>
      <c r="E52" s="4" t="str">
        <f>image("https://is2-ssl.mzstatic.com/image/thumb/Music115/v4/54/57/9f/54579fd3-40b9-dc92-36d7-562a7cf34c89/source/60x60bb.jpg",4,60,60)</f>
        <v/>
      </c>
      <c r="F52" s="5" t="str">
        <f>hyperlink("https://audio-ssl.itunes.apple.com/itunes-assets/AudioPreview125/v4/49/0b/20/490b20eb-615a-afd2-d7e9-40b3a079f3b5/mzaf_16458328514726746133.plus.aac.p.m4a","Listen to preview")</f>
        <v>Listen to preview</v>
      </c>
    </row>
    <row r="53" ht="48.75" customHeight="1">
      <c r="A53" s="2">
        <v>39.0</v>
      </c>
      <c r="B53" s="3" t="s">
        <v>1</v>
      </c>
      <c r="C53" s="3" t="s">
        <v>58</v>
      </c>
      <c r="D53" s="3" t="s">
        <v>17</v>
      </c>
      <c r="E53" s="4" t="str">
        <f>image("https://is1-ssl.mzstatic.com/image/thumb/Music115/v4/96/ad/95/96ad95cc-c132-d082-8830-6b4be8aba16c/source/60x60bb.jpg",4,60,60)</f>
        <v/>
      </c>
      <c r="F53" s="5" t="str">
        <f>hyperlink("https://audio-ssl.itunes.apple.com/itunes-assets/AudioPreview125/v4/7c/5f/90/7c5f908e-1f99-6869-9690-a866041fcd46/mzaf_12791161836587870785.plus.aac.p.m4a","Listen to preview")</f>
        <v>Listen to preview</v>
      </c>
    </row>
    <row r="54" ht="48.75" customHeight="1">
      <c r="A54" s="2">
        <v>40.0</v>
      </c>
      <c r="B54" s="3" t="s">
        <v>1</v>
      </c>
      <c r="C54" s="3" t="s">
        <v>59</v>
      </c>
      <c r="D54" s="3" t="s">
        <v>20</v>
      </c>
      <c r="E54" s="4" t="str">
        <f>image("https://is4-ssl.mzstatic.com/image/thumb/Music115/v4/f2/9f/d7/f29fd7d4-fc46-2cfb-41e6-6a4794825ba4/source/60x60bb.jpg",4,60,60)</f>
        <v/>
      </c>
      <c r="F54" s="5" t="str">
        <f>hyperlink("https://audio-ssl.itunes.apple.com/itunes-assets/AudioPreview125/v4/e0/1d/aa/e01daa74-a844-8405-e26c-4ceefaf820bd/mzaf_11382720819875557551.plus.aac.p.m4a","Listen to preview")</f>
        <v>Listen to preview</v>
      </c>
    </row>
    <row r="55" ht="48.75" customHeight="1">
      <c r="A55" s="2">
        <v>41.0</v>
      </c>
      <c r="B55" s="3" t="s">
        <v>1</v>
      </c>
      <c r="C55" s="3" t="s">
        <v>60</v>
      </c>
      <c r="D55" s="3" t="s">
        <v>5</v>
      </c>
      <c r="E55" s="4" t="str">
        <f>image("https://is2-ssl.mzstatic.com/image/thumb/Music116/v4/f3/90/2e/f3902e1f-92a6-f472-7e97-8fcde9f4a85d/source/60x60bb.jpg",4,60,60)</f>
        <v/>
      </c>
      <c r="F55" s="5" t="str">
        <f>hyperlink("https://audio-ssl.itunes.apple.com/itunes-assets/AudioPreview126/v4/63/83/2e/63832efc-6482-7978-e941-80e98115db77/mzaf_17076270389024321841.plus.aac.p.m4a","Listen to preview")</f>
        <v>Listen to preview</v>
      </c>
    </row>
    <row r="56" ht="48.75" customHeight="1">
      <c r="A56" s="2">
        <v>42.0</v>
      </c>
      <c r="B56" s="3" t="s">
        <v>1</v>
      </c>
      <c r="C56" s="3" t="s">
        <v>61</v>
      </c>
      <c r="D56" s="3" t="s">
        <v>5</v>
      </c>
      <c r="E56" s="4" t="str">
        <f>image("https://is3-ssl.mzstatic.com/image/thumb/Music126/v4/99/20/56/99205659-3c6b-1b0f-aabc-0e4706ac1632/source/60x60bb.jpg",4,60,60)</f>
        <v/>
      </c>
      <c r="F56" s="5" t="str">
        <f>hyperlink("https://audio-ssl.itunes.apple.com/itunes-assets/AudioPreview116/v4/a1/1e/c9/a11ec962-ea92-ec54-d1ff-f287f131c300/mzaf_6159561425663703518.plus.aac.p.m4a","Listen to preview")</f>
        <v>Listen to preview</v>
      </c>
    </row>
    <row r="57" ht="48.75" customHeight="1">
      <c r="A57" s="2">
        <v>43.0</v>
      </c>
      <c r="B57" s="3" t="s">
        <v>1</v>
      </c>
      <c r="C57" s="3" t="s">
        <v>62</v>
      </c>
      <c r="D57" s="3" t="s">
        <v>20</v>
      </c>
      <c r="E57" s="4" t="str">
        <f>image("https://is4-ssl.mzstatic.com/image/thumb/Music115/v4/77/05/2c/77052c60-977f-c638-60a9-5b4d9829f9e7/source/60x60bb.jpg",4,60,60)</f>
        <v/>
      </c>
      <c r="F57" s="5" t="str">
        <f>hyperlink("https://audio-ssl.itunes.apple.com/itunes-assets/AudioPreview115/v4/bd/99/67/bd996795-47d1-5bc7-b3d3-402abed5ab1e/mzaf_12826098528070122882.plus.aac.p.m4a","Listen to preview")</f>
        <v>Listen to preview</v>
      </c>
    </row>
    <row r="58" ht="48.75" customHeight="1">
      <c r="A58" s="2">
        <v>44.0</v>
      </c>
      <c r="B58" s="3" t="s">
        <v>1</v>
      </c>
      <c r="C58" s="3" t="s">
        <v>63</v>
      </c>
      <c r="D58" s="3" t="s">
        <v>4</v>
      </c>
      <c r="E58" s="4" t="str">
        <f>image("https://is2-ssl.mzstatic.com/image/thumb/Music116/v4/d4/05/f8/d405f86f-7135-7c6f-105b-f66863ed06b4/source/60x60bb.jpg",4,60,60)</f>
        <v/>
      </c>
      <c r="F58" s="5" t="str">
        <f>hyperlink("https://audio-ssl.itunes.apple.com/itunes-assets/AudioPreview126/v4/db/75/e0/db75e09a-76f7-6a65-dea1-89470e7e9e14/mzaf_16974534046250004818.plus.aac.p.m4a","Listen to preview")</f>
        <v>Listen to preview</v>
      </c>
    </row>
    <row r="59" ht="48.75" customHeight="1">
      <c r="A59" s="2">
        <v>45.0</v>
      </c>
      <c r="B59" s="3" t="s">
        <v>1</v>
      </c>
      <c r="C59" s="3" t="s">
        <v>64</v>
      </c>
      <c r="D59" s="3" t="s">
        <v>65</v>
      </c>
      <c r="E59" s="4" t="str">
        <f>image("https://is1-ssl.mzstatic.com/image/thumb/Music114/v4/3a/d2/78/3ad27814-7eb8-30a8-629a-d7ed07fc0ee9/source/60x60bb.jpg",4,60,60)</f>
        <v/>
      </c>
      <c r="F59" s="5" t="str">
        <f>hyperlink("https://audio-ssl.itunes.apple.com/itunes-assets/AudioPreview125/v4/01/25/bf/0125bf74-bddd-be70-5702-352ce458380f/mzaf_4141771176528679574.plus.aac.p.m4a","Listen to preview")</f>
        <v>Listen to preview</v>
      </c>
    </row>
    <row r="60" ht="48.75" customHeight="1">
      <c r="A60" s="2">
        <v>46.0</v>
      </c>
      <c r="B60" s="3" t="s">
        <v>1</v>
      </c>
      <c r="C60" s="3" t="s">
        <v>66</v>
      </c>
      <c r="D60" s="3" t="s">
        <v>5</v>
      </c>
      <c r="E60" s="4" t="str">
        <f>image("https://is2-ssl.mzstatic.com/image/thumb/Music116/v4/57/9f/81/579f81dc-7e9d-c56a-f2d9-024b26f3039b/source/60x60bb.jpg",4,60,60)</f>
        <v/>
      </c>
      <c r="F60" s="5" t="str">
        <f>hyperlink("https://audio-ssl.itunes.apple.com/itunes-assets/AudioPreview126/v4/3a/e9/15/3ae915f5-fd26-12fd-4f0e-8d8e7fd5fa4a/mzaf_16088733947523379389.plus.aac.p.m4a","Listen to preview")</f>
        <v>Listen to preview</v>
      </c>
    </row>
    <row r="61" ht="48.75" customHeight="1">
      <c r="A61" s="2">
        <v>47.0</v>
      </c>
      <c r="B61" s="3" t="s">
        <v>1</v>
      </c>
      <c r="C61" s="3" t="s">
        <v>67</v>
      </c>
      <c r="D61" s="3" t="s">
        <v>17</v>
      </c>
      <c r="E61" s="4" t="str">
        <f>image("https://is3-ssl.mzstatic.com/image/thumb/Music126/v4/9a/fa/2d/9afa2dcf-c261-375d-3598-56966c0825da/source/60x60bb.jpg",4,60,60)</f>
        <v/>
      </c>
      <c r="F61" s="5" t="str">
        <f>hyperlink("https://audio-ssl.itunes.apple.com/itunes-assets/AudioPreview116/v4/04/69/a2/0469a2e0-3bec-0da0-5177-47b7ec68b176/mzaf_8454635267170323728.plus.aac.p.m4a","Listen to preview")</f>
        <v>Listen to preview</v>
      </c>
    </row>
    <row r="62" ht="48.75" customHeight="1">
      <c r="A62" s="2">
        <v>48.0</v>
      </c>
      <c r="B62" s="3" t="s">
        <v>68</v>
      </c>
      <c r="C62" s="3" t="s">
        <v>69</v>
      </c>
      <c r="D62" s="3" t="s">
        <v>70</v>
      </c>
      <c r="E62" s="4" t="str">
        <f t="shared" ref="E62:E82" si="3">image("https://is1-ssl.mzstatic.com/image/thumb/Music/v4/24/81/0c/24810c5e-cfeb-6341-2721-c2d6ccf1f9ec/source/60x60bb.jpg",4,60,60)</f>
        <v/>
      </c>
      <c r="F62" s="5" t="str">
        <f>hyperlink("https://audio-ssl.itunes.apple.com/itunes-assets/Music/74/17/70/mzm.utisotak.aac.p.m4a","Listen to preview")</f>
        <v>Listen to preview</v>
      </c>
    </row>
    <row r="63" ht="48.75" customHeight="1">
      <c r="A63" s="2">
        <v>49.0</v>
      </c>
      <c r="B63" s="3" t="s">
        <v>71</v>
      </c>
      <c r="C63" s="3" t="s">
        <v>69</v>
      </c>
      <c r="D63" s="3" t="s">
        <v>72</v>
      </c>
      <c r="E63" s="4" t="str">
        <f t="shared" si="3"/>
        <v/>
      </c>
      <c r="F63" s="5" t="str">
        <f>hyperlink("https://audio-ssl.itunes.apple.com/itunes-assets/Music/40/8e/70/mzm.zlilhjwb.aac.p.m4a","Listen to preview")</f>
        <v>Listen to preview</v>
      </c>
    </row>
    <row r="64" ht="48.75" customHeight="1">
      <c r="A64" s="2">
        <v>50.0</v>
      </c>
      <c r="B64" s="3" t="s">
        <v>73</v>
      </c>
      <c r="C64" s="3" t="s">
        <v>69</v>
      </c>
      <c r="D64" s="3" t="s">
        <v>74</v>
      </c>
      <c r="E64" s="4" t="str">
        <f t="shared" si="3"/>
        <v/>
      </c>
      <c r="F64" s="5" t="str">
        <f>hyperlink("https://audio-ssl.itunes.apple.com/itunes-assets/Music/4d/82/92/mzm.kywgvvrc.aac.p.m4a","Listen to preview")</f>
        <v>Listen to preview</v>
      </c>
    </row>
    <row r="65" ht="48.75" customHeight="1">
      <c r="A65" s="2">
        <v>51.0</v>
      </c>
      <c r="B65" s="3" t="s">
        <v>73</v>
      </c>
      <c r="C65" s="3" t="s">
        <v>69</v>
      </c>
      <c r="D65" s="3" t="s">
        <v>75</v>
      </c>
      <c r="E65" s="4" t="str">
        <f t="shared" si="3"/>
        <v/>
      </c>
      <c r="F65" s="5" t="str">
        <f>hyperlink("https://audio-ssl.itunes.apple.com/itunes-assets/Music/68/93/3f/mzm.zhoqztuu.aac.p.m4a","Listen to preview")</f>
        <v>Listen to preview</v>
      </c>
    </row>
    <row r="66" ht="48.75" customHeight="1">
      <c r="A66" s="2">
        <v>52.0</v>
      </c>
      <c r="B66" s="3" t="s">
        <v>76</v>
      </c>
      <c r="C66" s="3" t="s">
        <v>69</v>
      </c>
      <c r="D66" s="3" t="s">
        <v>77</v>
      </c>
      <c r="E66" s="4" t="str">
        <f t="shared" si="3"/>
        <v/>
      </c>
      <c r="F66" s="5" t="str">
        <f>hyperlink("https://audio-ssl.itunes.apple.com/itunes-assets/Music/43/50/72/mzm.fawnddwk.aac.p.m4a","Listen to preview")</f>
        <v>Listen to preview</v>
      </c>
    </row>
    <row r="67" ht="48.75" customHeight="1">
      <c r="A67" s="2">
        <v>53.0</v>
      </c>
      <c r="B67" s="3" t="s">
        <v>73</v>
      </c>
      <c r="C67" s="3" t="s">
        <v>69</v>
      </c>
      <c r="D67" s="3" t="s">
        <v>78</v>
      </c>
      <c r="E67" s="4" t="str">
        <f t="shared" si="3"/>
        <v/>
      </c>
      <c r="F67" s="5" t="str">
        <f>hyperlink("https://audio-ssl.itunes.apple.com/itunes-assets/AudioPreview115/v4/69/ad/9e/69ad9e77-c03f-3c53-221d-68b08e369542/mzaf_12604966105592101059.plus.aac.p.m4a","Listen to preview")</f>
        <v>Listen to preview</v>
      </c>
    </row>
    <row r="68" ht="48.75" customHeight="1">
      <c r="A68" s="2">
        <v>54.0</v>
      </c>
      <c r="B68" s="3" t="s">
        <v>73</v>
      </c>
      <c r="C68" s="3" t="s">
        <v>69</v>
      </c>
      <c r="D68" s="3" t="s">
        <v>79</v>
      </c>
      <c r="E68" s="4" t="str">
        <f t="shared" si="3"/>
        <v/>
      </c>
      <c r="F68" s="5" t="str">
        <f>hyperlink("https://audio-ssl.itunes.apple.com/itunes-assets/Music/88/83/ab/mzm.ikwwasqp.aac.p.m4a","Listen to preview")</f>
        <v>Listen to preview</v>
      </c>
    </row>
    <row r="69" ht="48.75" customHeight="1">
      <c r="A69" s="2">
        <v>55.0</v>
      </c>
      <c r="B69" s="3" t="s">
        <v>73</v>
      </c>
      <c r="C69" s="3" t="s">
        <v>69</v>
      </c>
      <c r="D69" s="3" t="s">
        <v>80</v>
      </c>
      <c r="E69" s="4" t="str">
        <f t="shared" si="3"/>
        <v/>
      </c>
      <c r="F69" s="5" t="str">
        <f>hyperlink("https://audio-ssl.itunes.apple.com/itunes-assets/Music/c0/6f/cf/mzm.eacttuoa.aac.p.m4a","Listen to preview")</f>
        <v>Listen to preview</v>
      </c>
    </row>
    <row r="70" ht="48.75" customHeight="1">
      <c r="A70" s="2">
        <v>56.0</v>
      </c>
      <c r="B70" s="3" t="s">
        <v>73</v>
      </c>
      <c r="C70" s="3" t="s">
        <v>69</v>
      </c>
      <c r="D70" s="3" t="s">
        <v>81</v>
      </c>
      <c r="E70" s="4" t="str">
        <f t="shared" si="3"/>
        <v/>
      </c>
      <c r="F70" s="5" t="str">
        <f>hyperlink("https://audio-ssl.itunes.apple.com/itunes-assets/Music/5b/75/ab/mzm.ufuewhsu.aac.p.m4a","Listen to preview")</f>
        <v>Listen to preview</v>
      </c>
    </row>
    <row r="71" ht="48.75" customHeight="1">
      <c r="A71" s="2">
        <v>57.0</v>
      </c>
      <c r="B71" s="3" t="s">
        <v>73</v>
      </c>
      <c r="C71" s="3" t="s">
        <v>69</v>
      </c>
      <c r="D71" s="3" t="s">
        <v>82</v>
      </c>
      <c r="E71" s="4" t="str">
        <f t="shared" si="3"/>
        <v/>
      </c>
      <c r="F71" s="5" t="str">
        <f>hyperlink("https://audio-ssl.itunes.apple.com/itunes-assets/Music/46/f2/a8/mzm.ffuzccdb.aac.p.m4a","Listen to preview")</f>
        <v>Listen to preview</v>
      </c>
    </row>
    <row r="72" ht="48.75" customHeight="1">
      <c r="A72" s="2">
        <v>58.0</v>
      </c>
      <c r="B72" s="3" t="s">
        <v>73</v>
      </c>
      <c r="C72" s="3" t="s">
        <v>69</v>
      </c>
      <c r="D72" s="3" t="s">
        <v>83</v>
      </c>
      <c r="E72" s="4" t="str">
        <f t="shared" si="3"/>
        <v/>
      </c>
      <c r="F72" s="5" t="str">
        <f>hyperlink("https://audio-ssl.itunes.apple.com/itunes-assets/Music/54/cf/3a/mzm.fxtkxtey.aac.p.m4a","Listen to preview")</f>
        <v>Listen to preview</v>
      </c>
    </row>
    <row r="73" ht="48.75" customHeight="1">
      <c r="A73" s="2">
        <v>59.0</v>
      </c>
      <c r="B73" s="3" t="s">
        <v>68</v>
      </c>
      <c r="C73" s="3" t="s">
        <v>69</v>
      </c>
      <c r="D73" s="3" t="s">
        <v>84</v>
      </c>
      <c r="E73" s="4" t="str">
        <f t="shared" si="3"/>
        <v/>
      </c>
      <c r="F73" s="5" t="str">
        <f>hyperlink("https://audio-ssl.itunes.apple.com/itunes-assets/Music/60/5b/59/mzm.vjadmnlm.aac.p.m4a","Listen to preview")</f>
        <v>Listen to preview</v>
      </c>
    </row>
    <row r="74" ht="48.75" customHeight="1">
      <c r="A74" s="2">
        <v>60.0</v>
      </c>
      <c r="B74" s="3" t="s">
        <v>71</v>
      </c>
      <c r="C74" s="3" t="s">
        <v>69</v>
      </c>
      <c r="D74" s="3" t="s">
        <v>85</v>
      </c>
      <c r="E74" s="4" t="str">
        <f t="shared" si="3"/>
        <v/>
      </c>
      <c r="F74" s="5" t="str">
        <f>hyperlink("https://audio-ssl.itunes.apple.com/itunes-assets/Music/d4/78/53/mzm.wejvwvhn.aac.p.m4a","Listen to preview")</f>
        <v>Listen to preview</v>
      </c>
    </row>
    <row r="75" ht="48.75" customHeight="1">
      <c r="A75" s="2">
        <v>61.0</v>
      </c>
      <c r="B75" s="3" t="s">
        <v>73</v>
      </c>
      <c r="C75" s="3" t="s">
        <v>69</v>
      </c>
      <c r="D75" s="3" t="s">
        <v>86</v>
      </c>
      <c r="E75" s="4" t="str">
        <f t="shared" si="3"/>
        <v/>
      </c>
      <c r="F75" s="5" t="str">
        <f>hyperlink("https://audio-ssl.itunes.apple.com/itunes-assets/Music/9c/28/15/mzm.euikmngx.aac.p.m4a","Listen to preview")</f>
        <v>Listen to preview</v>
      </c>
    </row>
    <row r="76" ht="48.75" customHeight="1">
      <c r="A76" s="2">
        <v>62.0</v>
      </c>
      <c r="B76" s="3" t="s">
        <v>73</v>
      </c>
      <c r="C76" s="3" t="s">
        <v>69</v>
      </c>
      <c r="D76" s="3" t="s">
        <v>87</v>
      </c>
      <c r="E76" s="4" t="str">
        <f t="shared" si="3"/>
        <v/>
      </c>
      <c r="F76" s="5" t="str">
        <f>hyperlink("https://audio-ssl.itunes.apple.com/itunes-assets/Music/e1/8a/d2/mzm.sqkhizdl.aac.p.m4a","Listen to preview")</f>
        <v>Listen to preview</v>
      </c>
    </row>
    <row r="77" ht="48.75" customHeight="1">
      <c r="A77" s="2">
        <v>63.0</v>
      </c>
      <c r="B77" s="3" t="s">
        <v>73</v>
      </c>
      <c r="C77" s="3" t="s">
        <v>69</v>
      </c>
      <c r="D77" s="3" t="s">
        <v>88</v>
      </c>
      <c r="E77" s="4" t="str">
        <f t="shared" si="3"/>
        <v/>
      </c>
      <c r="F77" s="5" t="str">
        <f>hyperlink("https://audio-ssl.itunes.apple.com/itunes-assets/Music/35/75/fd/mzm.icbibzmy.aac.p.m4a","Listen to preview")</f>
        <v>Listen to preview</v>
      </c>
    </row>
    <row r="78" ht="48.75" customHeight="1">
      <c r="A78" s="2">
        <v>64.0</v>
      </c>
      <c r="B78" s="3" t="s">
        <v>76</v>
      </c>
      <c r="C78" s="3" t="s">
        <v>69</v>
      </c>
      <c r="D78" s="3" t="s">
        <v>89</v>
      </c>
      <c r="E78" s="4" t="str">
        <f t="shared" si="3"/>
        <v/>
      </c>
      <c r="F78" s="5" t="str">
        <f>hyperlink("https://audio-ssl.itunes.apple.com/itunes-assets/Music/cb/a6/99/mzm.adqucnjz.aac.p.m4a","Listen to preview")</f>
        <v>Listen to preview</v>
      </c>
    </row>
    <row r="79" ht="48.75" customHeight="1">
      <c r="A79" s="2">
        <v>65.0</v>
      </c>
      <c r="B79" s="3" t="s">
        <v>90</v>
      </c>
      <c r="C79" s="3" t="s">
        <v>69</v>
      </c>
      <c r="D79" s="3" t="s">
        <v>91</v>
      </c>
      <c r="E79" s="4" t="str">
        <f t="shared" si="3"/>
        <v/>
      </c>
      <c r="F79" s="5" t="str">
        <f>hyperlink("https://audio-ssl.itunes.apple.com/itunes-assets/AudioPreview125/v4/8c/bd/84/8cbd84d2-89cb-74cc-32c1-8025b6e554d3/mzaf_5048942888769234299.plus.aac.p.m4a","Listen to preview")</f>
        <v>Listen to preview</v>
      </c>
    </row>
    <row r="80" ht="48.75" customHeight="1">
      <c r="A80" s="2">
        <v>66.0</v>
      </c>
      <c r="B80" s="3" t="s">
        <v>92</v>
      </c>
      <c r="C80" s="3" t="s">
        <v>69</v>
      </c>
      <c r="D80" s="3" t="s">
        <v>93</v>
      </c>
      <c r="E80" s="4" t="str">
        <f t="shared" si="3"/>
        <v/>
      </c>
      <c r="F80" s="5" t="str">
        <f>hyperlink("https://audio-ssl.itunes.apple.com/itunes-assets/Music/0d/81/c6/mzm.kijyyfsx.aac.p.m4a","Listen to preview")</f>
        <v>Listen to preview</v>
      </c>
    </row>
    <row r="81" ht="48.75" customHeight="1">
      <c r="A81" s="2">
        <v>67.0</v>
      </c>
      <c r="B81" s="3" t="s">
        <v>73</v>
      </c>
      <c r="C81" s="3" t="s">
        <v>69</v>
      </c>
      <c r="D81" s="3" t="s">
        <v>94</v>
      </c>
      <c r="E81" s="4" t="str">
        <f t="shared" si="3"/>
        <v/>
      </c>
      <c r="F81" s="5" t="str">
        <f>hyperlink("https://audio-ssl.itunes.apple.com/itunes-assets/Music/3f/0c/de/mzm.zsanabsw.aac.p.m4a","Listen to preview")</f>
        <v>Listen to preview</v>
      </c>
    </row>
    <row r="82" ht="48.75" customHeight="1">
      <c r="A82" s="2">
        <v>68.0</v>
      </c>
      <c r="B82" s="3" t="s">
        <v>73</v>
      </c>
      <c r="C82" s="3" t="s">
        <v>69</v>
      </c>
      <c r="D82" s="3" t="s">
        <v>95</v>
      </c>
      <c r="E82" s="4" t="str">
        <f t="shared" si="3"/>
        <v/>
      </c>
      <c r="F82" s="5" t="str">
        <f>hyperlink("https://audio-ssl.itunes.apple.com/itunes-assets/Music/c9/1a/b7/mzm.cobqqqck.aac.p.m4a","Listen to preview")</f>
        <v>Listen to preview</v>
      </c>
    </row>
    <row r="83" ht="48.75" customHeight="1">
      <c r="A83" s="2">
        <v>69.0</v>
      </c>
      <c r="B83" s="3" t="s">
        <v>96</v>
      </c>
      <c r="C83" s="3" t="s">
        <v>97</v>
      </c>
      <c r="D83" s="3" t="s">
        <v>98</v>
      </c>
      <c r="E83" s="4" t="str">
        <f>image("https://is5-ssl.mzstatic.com/image/thumb/Music116/v4/3e/fa/20/3efa2061-6f52-88f8-4aa6-a946098ca020/source/60x60bb.jpg",4,60,60)</f>
        <v/>
      </c>
      <c r="F83" s="5" t="str">
        <f>hyperlink("https://audio-ssl.itunes.apple.com/itunes-assets/AudioPreview116/v4/31/7d/b5/317db5e5-f9f4-c3ba-380c-5cfb3b25efe7/mzaf_5178222234684012016.plus.aac.p.m4a","Listen to preview")</f>
        <v>Listen to preview</v>
      </c>
    </row>
    <row r="84" ht="48.75" customHeight="1">
      <c r="A84" s="2">
        <v>70.0</v>
      </c>
      <c r="B84" s="3" t="s">
        <v>1</v>
      </c>
      <c r="C84" s="3" t="s">
        <v>99</v>
      </c>
      <c r="D84" s="3" t="s">
        <v>100</v>
      </c>
      <c r="E84" s="4" t="str">
        <f>image("https://is3-ssl.mzstatic.com/image/thumb/Music125/v4/49/8c/bc/498cbce3-d0d6-4c03-6ecc-0d4f17a4ab23/source/60x60bb.jpg",4,60,60)</f>
        <v/>
      </c>
      <c r="F84" s="5" t="str">
        <f>hyperlink("https://audio-ssl.itunes.apple.com/itunes-assets/AudioPreview125/v4/3d/06/62/3d066233-5fb4-f501-c599-78c01ab4db1a/mzaf_3780829444033181734.plus.aac.p.m4a","Listen to preview")</f>
        <v>Listen to preview</v>
      </c>
    </row>
    <row r="85" ht="48.75" customHeight="1">
      <c r="A85" s="2">
        <v>71.0</v>
      </c>
      <c r="B85" s="3" t="s">
        <v>1</v>
      </c>
      <c r="C85" s="3" t="s">
        <v>101</v>
      </c>
      <c r="D85" s="3" t="s">
        <v>20</v>
      </c>
      <c r="E85" s="4" t="str">
        <f>image("https://is2-ssl.mzstatic.com/image/thumb/Music125/v4/8d/0c/ed/8d0ced80-bdbb-a6de-2193-cbe8e036cbb8/source/60x60bb.jpg",4,60,60)</f>
        <v/>
      </c>
      <c r="F85" s="5" t="str">
        <f>hyperlink("https://audio-ssl.itunes.apple.com/itunes-assets/AudioPreview115/v4/0d/7d/dc/0d7ddcfe-41da-6b2a-7b80-f595ea240c71/mzaf_8389695369785152248.plus.aac.p.m4a","Listen to preview")</f>
        <v>Listen to preview</v>
      </c>
    </row>
    <row r="86" ht="48.75" customHeight="1">
      <c r="A86" s="2">
        <v>72.0</v>
      </c>
      <c r="B86" s="3" t="s">
        <v>1</v>
      </c>
      <c r="C86" s="3" t="s">
        <v>102</v>
      </c>
      <c r="D86" s="3" t="s">
        <v>17</v>
      </c>
      <c r="E86" s="4" t="str">
        <f>image("https://is3-ssl.mzstatic.com/image/thumb/Music125/v4/91/23/32/9123324c-b5ee-9ec4-3503-544c1c91ec41/source/60x60bb.jpg",4,60,60)</f>
        <v/>
      </c>
      <c r="F86" s="5" t="str">
        <f>hyperlink("https://audio-ssl.itunes.apple.com/itunes-assets/AudioPreview115/v4/72/b5/8f/72b58f9a-4b06-f8f2-2af2-733cee8e5355/mzaf_9868953626015093167.plus.aac.p.m4a","Listen to preview")</f>
        <v>Listen to preview</v>
      </c>
    </row>
    <row r="87" ht="48.75" customHeight="1">
      <c r="A87" s="2">
        <v>73.0</v>
      </c>
      <c r="B87" s="3" t="s">
        <v>1</v>
      </c>
      <c r="C87" s="3" t="s">
        <v>103</v>
      </c>
      <c r="D87" s="3" t="s">
        <v>5</v>
      </c>
      <c r="E87" s="4" t="str">
        <f>image("https://is4-ssl.mzstatic.com/image/thumb/Music116/v4/d2/53/2d/d2532d1c-5848-3b65-add7-1cfa75a4ff92/source/60x60bb.jpg",4,60,60)</f>
        <v/>
      </c>
      <c r="F87" s="5" t="str">
        <f>hyperlink("https://audio-ssl.itunes.apple.com/itunes-assets/AudioPreview126/v4/ba/11/24/ba112405-3969-f396-c6cd-a7ca5ab83ede/mzaf_15709054483512525546.plus.aac.p.m4a","Listen to preview")</f>
        <v>Listen to preview</v>
      </c>
    </row>
    <row r="88" ht="48.75" customHeight="1">
      <c r="A88" s="2">
        <v>74.0</v>
      </c>
      <c r="B88" s="3" t="s">
        <v>1</v>
      </c>
      <c r="C88" s="3" t="s">
        <v>104</v>
      </c>
      <c r="D88" s="3" t="s">
        <v>17</v>
      </c>
      <c r="E88" s="4" t="str">
        <f>image("https://is2-ssl.mzstatic.com/image/thumb/Music124/v4/31/9e/3d/319e3d97-9d1a-f198-9727-684316ae6489/source/60x60bb.jpg",4,60,60)</f>
        <v/>
      </c>
      <c r="F88" s="5" t="str">
        <f>hyperlink("https://audio-ssl.itunes.apple.com/itunes-assets/AudioPreview125/v4/0b/a2/52/0ba2524a-67f5-9b82-afaa-ec7a052acf43/mzaf_12620054006357129555.plus.aac.p.m4a","Listen to preview")</f>
        <v>Listen to preview</v>
      </c>
    </row>
    <row r="89" ht="48.75" customHeight="1">
      <c r="A89" s="2">
        <v>75.0</v>
      </c>
      <c r="B89" s="3" t="s">
        <v>1</v>
      </c>
      <c r="C89" s="3" t="s">
        <v>105</v>
      </c>
      <c r="D89" s="3" t="s">
        <v>23</v>
      </c>
      <c r="E89" s="4" t="str">
        <f>image("https://is1-ssl.mzstatic.com/image/thumb/Music115/v4/7b/84/7d/7b847d2f-3672-d721-de46-0bfe745da976/source/60x60bb.jpg",4,60,60)</f>
        <v/>
      </c>
      <c r="F89" s="5" t="str">
        <f>hyperlink("https://audio-ssl.itunes.apple.com/itunes-assets/AudioPreview125/v4/10/e1/0b/10e10bf2-deda-b4b7-0720-622b2f45c44b/mzaf_7263247721261812521.plus.aac.p.m4a","Listen to preview")</f>
        <v>Listen to preview</v>
      </c>
    </row>
    <row r="90" ht="48.75" customHeight="1">
      <c r="A90" s="2">
        <v>76.0</v>
      </c>
      <c r="B90" s="3" t="s">
        <v>1</v>
      </c>
      <c r="C90" s="3" t="s">
        <v>106</v>
      </c>
      <c r="D90" s="3" t="s">
        <v>23</v>
      </c>
      <c r="E90" s="4" t="str">
        <f>image("https://is3-ssl.mzstatic.com/image/thumb/Music116/v4/69/c4/91/69c4915a-044e-f6e2-f975-b75932a2d75b/source/60x60bb.jpg",4,60,60)</f>
        <v/>
      </c>
      <c r="F90" s="5" t="str">
        <f>hyperlink("https://audio-ssl.itunes.apple.com/itunes-assets/AudioPreview116/v4/6b/e9/d6/6be9d633-3713-9a05-29f1-d8b0d5433137/mzaf_984558356502639436.plus.aac.p.m4a","Listen to preview")</f>
        <v>Listen to preview</v>
      </c>
    </row>
    <row r="91" ht="48.75" customHeight="1">
      <c r="A91" s="2">
        <v>77.0</v>
      </c>
      <c r="B91" s="3" t="s">
        <v>1</v>
      </c>
      <c r="C91" s="3" t="s">
        <v>107</v>
      </c>
      <c r="D91" s="3" t="s">
        <v>5</v>
      </c>
      <c r="E91" s="4" t="str">
        <f>image("https://is5-ssl.mzstatic.com/image/thumb/Music126/v4/79/10/d2/7910d2ae-b93b-0053-c38f-940145e87c4b/source/60x60bb.jpg",4,60,60)</f>
        <v/>
      </c>
      <c r="F91" s="5" t="str">
        <f>hyperlink("https://audio-ssl.itunes.apple.com/itunes-assets/AudioPreview126/v4/af/72/5a/af725a9a-bb52-79dc-69ed-90ecbad45c4d/mzaf_17666150399667238183.plus.aac.p.m4a","Listen to preview")</f>
        <v>Listen to preview</v>
      </c>
    </row>
    <row r="92" ht="48.75" customHeight="1">
      <c r="A92" s="2">
        <v>78.0</v>
      </c>
      <c r="B92" s="3" t="s">
        <v>1</v>
      </c>
      <c r="C92" s="3" t="s">
        <v>108</v>
      </c>
      <c r="D92" s="3" t="s">
        <v>17</v>
      </c>
      <c r="E92" s="4" t="str">
        <f>image("https://is5-ssl.mzstatic.com/image/thumb/Music125/v4/cd/90/bc/cd90bc61-8b8c-fc23-dcfc-a21d91ef14f8/source/60x60bb.jpg",4,60,60)</f>
        <v/>
      </c>
      <c r="F92" s="5" t="str">
        <f>hyperlink("https://audio-ssl.itunes.apple.com/itunes-assets/AudioPreview125/v4/58/be/1b/58be1bce-2081-60e2-8edc-26d810a0c447/mzaf_5884861650971877443.plus.aac.p.m4a","Listen to preview")</f>
        <v>Listen to preview</v>
      </c>
    </row>
    <row r="93" ht="48.75" customHeight="1">
      <c r="A93" s="2">
        <v>79.0</v>
      </c>
      <c r="B93" s="3" t="s">
        <v>1</v>
      </c>
      <c r="C93" s="3" t="s">
        <v>109</v>
      </c>
      <c r="D93" s="3" t="s">
        <v>17</v>
      </c>
      <c r="E93" s="4" t="str">
        <f>image("https://is2-ssl.mzstatic.com/image/thumb/Music115/v4/49/0e/b8/490eb849-5dde-4991-1909-7365f361c989/source/60x60bb.jpg",4,60,60)</f>
        <v/>
      </c>
      <c r="F93" s="5" t="str">
        <f>hyperlink("https://audio-ssl.itunes.apple.com/itunes-assets/AudioPreview125/v4/a9/4e/83/a94e83fc-9733-9b20-84d6-5ec71e7e4e4f/mzaf_4217115855956270354.plus.aac.p.m4a","Listen to preview")</f>
        <v>Listen to preview</v>
      </c>
    </row>
    <row r="94" ht="48.75" customHeight="1">
      <c r="A94" s="2">
        <v>80.0</v>
      </c>
      <c r="B94" s="3" t="s">
        <v>1</v>
      </c>
      <c r="C94" s="3" t="s">
        <v>110</v>
      </c>
      <c r="D94" s="3" t="s">
        <v>111</v>
      </c>
      <c r="E94" s="4" t="str">
        <f t="shared" ref="E94:E97" si="4">image("https://is3-ssl.mzstatic.com/image/thumb/Music/v4/8b/2f/d0/8b2fd008-2b4d-6bf9-89e5-471cd0a65037/source/60x60bb.jpg",4,60,60)</f>
        <v/>
      </c>
      <c r="F94" s="5" t="str">
        <f>hyperlink("https://audio-ssl.itunes.apple.com/itunes-assets/AudioPreview125/v4/fa/a0/ed/faa0ed4c-e635-71db-7587-a473a3a94189/mzaf_5184922471598791683.plus.aac.p.m4a","Listen to preview")</f>
        <v>Listen to preview</v>
      </c>
    </row>
    <row r="95" ht="48.75" customHeight="1">
      <c r="A95" s="2">
        <v>81.0</v>
      </c>
      <c r="B95" s="3" t="s">
        <v>1</v>
      </c>
      <c r="C95" s="3" t="s">
        <v>110</v>
      </c>
      <c r="D95" s="3" t="s">
        <v>112</v>
      </c>
      <c r="E95" s="4" t="str">
        <f t="shared" si="4"/>
        <v/>
      </c>
      <c r="F95" s="5" t="str">
        <f>hyperlink("https://audio-ssl.itunes.apple.com/itunes-assets/AudioPreview125/v4/75/15/f9/7515f9e9-c081-08fe-3149-1af240f48643/mzaf_1139117364084128197.plus.aac.p.m4a","Listen to preview")</f>
        <v>Listen to preview</v>
      </c>
    </row>
    <row r="96" ht="48.75" customHeight="1">
      <c r="A96" s="2">
        <v>82.0</v>
      </c>
      <c r="B96" s="3" t="s">
        <v>1</v>
      </c>
      <c r="C96" s="3" t="s">
        <v>110</v>
      </c>
      <c r="D96" s="3" t="s">
        <v>113</v>
      </c>
      <c r="E96" s="4" t="str">
        <f t="shared" si="4"/>
        <v/>
      </c>
      <c r="F96" s="5" t="str">
        <f>hyperlink("https://audio-ssl.itunes.apple.com/itunes-assets/AudioPreview125/v4/a0/35/71/a03571c3-e4ea-0cf4-b8f1-89b04804b61d/mzaf_16622761969556460297.plus.aac.p.m4a","Listen to preview")</f>
        <v>Listen to preview</v>
      </c>
    </row>
    <row r="97" ht="48.75" customHeight="1">
      <c r="A97" s="2">
        <v>83.0</v>
      </c>
      <c r="B97" s="3" t="s">
        <v>1</v>
      </c>
      <c r="C97" s="3" t="s">
        <v>110</v>
      </c>
      <c r="D97" s="3" t="s">
        <v>114</v>
      </c>
      <c r="E97" s="4" t="str">
        <f t="shared" si="4"/>
        <v/>
      </c>
      <c r="F97" s="5" t="str">
        <f>hyperlink("https://audio-ssl.itunes.apple.com/itunes-assets/AudioPreview115/v4/4c/4d/2f/4c4d2fb1-7460-b83c-dec5-c59a2c2f963d/mzaf_15250276370757647662.plus.aac.p.m4a","Listen to preview")</f>
        <v>Listen to preview</v>
      </c>
    </row>
    <row r="98" ht="48.75" customHeight="1">
      <c r="A98" s="2">
        <v>84.0</v>
      </c>
      <c r="B98" s="3" t="s">
        <v>1</v>
      </c>
      <c r="C98" s="3" t="s">
        <v>115</v>
      </c>
      <c r="D98" s="3" t="s">
        <v>46</v>
      </c>
      <c r="E98" s="4" t="str">
        <f>image("https://is2-ssl.mzstatic.com/image/thumb/Music115/v4/7c/22/43/7c2243d9-94cb-5ebb-1226-fbfce09a5eb6/source/60x60bb.jpg",4,60,60)</f>
        <v/>
      </c>
      <c r="F98" s="5" t="str">
        <f>hyperlink("https://audio-ssl.itunes.apple.com/itunes-assets/AudioPreview115/v4/45/33/04/4533043c-c886-1c0a-bf12-b8d3000321ba/mzaf_10919571207595174546.plus.aac.p.m4a","Listen to preview")</f>
        <v>Listen to preview</v>
      </c>
    </row>
    <row r="99" ht="48.75" customHeight="1">
      <c r="A99" s="2">
        <v>85.0</v>
      </c>
      <c r="B99" s="3" t="s">
        <v>1</v>
      </c>
      <c r="C99" s="3" t="s">
        <v>116</v>
      </c>
      <c r="D99" s="3" t="s">
        <v>17</v>
      </c>
      <c r="E99" s="4" t="str">
        <f t="shared" ref="E99:E110" si="5">image("https://is3-ssl.mzstatic.com/image/thumb/Music125/v4/b3/b5/76/b3b576a3-4e96-600f-8902-c0686b7719f9/source/60x60bb.jpg",4,60,60)</f>
        <v/>
      </c>
      <c r="F99" s="5" t="str">
        <f>hyperlink("https://audio-ssl.itunes.apple.com/itunes-assets/AudioPreview115/v4/f5/77/d8/f577d8bd-795a-96cd-3549-3eaf6e4a57e6/mzaf_8292541601472155883.plus.aac.p.m4a","Listen to preview")</f>
        <v>Listen to preview</v>
      </c>
    </row>
    <row r="100" ht="48.75" customHeight="1">
      <c r="A100" s="2">
        <v>86.0</v>
      </c>
      <c r="B100" s="3" t="s">
        <v>1</v>
      </c>
      <c r="C100" s="3" t="s">
        <v>116</v>
      </c>
      <c r="D100" s="3" t="s">
        <v>20</v>
      </c>
      <c r="E100" s="4" t="str">
        <f t="shared" si="5"/>
        <v/>
      </c>
      <c r="F100" s="5" t="str">
        <f>hyperlink("https://audio-ssl.itunes.apple.com/itunes-assets/AudioPreview115/v4/89/01/03/890103d1-8cb4-cae2-6268-1e5bf3363e6d/mzaf_186028571300133618.plus.aac.p.m4a","Listen to preview")</f>
        <v>Listen to preview</v>
      </c>
    </row>
    <row r="101" ht="48.75" customHeight="1">
      <c r="A101" s="2">
        <v>87.0</v>
      </c>
      <c r="B101" s="3" t="s">
        <v>1</v>
      </c>
      <c r="C101" s="3" t="s">
        <v>116</v>
      </c>
      <c r="D101" s="3" t="s">
        <v>117</v>
      </c>
      <c r="E101" s="4" t="str">
        <f t="shared" si="5"/>
        <v/>
      </c>
      <c r="F101" s="5" t="str">
        <f>hyperlink("https://audio-ssl.itunes.apple.com/itunes-assets/AudioPreview125/v4/36/b1/38/36b138f2-cc31-2af8-9f54-addfe37d32aa/mzaf_18238300287342537247.plus.aac.p.m4a","Listen to preview")</f>
        <v>Listen to preview</v>
      </c>
    </row>
    <row r="102" ht="48.75" customHeight="1">
      <c r="A102" s="2">
        <v>88.0</v>
      </c>
      <c r="B102" s="3" t="s">
        <v>1</v>
      </c>
      <c r="C102" s="3" t="s">
        <v>116</v>
      </c>
      <c r="D102" s="3" t="s">
        <v>46</v>
      </c>
      <c r="E102" s="4" t="str">
        <f t="shared" si="5"/>
        <v/>
      </c>
      <c r="F102" s="5" t="str">
        <f>hyperlink("https://audio-ssl.itunes.apple.com/itunes-assets/AudioPreview125/v4/b4/14/f5/b414f58d-fbd9-ba27-fa94-b0aea9583be6/mzaf_16625348582559649838.plus.aac.p.m4a","Listen to preview")</f>
        <v>Listen to preview</v>
      </c>
    </row>
    <row r="103" ht="48.75" customHeight="1">
      <c r="A103" s="2">
        <v>89.0</v>
      </c>
      <c r="B103" s="3" t="s">
        <v>1</v>
      </c>
      <c r="C103" s="3" t="s">
        <v>116</v>
      </c>
      <c r="D103" s="3" t="s">
        <v>118</v>
      </c>
      <c r="E103" s="4" t="str">
        <f t="shared" si="5"/>
        <v/>
      </c>
      <c r="F103" s="5" t="str">
        <f>hyperlink("https://audio-ssl.itunes.apple.com/itunes-assets/AudioPreview115/v4/59/a7/d5/59a7d591-d681-dc2d-5d65-2652ff3f982d/mzaf_10310357786174869161.plus.aac.p.m4a","Listen to preview")</f>
        <v>Listen to preview</v>
      </c>
    </row>
    <row r="104" ht="48.75" customHeight="1">
      <c r="A104" s="2">
        <v>90.0</v>
      </c>
      <c r="B104" s="3" t="s">
        <v>1</v>
      </c>
      <c r="C104" s="3" t="s">
        <v>116</v>
      </c>
      <c r="D104" s="3" t="s">
        <v>119</v>
      </c>
      <c r="E104" s="4" t="str">
        <f t="shared" si="5"/>
        <v/>
      </c>
      <c r="F104" s="5" t="str">
        <f>hyperlink("https://audio-ssl.itunes.apple.com/itunes-assets/AudioPreview115/v4/80/59/2b/80592b55-87e8-e203-6568-06fc276d3961/mzaf_4320864037271171647.plus.aac.p.m4a","Listen to preview")</f>
        <v>Listen to preview</v>
      </c>
    </row>
    <row r="105" ht="48.75" customHeight="1">
      <c r="A105" s="2">
        <v>91.0</v>
      </c>
      <c r="B105" s="3" t="s">
        <v>1</v>
      </c>
      <c r="C105" s="3" t="s">
        <v>116</v>
      </c>
      <c r="D105" s="3" t="s">
        <v>120</v>
      </c>
      <c r="E105" s="4" t="str">
        <f t="shared" si="5"/>
        <v/>
      </c>
      <c r="F105" s="5" t="str">
        <f>hyperlink("https://audio-ssl.itunes.apple.com/itunes-assets/AudioPreview125/v4/6f/72/7c/6f727c2b-4d36-6cad-fea8-4a8d76b4d1f0/mzaf_15794134757635850663.plus.aac.p.m4a","Listen to preview")</f>
        <v>Listen to preview</v>
      </c>
    </row>
    <row r="106" ht="48.75" customHeight="1">
      <c r="A106" s="2">
        <v>92.0</v>
      </c>
      <c r="B106" s="3" t="s">
        <v>1</v>
      </c>
      <c r="C106" s="3" t="s">
        <v>116</v>
      </c>
      <c r="D106" s="3" t="s">
        <v>121</v>
      </c>
      <c r="E106" s="4" t="str">
        <f t="shared" si="5"/>
        <v/>
      </c>
      <c r="F106" s="5" t="str">
        <f>hyperlink("https://audio-ssl.itunes.apple.com/itunes-assets/AudioPreview115/v4/2b/81/8a/2b818a77-48ef-66ce-b6ca-fc40abc8879d/mzaf_2357726655834540790.plus.aac.p.m4a","Listen to preview")</f>
        <v>Listen to preview</v>
      </c>
    </row>
    <row r="107" ht="48.75" customHeight="1">
      <c r="A107" s="2">
        <v>93.0</v>
      </c>
      <c r="B107" s="3" t="s">
        <v>1</v>
      </c>
      <c r="C107" s="3" t="s">
        <v>116</v>
      </c>
      <c r="D107" s="3">
        <v>1994.0</v>
      </c>
      <c r="E107" s="4" t="str">
        <f t="shared" si="5"/>
        <v/>
      </c>
      <c r="F107" s="5" t="str">
        <f>hyperlink("https://audio-ssl.itunes.apple.com/itunes-assets/AudioPreview125/v4/c7/69/e9/c769e949-430d-ae94-3de2-d48b1e01664d/mzaf_4813576608058960589.plus.aac.p.m4a","Listen to preview")</f>
        <v>Listen to preview</v>
      </c>
    </row>
    <row r="108" ht="48.75" customHeight="1">
      <c r="A108" s="2">
        <v>94.0</v>
      </c>
      <c r="B108" s="3" t="s">
        <v>1</v>
      </c>
      <c r="C108" s="3" t="s">
        <v>116</v>
      </c>
      <c r="D108" s="3" t="s">
        <v>122</v>
      </c>
      <c r="E108" s="4" t="str">
        <f t="shared" si="5"/>
        <v/>
      </c>
      <c r="F108" s="5" t="str">
        <f>hyperlink("https://audio-ssl.itunes.apple.com/itunes-assets/AudioPreview115/v4/f1/f3/36/f1f33610-42c9-e900-0cc6-0c3aa513e089/mzaf_3850646907365804166.plus.aac.p.m4a","Listen to preview")</f>
        <v>Listen to preview</v>
      </c>
    </row>
    <row r="109" ht="48.75" customHeight="1">
      <c r="A109" s="2">
        <v>95.0</v>
      </c>
      <c r="B109" s="3" t="s">
        <v>1</v>
      </c>
      <c r="C109" s="3" t="s">
        <v>116</v>
      </c>
      <c r="D109" s="3" t="s">
        <v>123</v>
      </c>
      <c r="E109" s="4" t="str">
        <f t="shared" si="5"/>
        <v/>
      </c>
      <c r="F109" s="5" t="str">
        <f>hyperlink("https://audio-ssl.itunes.apple.com/itunes-assets/AudioPreview115/v4/8c/01/a9/8c01a986-114b-4700-9005-5c227f5839e6/mzaf_2278052985470818460.plus.aac.p.m4a","Listen to preview")</f>
        <v>Listen to preview</v>
      </c>
    </row>
    <row r="110" ht="48.75" customHeight="1">
      <c r="A110" s="2">
        <v>96.0</v>
      </c>
      <c r="B110" s="3" t="s">
        <v>1</v>
      </c>
      <c r="C110" s="3" t="s">
        <v>116</v>
      </c>
      <c r="D110" s="3" t="s">
        <v>124</v>
      </c>
      <c r="E110" s="4" t="str">
        <f t="shared" si="5"/>
        <v/>
      </c>
      <c r="F110" s="5" t="str">
        <f>hyperlink("https://audio-ssl.itunes.apple.com/itunes-assets/AudioPreview115/v4/3b/29/8d/3b298d87-c806-90be-fec9-487d8630daa0/mzaf_6088180859002197764.plus.aac.p.m4a","Listen to preview")</f>
        <v>Listen to preview</v>
      </c>
    </row>
    <row r="111" ht="48.75" customHeight="1">
      <c r="A111" s="2">
        <v>97.0</v>
      </c>
      <c r="B111" s="3" t="s">
        <v>1</v>
      </c>
      <c r="C111" s="3" t="s">
        <v>125</v>
      </c>
      <c r="D111" s="3" t="s">
        <v>17</v>
      </c>
      <c r="E111" s="4" t="str">
        <f>image("https://is1-ssl.mzstatic.com/image/thumb/Music114/v4/e3/b1/4a/e3b14afa-90f5-c57d-fa3c-69634c23b9a8/source/60x60bb.jpg",4,60,60)</f>
        <v/>
      </c>
      <c r="F111" s="5" t="str">
        <f>hyperlink("https://audio-ssl.itunes.apple.com/itunes-assets/AudioPreview114/v4/37/d1/db/37d1dbaf-544f-a13c-62ab-67a8c0d4fba3/mzaf_9784426484485801004.plus.aac.p.m4a","Listen to preview")</f>
        <v>Listen to preview</v>
      </c>
    </row>
    <row r="112" ht="48.75" customHeight="1">
      <c r="A112" s="2">
        <v>98.0</v>
      </c>
      <c r="B112" s="3" t="s">
        <v>126</v>
      </c>
      <c r="C112" s="6"/>
      <c r="D112" s="3" t="s">
        <v>127</v>
      </c>
      <c r="E112" s="4" t="str">
        <f>image("https://is4-ssl.mzstatic.com/image/thumb/Video71/v4/9b/ef/1f/9bef1f52-a0fe-de6b-9cec-65b05cdfb9e8/source/60x60bb.jpg",4,60,60)</f>
        <v/>
      </c>
      <c r="F112" s="5" t="str">
        <f>hyperlink("https://video-ssl.itunes.apple.com/itunes-assets/Video118/v4/0f/e8/89/0fe889e3-d5d4-b56d-33c9-5c1199b0bc66/mzvf_2958924397303757846.640x268.h264lc.U.p.m4v","Listen to preview")</f>
        <v>Listen to preview</v>
      </c>
    </row>
    <row r="113" ht="48.75" customHeight="1">
      <c r="A113" s="2">
        <v>99.0</v>
      </c>
      <c r="B113" s="3" t="s">
        <v>128</v>
      </c>
      <c r="C113" s="6"/>
      <c r="D113" s="3" t="s">
        <v>129</v>
      </c>
      <c r="E113" s="4" t="str">
        <f>image("https://is1-ssl.mzstatic.com/image/thumb/Video124/v4/a5/63/be/a563be17-7dce-a1ba-28ad-a5a46eda3efc/source/60x60bb.jpg",4,60,60)</f>
        <v/>
      </c>
      <c r="F113" s="5" t="str">
        <f>hyperlink("https://video-ssl.itunes.apple.com/itunes-assets/Video114/v4/fd/e4/e1/fde4e1b2-6c77-cebc-3911-e207f0e9d8a8/mzvf_10799859754700304278.640x480.h264lc.U.p.m4v","Listen to preview")</f>
        <v>Listen to preview</v>
      </c>
    </row>
    <row r="114" ht="48.75" customHeight="1">
      <c r="A114" s="2">
        <v>100.0</v>
      </c>
      <c r="B114" s="3" t="s">
        <v>1</v>
      </c>
      <c r="C114" s="6"/>
      <c r="D114" s="3" t="s">
        <v>17</v>
      </c>
      <c r="E114" s="4" t="str">
        <f>image("https://is5-ssl.mzstatic.com/image/thumb/Video115/v4/6c/a0/05/6ca00505-80a7-2e9c-60d8-6d2e42cd54b4/source/60x60bb.jpg",4,60,60)</f>
        <v/>
      </c>
      <c r="F114" s="5" t="str">
        <f>hyperlink("https://video-ssl.itunes.apple.com/itunes-assets/Video123/v4/9a/26/be/9a26bede-c51d-0c77-70ce-3a3d62d9d2fc/mzvf_2938205146434922767.640x480.h264lc.U.p.m4v","Listen to preview")</f>
        <v>Listen to preview</v>
      </c>
    </row>
    <row r="115" ht="48.75" customHeight="1">
      <c r="A115" s="2">
        <v>101.0</v>
      </c>
      <c r="B115" s="3" t="s">
        <v>1</v>
      </c>
      <c r="C115" s="6"/>
      <c r="D115" s="3" t="s">
        <v>130</v>
      </c>
      <c r="E115" s="4" t="str">
        <f>image("https://is4-ssl.mzstatic.com/image/thumb/Video113/v4/b1/98/fb/b198fb48-88eb-f8b7-6f81-30cad4c74c61/source/60x60bb.jpg",4,60,60)</f>
        <v/>
      </c>
      <c r="F115" s="5" t="str">
        <f>hyperlink("https://video-ssl.itunes.apple.com/itunes-assets/Video113/v4/7c/b2/49/7cb2494b-404b-e72e-dc51-a66b29c19a5f/mzvf_15972234142707436958.640x380.h264lc.U.p.m4v","Listen to preview")</f>
        <v>Listen to preview</v>
      </c>
    </row>
    <row r="116" ht="48.75" customHeight="1">
      <c r="A116" s="2">
        <v>102.0</v>
      </c>
      <c r="B116" s="3" t="s">
        <v>1</v>
      </c>
      <c r="C116" s="6"/>
      <c r="D116" s="3" t="s">
        <v>131</v>
      </c>
      <c r="E116" s="4" t="str">
        <f>image("https://is2-ssl.mzstatic.com/image/thumb/Video113/v4/fe/41/69/fe4169e8-992e-14c6-dd6d-bf728bf3b4a8/source/60x60bb.jpg",4,60,60)</f>
        <v/>
      </c>
      <c r="F116" s="5" t="str">
        <f>hyperlink("https://video-ssl.itunes.apple.com/itunes-assets/Video123/v4/5e/d4/47/5ed4471b-ce8e-25cf-3622-aa7586ccc466/mzvf_15344193264881281196.640x480.h264lc.U.p.m4v","Listen to preview")</f>
        <v>Listen to preview</v>
      </c>
    </row>
    <row r="117" ht="48.75" customHeight="1">
      <c r="A117" s="2">
        <v>103.0</v>
      </c>
      <c r="B117" s="3" t="s">
        <v>1</v>
      </c>
      <c r="C117" s="6"/>
      <c r="D117" s="3" t="s">
        <v>23</v>
      </c>
      <c r="E117" s="4" t="str">
        <f>image("https://is2-ssl.mzstatic.com/image/thumb/Video123/v4/ea/55/5a/ea555a52-87b2-6be0-fc34-158499380078/source/60x60bb.jpg",4,60,60)</f>
        <v/>
      </c>
      <c r="F117" s="5" t="str">
        <f>hyperlink("https://video-ssl.itunes.apple.com/itunes-assets/Video123/v4/bc/4c/90/bc4c90c0-02b1-e22a-dde5-c36798680f97/mzvf_9428787812562602088.640x318.h264lc.U.p.m4v","Listen to preview")</f>
        <v>Listen to preview</v>
      </c>
    </row>
    <row r="118" ht="48.75" customHeight="1">
      <c r="A118" s="2">
        <v>104.0</v>
      </c>
      <c r="B118" s="3" t="s">
        <v>1</v>
      </c>
      <c r="C118" s="6"/>
      <c r="D118" s="3" t="s">
        <v>44</v>
      </c>
      <c r="E118" s="4" t="str">
        <f>image("https://is2-ssl.mzstatic.com/image/thumb/Video114/v4/df/01/4a/df014a83-0dd0-b628-7bf1-3d3b2386f439/source/60x60bb.jpg",4,60,60)</f>
        <v/>
      </c>
      <c r="F118" s="5" t="str">
        <f>hyperlink("https://video-ssl.itunes.apple.com/itunes-assets/Video114/v4/53/61/54/5361540f-0129-e4fc-a70c-a8a9e713a2d6/mzvf_6483207611974242922.640x480.h264lc.U.p.m4v","Listen to preview")</f>
        <v>Listen to preview</v>
      </c>
    </row>
    <row r="119" ht="48.75" customHeight="1">
      <c r="A119" s="2">
        <v>105.0</v>
      </c>
      <c r="B119" s="3" t="s">
        <v>1</v>
      </c>
      <c r="C119" s="6"/>
      <c r="D119" s="3" t="s">
        <v>132</v>
      </c>
      <c r="E119" s="4" t="str">
        <f>image("https://is3-ssl.mzstatic.com/image/thumb/Video113/v4/19/de/58/19de5856-106e-8b50-f162-293fee193fb6/source/60x60bb.jpg",4,60,60)</f>
        <v/>
      </c>
      <c r="F119" s="5" t="str">
        <f>hyperlink("https://video-ssl.itunes.apple.com/itunes-assets/Video123/v4/f4/e2/1b/f4e21bb8-b0e3-2480-1ab7-32fcc0d28c77/mzvf_14840584496841554779.640x480.h264lc.U.p.m4v","Listen to preview")</f>
        <v>Listen to preview</v>
      </c>
    </row>
    <row r="120" ht="48.75" customHeight="1">
      <c r="A120" s="2">
        <v>106.0</v>
      </c>
      <c r="B120" s="3" t="s">
        <v>1</v>
      </c>
      <c r="C120" s="6"/>
      <c r="D120" s="3" t="s">
        <v>5</v>
      </c>
      <c r="E120" s="4" t="str">
        <f>image("https://is3-ssl.mzstatic.com/image/thumb/Video125/v4/20/1d/bb/201dbbc0-09f4-625f-df02-9d00213b8dc5/source/60x60bb.jpg",4,60,60)</f>
        <v/>
      </c>
      <c r="F120" s="5" t="str">
        <f>hyperlink("https://video-ssl.itunes.apple.com/itunes-assets/Video126/v4/64/c2/70/64c270f5-888e-7d07-e898-9432651bf40f/mzvf_8965610524039912433.640x480.h264lc.U.p.m4v","Listen to preview")</f>
        <v>Listen to preview</v>
      </c>
    </row>
    <row r="121" ht="48.75" customHeight="1">
      <c r="A121" s="2">
        <v>107.0</v>
      </c>
      <c r="B121" s="3" t="s">
        <v>1</v>
      </c>
      <c r="C121" s="6"/>
      <c r="D121" s="3" t="s">
        <v>4</v>
      </c>
      <c r="E121" s="4" t="str">
        <f>image("https://is5-ssl.mzstatic.com/image/thumb/Video125/v4/1c/6d/04/1c6d041a-1126-b6cf-2d24-9797db1a919f/source/60x60bb.jpg",4,60,60)</f>
        <v/>
      </c>
      <c r="F121" s="5" t="str">
        <f>hyperlink("https://video-ssl.itunes.apple.com/itunes-assets/Video125/v4/b6/3e/97/b63e97ac-e55c-0954-00a7-c13acc98a220/mzvf_7247111269349265768.640x480.h264lc.U.p.m4v","Listen to preview")</f>
        <v>Listen to preview</v>
      </c>
    </row>
    <row r="122" ht="48.75" customHeight="1">
      <c r="A122" s="2">
        <v>108.0</v>
      </c>
      <c r="B122" s="3" t="s">
        <v>133</v>
      </c>
      <c r="C122" s="3" t="s">
        <v>134</v>
      </c>
      <c r="D122" s="3" t="s">
        <v>135</v>
      </c>
      <c r="E122" s="4" t="str">
        <f>image("https://is5-ssl.mzstatic.com/image/thumb/Music123/v4/de/f1/93/def19388-8300-18a5-d737-cf1c00a5b17e/source/60x60bb.jpg",4,60,60)</f>
        <v/>
      </c>
      <c r="F122" s="5" t="str">
        <f>hyperlink("https://audio-ssl.itunes.apple.com/itunes-assets/AudioPreview125/v4/be/5b/e7/be5be7e1-e0f0-d783-a372-211cc6e0ea46/mzaf_3953458207667097486.plus.aac.p.m4a","Listen to preview")</f>
        <v>Listen to preview</v>
      </c>
    </row>
    <row r="123" ht="48.75" customHeight="1">
      <c r="A123" s="2">
        <v>109.0</v>
      </c>
      <c r="B123" s="3" t="s">
        <v>1</v>
      </c>
      <c r="C123" s="3" t="s">
        <v>136</v>
      </c>
      <c r="D123" s="3" t="s">
        <v>23</v>
      </c>
      <c r="E123" s="4" t="str">
        <f>image("https://is4-ssl.mzstatic.com/image/thumb/Music115/v4/ab/c2/82/abc282eb-507a-d0f0-99ef-3f43ea711d56/source/60x60bb.jpg",4,60,60)</f>
        <v/>
      </c>
      <c r="F123" s="5" t="str">
        <f>hyperlink("https://audio-ssl.itunes.apple.com/itunes-assets/AudioPreview115/v4/bc/70/1c/bc701c0c-f2a4-f8e4-99c7-31c00e1f9703/mzaf_14366458106056574754.plus.aac.p.m4a","Listen to preview")</f>
        <v>Listen to preview</v>
      </c>
    </row>
    <row r="124" ht="48.75" customHeight="1">
      <c r="A124" s="2">
        <v>110.0</v>
      </c>
      <c r="B124" s="3" t="s">
        <v>1</v>
      </c>
      <c r="C124" s="3" t="s">
        <v>137</v>
      </c>
      <c r="D124" s="3" t="s">
        <v>20</v>
      </c>
      <c r="E124" s="4" t="str">
        <f>image("https://is4-ssl.mzstatic.com/image/thumb/Music125/v4/d0/51/4e/d0514e8d-8aad-9a74-e1e8-ee0898828743/source/60x60bb.jpg",4,60,60)</f>
        <v/>
      </c>
      <c r="F124" s="5" t="str">
        <f>hyperlink("https://audio-ssl.itunes.apple.com/itunes-assets/AudioPreview125/v4/17/c3/ce/17c3cee7-a30e-2bcc-706e-297ab95064c9/mzaf_1682075798193152389.plus.aac.p.m4a","Listen to preview")</f>
        <v>Listen to preview</v>
      </c>
    </row>
    <row r="125" ht="48.75" customHeight="1">
      <c r="A125" s="2">
        <v>111.0</v>
      </c>
      <c r="B125" s="3" t="s">
        <v>1</v>
      </c>
      <c r="C125" s="3" t="s">
        <v>138</v>
      </c>
      <c r="D125" s="3" t="s">
        <v>17</v>
      </c>
      <c r="E125" s="4" t="str">
        <f>image("https://is5-ssl.mzstatic.com/image/thumb/Music126/v4/e8/13/1f/e8131f3f-ac97-9bb1-81f8-46f624e3771c/source/60x60bb.jpg",4,60,60)</f>
        <v/>
      </c>
      <c r="F125" s="5" t="str">
        <f>hyperlink("https://audio-ssl.itunes.apple.com/itunes-assets/AudioPreview116/v4/df/fd/8b/dffd8b74-53c9-9fbd-6017-eaa3f0260034/mzaf_16327995926245016928.plus.aac.p.m4a","Listen to preview")</f>
        <v>Listen to preview</v>
      </c>
    </row>
    <row r="126" ht="48.75" customHeight="1">
      <c r="A126" s="2">
        <v>112.0</v>
      </c>
      <c r="B126" s="3" t="s">
        <v>1</v>
      </c>
      <c r="C126" s="3" t="s">
        <v>139</v>
      </c>
      <c r="D126" s="3" t="s">
        <v>17</v>
      </c>
      <c r="E126" s="4" t="str">
        <f>image("https://is2-ssl.mzstatic.com/image/thumb/Music115/v4/3b/55/92/3b5592b0-37fb-757f-a838-2efc72f0167d/source/60x60bb.jpg",4,60,60)</f>
        <v/>
      </c>
      <c r="F126" s="5" t="str">
        <f>hyperlink("https://audio-ssl.itunes.apple.com/itunes-assets/AudioPreview125/v4/7a/27/59/7a2759bf-face-2205-2b98-fe97e9d1992d/mzaf_615354370562830946.plus.aac.p.m4a","Listen to preview")</f>
        <v>Listen to preview</v>
      </c>
    </row>
    <row r="127" ht="48.75" customHeight="1">
      <c r="A127" s="2">
        <v>113.0</v>
      </c>
      <c r="B127" s="3" t="s">
        <v>140</v>
      </c>
      <c r="C127" s="3" t="s">
        <v>141</v>
      </c>
      <c r="D127" s="3" t="s">
        <v>17</v>
      </c>
      <c r="E127" s="4" t="str">
        <f t="shared" ref="E127:E137" si="6">image("https://is3-ssl.mzstatic.com/image/thumb/Music123/v4/03/0c/ef/030cef71-f73d-84cc-6183-3f87155e2bda/source/60x60bb.jpg",4,60,60)</f>
        <v/>
      </c>
      <c r="F127" s="5" t="str">
        <f>hyperlink("https://audio-ssl.itunes.apple.com/itunes-assets/AudioPreview125/v4/02/75/d0/0275d0d1-c8d0-a821-fa39-16c7fc7261c7/mzaf_5040523939361516102.plus.aac.p.m4a","Listen to preview")</f>
        <v>Listen to preview</v>
      </c>
    </row>
    <row r="128" ht="48.75" customHeight="1">
      <c r="A128" s="2">
        <v>114.0</v>
      </c>
      <c r="B128" s="3" t="s">
        <v>140</v>
      </c>
      <c r="C128" s="3" t="s">
        <v>141</v>
      </c>
      <c r="D128" s="3" t="s">
        <v>118</v>
      </c>
      <c r="E128" s="4" t="str">
        <f t="shared" si="6"/>
        <v/>
      </c>
      <c r="F128" s="5" t="str">
        <f>hyperlink("https://audio-ssl.itunes.apple.com/itunes-assets/AudioPreview115/v4/d2/78/eb/d278eb04-6a03-8424-d633-9e2b234d6d98/mzaf_11398992566863724109.plus.aac.p.m4a","Listen to preview")</f>
        <v>Listen to preview</v>
      </c>
    </row>
    <row r="129" ht="48.75" customHeight="1">
      <c r="A129" s="2">
        <v>115.0</v>
      </c>
      <c r="B129" s="3" t="s">
        <v>140</v>
      </c>
      <c r="C129" s="3" t="s">
        <v>141</v>
      </c>
      <c r="D129" s="3" t="s">
        <v>20</v>
      </c>
      <c r="E129" s="4" t="str">
        <f t="shared" si="6"/>
        <v/>
      </c>
      <c r="F129" s="5" t="str">
        <f>hyperlink("https://audio-ssl.itunes.apple.com/itunes-assets/AudioPreview115/v4/d0/de/50/d0de5069-f874-d06e-956a-a4f6d58858a1/mzaf_15119888824621745933.plus.aac.p.m4a","Listen to preview")</f>
        <v>Listen to preview</v>
      </c>
    </row>
    <row r="130" ht="48.75" customHeight="1">
      <c r="A130" s="2">
        <v>116.0</v>
      </c>
      <c r="B130" s="3" t="s">
        <v>140</v>
      </c>
      <c r="C130" s="3" t="s">
        <v>141</v>
      </c>
      <c r="D130" s="3" t="s">
        <v>46</v>
      </c>
      <c r="E130" s="4" t="str">
        <f t="shared" si="6"/>
        <v/>
      </c>
      <c r="F130" s="5" t="str">
        <f>hyperlink("https://audio-ssl.itunes.apple.com/itunes-assets/AudioPreview125/v4/3e/0e/36/3e0e36e9-d58d-d5a5-0846-bc4304de7ab6/mzaf_18059957344787904669.plus.aac.p.m4a","Listen to preview")</f>
        <v>Listen to preview</v>
      </c>
    </row>
    <row r="131" ht="48.75" customHeight="1">
      <c r="A131" s="2">
        <v>117.0</v>
      </c>
      <c r="B131" s="3" t="s">
        <v>140</v>
      </c>
      <c r="C131" s="3" t="s">
        <v>141</v>
      </c>
      <c r="D131" s="3">
        <v>1994.0</v>
      </c>
      <c r="E131" s="4" t="str">
        <f t="shared" si="6"/>
        <v/>
      </c>
      <c r="F131" s="5" t="str">
        <f>hyperlink("https://audio-ssl.itunes.apple.com/itunes-assets/AudioPreview115/v4/a0/fa/44/a0fa4451-3b8c-04b0-b059-176e870cba69/mzaf_4483888516406305901.plus.aac.p.m4a","Listen to preview")</f>
        <v>Listen to preview</v>
      </c>
    </row>
    <row r="132" ht="48.75" customHeight="1">
      <c r="A132" s="2">
        <v>118.0</v>
      </c>
      <c r="B132" s="3" t="s">
        <v>140</v>
      </c>
      <c r="C132" s="3" t="s">
        <v>141</v>
      </c>
      <c r="D132" s="3" t="s">
        <v>117</v>
      </c>
      <c r="E132" s="4" t="str">
        <f t="shared" si="6"/>
        <v/>
      </c>
      <c r="F132" s="5" t="str">
        <f>hyperlink("https://audio-ssl.itunes.apple.com/itunes-assets/AudioPreview125/v4/e0/62/8b/e0628bb2-5f8a-f9a0-65d2-4fb733cc6ccb/mzaf_18418392892714107080.plus.aac.p.m4a","Listen to preview")</f>
        <v>Listen to preview</v>
      </c>
    </row>
    <row r="133" ht="48.75" customHeight="1">
      <c r="A133" s="2">
        <v>119.0</v>
      </c>
      <c r="B133" s="3" t="s">
        <v>140</v>
      </c>
      <c r="C133" s="3" t="s">
        <v>141</v>
      </c>
      <c r="D133" s="3" t="s">
        <v>120</v>
      </c>
      <c r="E133" s="4" t="str">
        <f t="shared" si="6"/>
        <v/>
      </c>
      <c r="F133" s="5" t="str">
        <f>hyperlink("https://audio-ssl.itunes.apple.com/itunes-assets/AudioPreview115/v4/a7/a5/18/a7a518e5-a79b-2334-d33d-33a39d32605f/mzaf_10974094083729449860.plus.aac.p.m4a","Listen to preview")</f>
        <v>Listen to preview</v>
      </c>
    </row>
    <row r="134" ht="48.75" customHeight="1">
      <c r="A134" s="2">
        <v>120.0</v>
      </c>
      <c r="B134" s="3" t="s">
        <v>140</v>
      </c>
      <c r="C134" s="3" t="s">
        <v>141</v>
      </c>
      <c r="D134" s="3" t="s">
        <v>142</v>
      </c>
      <c r="E134" s="4" t="str">
        <f t="shared" si="6"/>
        <v/>
      </c>
      <c r="F134" s="5" t="str">
        <f>hyperlink("https://audio-ssl.itunes.apple.com/itunes-assets/AudioPreview125/v4/74/87/cb/7487cb4c-79df-3b2f-58a7-fa926187fb2a/mzaf_8226319399820178609.plus.aac.p.m4a","Listen to preview")</f>
        <v>Listen to preview</v>
      </c>
    </row>
    <row r="135" ht="48.75" customHeight="1">
      <c r="A135" s="2">
        <v>121.0</v>
      </c>
      <c r="B135" s="3" t="s">
        <v>140</v>
      </c>
      <c r="C135" s="3" t="s">
        <v>141</v>
      </c>
      <c r="D135" s="3" t="s">
        <v>122</v>
      </c>
      <c r="E135" s="4" t="str">
        <f t="shared" si="6"/>
        <v/>
      </c>
      <c r="F135" s="5" t="str">
        <f>hyperlink("https://audio-ssl.itunes.apple.com/itunes-assets/AudioPreview115/v4/0c/80/e2/0c80e2f0-9167-68ea-2adf-50d44b7ccbc4/mzaf_16151790500191389078.plus.aac.p.m4a","Listen to preview")</f>
        <v>Listen to preview</v>
      </c>
    </row>
    <row r="136" ht="48.75" customHeight="1">
      <c r="A136" s="2">
        <v>122.0</v>
      </c>
      <c r="B136" s="3" t="s">
        <v>140</v>
      </c>
      <c r="C136" s="3" t="s">
        <v>141</v>
      </c>
      <c r="D136" s="3" t="s">
        <v>121</v>
      </c>
      <c r="E136" s="4" t="str">
        <f t="shared" si="6"/>
        <v/>
      </c>
      <c r="F136" s="5" t="str">
        <f>hyperlink("https://audio-ssl.itunes.apple.com/itunes-assets/AudioPreview115/v4/af/6c/5d/af6c5d96-0286-cc87-e371-fb20e68f99d1/mzaf_7423328882740316641.plus.aac.p.m4a","Listen to preview")</f>
        <v>Listen to preview</v>
      </c>
    </row>
    <row r="137" ht="48.75" customHeight="1">
      <c r="A137" s="2">
        <v>123.0</v>
      </c>
      <c r="B137" s="3" t="s">
        <v>140</v>
      </c>
      <c r="C137" s="3" t="s">
        <v>141</v>
      </c>
      <c r="D137" s="3" t="s">
        <v>113</v>
      </c>
      <c r="E137" s="4" t="str">
        <f t="shared" si="6"/>
        <v/>
      </c>
      <c r="F137" s="5" t="str">
        <f>hyperlink("https://audio-ssl.itunes.apple.com/itunes-assets/AudioPreview125/v4/45/bc/00/45bc000a-f38a-c7a2-f333-c96e1ea52951/mzaf_3971834939809917173.plus.aac.p.m4a","Listen to preview")</f>
        <v>Listen to preview</v>
      </c>
    </row>
    <row r="138" ht="48.75" customHeight="1">
      <c r="A138" s="2">
        <v>124.0</v>
      </c>
      <c r="B138" s="3" t="s">
        <v>143</v>
      </c>
      <c r="C138" s="3" t="s">
        <v>144</v>
      </c>
      <c r="D138" s="3" t="s">
        <v>145</v>
      </c>
      <c r="E138" s="4" t="str">
        <f t="shared" ref="E138:E152" si="7">image("https://is5-ssl.mzstatic.com/image/thumb/Music4/v4/57/b0/90/57b09001-b629-8e93-e81d-8423a86ada30/source/60x60bb.jpg",4,60,60)</f>
        <v/>
      </c>
      <c r="F138" s="5" t="str">
        <f>hyperlink("https://audio-ssl.itunes.apple.com/itunes-assets/AudioPreview71/v4/c9/93/10/c9931040-71e6-11a9-d540-8637949d7c09/mzaf_492725619116449635.plus.aac.p.m4a","Listen to preview")</f>
        <v>Listen to preview</v>
      </c>
    </row>
    <row r="139" ht="48.75" customHeight="1">
      <c r="A139" s="2">
        <v>125.0</v>
      </c>
      <c r="B139" s="3" t="s">
        <v>143</v>
      </c>
      <c r="C139" s="3" t="s">
        <v>144</v>
      </c>
      <c r="D139" s="3" t="s">
        <v>146</v>
      </c>
      <c r="E139" s="4" t="str">
        <f t="shared" si="7"/>
        <v/>
      </c>
      <c r="F139" s="5" t="str">
        <f>hyperlink("https://audio-ssl.itunes.apple.com/itunes-assets/AudioPreview71/v4/42/c7/61/42c76114-c204-984c-68ea-38dee9059dd8/mzaf_8044516552749549095.plus.aac.p.m4a","Listen to preview")</f>
        <v>Listen to preview</v>
      </c>
    </row>
    <row r="140" ht="48.75" customHeight="1">
      <c r="A140" s="2">
        <v>126.0</v>
      </c>
      <c r="B140" s="3" t="s">
        <v>143</v>
      </c>
      <c r="C140" s="3" t="s">
        <v>144</v>
      </c>
      <c r="D140" s="3" t="s">
        <v>147</v>
      </c>
      <c r="E140" s="4" t="str">
        <f t="shared" si="7"/>
        <v/>
      </c>
      <c r="F140" s="5" t="str">
        <f>hyperlink("https://audio-ssl.itunes.apple.com/itunes-assets/AudioPreview71/v4/e3/8c/c4/e38cc4f8-bb71-3fda-1efb-9acc4b29371e/mzaf_2233816396990786136.plus.aac.p.m4a","Listen to preview")</f>
        <v>Listen to preview</v>
      </c>
    </row>
    <row r="141" ht="48.75" customHeight="1">
      <c r="A141" s="2">
        <v>127.0</v>
      </c>
      <c r="B141" s="3" t="s">
        <v>143</v>
      </c>
      <c r="C141" s="3" t="s">
        <v>144</v>
      </c>
      <c r="D141" s="3" t="s">
        <v>148</v>
      </c>
      <c r="E141" s="4" t="str">
        <f t="shared" si="7"/>
        <v/>
      </c>
      <c r="F141" s="5" t="str">
        <f>hyperlink("https://audio-ssl.itunes.apple.com/itunes-assets/AudioPreview71/v4/a9/2d/7e/a92d7e9a-a062-a0ec-2092-97ded4e3cc3d/mzaf_4528645588268049215.plus.aac.p.m4a","Listen to preview")</f>
        <v>Listen to preview</v>
      </c>
    </row>
    <row r="142" ht="48.75" customHeight="1">
      <c r="A142" s="2">
        <v>128.0</v>
      </c>
      <c r="B142" s="3" t="s">
        <v>143</v>
      </c>
      <c r="C142" s="3" t="s">
        <v>144</v>
      </c>
      <c r="D142" s="3" t="s">
        <v>149</v>
      </c>
      <c r="E142" s="4" t="str">
        <f t="shared" si="7"/>
        <v/>
      </c>
      <c r="F142" s="5" t="str">
        <f>hyperlink("https://audio-ssl.itunes.apple.com/itunes-assets/AudioPreview71/v4/b0/90/11/b0901143-fd07-79b1-3093-d5f04f2d5f8e/mzaf_4037426973955324979.plus.aac.p.m4a","Listen to preview")</f>
        <v>Listen to preview</v>
      </c>
    </row>
    <row r="143" ht="48.75" customHeight="1">
      <c r="A143" s="2">
        <v>129.0</v>
      </c>
      <c r="B143" s="3" t="s">
        <v>143</v>
      </c>
      <c r="C143" s="3" t="s">
        <v>144</v>
      </c>
      <c r="D143" s="3" t="s">
        <v>150</v>
      </c>
      <c r="E143" s="4" t="str">
        <f t="shared" si="7"/>
        <v/>
      </c>
      <c r="F143" s="5" t="str">
        <f>hyperlink("https://audio-ssl.itunes.apple.com/itunes-assets/AudioPreview71/v4/c7/e6/5f/c7e65f00-4b09-35cb-2b4c-7a35e5f75e00/mzaf_5386943767975049996.plus.aac.p.m4a","Listen to preview")</f>
        <v>Listen to preview</v>
      </c>
    </row>
    <row r="144" ht="48.75" customHeight="1">
      <c r="A144" s="2">
        <v>130.0</v>
      </c>
      <c r="B144" s="3" t="s">
        <v>143</v>
      </c>
      <c r="C144" s="3" t="s">
        <v>144</v>
      </c>
      <c r="D144" s="3" t="s">
        <v>151</v>
      </c>
      <c r="E144" s="4" t="str">
        <f t="shared" si="7"/>
        <v/>
      </c>
      <c r="F144" s="5" t="str">
        <f>hyperlink("https://audio-ssl.itunes.apple.com/itunes-assets/AudioPreview71/v4/f7/d9/d1/f7d9d12a-2a7a-7178-d4a2-dbe28ae823ab/mzaf_2942206924401153212.plus.aac.p.m4a","Listen to preview")</f>
        <v>Listen to preview</v>
      </c>
    </row>
    <row r="145" ht="48.75" customHeight="1">
      <c r="A145" s="2">
        <v>131.0</v>
      </c>
      <c r="B145" s="3" t="s">
        <v>143</v>
      </c>
      <c r="C145" s="3" t="s">
        <v>144</v>
      </c>
      <c r="D145" s="3" t="s">
        <v>152</v>
      </c>
      <c r="E145" s="4" t="str">
        <f t="shared" si="7"/>
        <v/>
      </c>
      <c r="F145" s="5" t="str">
        <f>hyperlink("https://audio-ssl.itunes.apple.com/itunes-assets/AudioPreview71/v4/cf/48/69/cf48693d-4046-883e-b7fc-e05a2f562ca0/mzaf_5842035842253254955.plus.aac.p.m4a","Listen to preview")</f>
        <v>Listen to preview</v>
      </c>
    </row>
    <row r="146" ht="48.75" customHeight="1">
      <c r="A146" s="2">
        <v>132.0</v>
      </c>
      <c r="B146" s="3" t="s">
        <v>143</v>
      </c>
      <c r="C146" s="3" t="s">
        <v>144</v>
      </c>
      <c r="D146" s="3" t="s">
        <v>153</v>
      </c>
      <c r="E146" s="4" t="str">
        <f t="shared" si="7"/>
        <v/>
      </c>
      <c r="F146" s="5" t="str">
        <f>hyperlink("https://audio-ssl.itunes.apple.com/itunes-assets/AudioPreview71/v4/09/88/d4/0988d445-ce5b-a7eb-d1bc-114325a0eaa0/mzaf_4556523778845677546.plus.aac.p.m4a","Listen to preview")</f>
        <v>Listen to preview</v>
      </c>
    </row>
    <row r="147" ht="48.75" customHeight="1">
      <c r="A147" s="2">
        <v>133.0</v>
      </c>
      <c r="B147" s="3" t="s">
        <v>143</v>
      </c>
      <c r="C147" s="3" t="s">
        <v>144</v>
      </c>
      <c r="D147" s="3" t="s">
        <v>154</v>
      </c>
      <c r="E147" s="4" t="str">
        <f t="shared" si="7"/>
        <v/>
      </c>
      <c r="F147" s="5" t="str">
        <f>hyperlink("https://audio-ssl.itunes.apple.com/itunes-assets/AudioPreview71/v4/de/93/d9/de93d98d-9263-5d28-8cba-9d18670fde15/mzaf_7475236802311706739.plus.aac.p.m4a","Listen to preview")</f>
        <v>Listen to preview</v>
      </c>
    </row>
    <row r="148" ht="48.75" customHeight="1">
      <c r="A148" s="2">
        <v>134.0</v>
      </c>
      <c r="B148" s="3" t="s">
        <v>143</v>
      </c>
      <c r="C148" s="3" t="s">
        <v>144</v>
      </c>
      <c r="D148" s="3" t="s">
        <v>155</v>
      </c>
      <c r="E148" s="4" t="str">
        <f t="shared" si="7"/>
        <v/>
      </c>
      <c r="F148" s="5" t="str">
        <f>hyperlink("https://audio-ssl.itunes.apple.com/itunes-assets/AudioPreview71/v4/64/3d/03/643d0334-7621-05a4-3efe-c648a72c9a4b/mzaf_2619737393071729926.plus.aac.p.m4a","Listen to preview")</f>
        <v>Listen to preview</v>
      </c>
    </row>
    <row r="149" ht="48.75" customHeight="1">
      <c r="A149" s="2">
        <v>135.0</v>
      </c>
      <c r="B149" s="3" t="s">
        <v>143</v>
      </c>
      <c r="C149" s="3" t="s">
        <v>144</v>
      </c>
      <c r="D149" s="3" t="s">
        <v>156</v>
      </c>
      <c r="E149" s="4" t="str">
        <f t="shared" si="7"/>
        <v/>
      </c>
      <c r="F149" s="5" t="str">
        <f>hyperlink("https://audio-ssl.itunes.apple.com/itunes-assets/AudioPreview71/v4/8d/2d/78/8d2d780f-9e45-c1a8-0199-f46f8aac3d93/mzaf_3487106888291156448.plus.aac.p.m4a","Listen to preview")</f>
        <v>Listen to preview</v>
      </c>
    </row>
    <row r="150" ht="48.75" customHeight="1">
      <c r="A150" s="2">
        <v>136.0</v>
      </c>
      <c r="B150" s="3" t="s">
        <v>143</v>
      </c>
      <c r="C150" s="3" t="s">
        <v>144</v>
      </c>
      <c r="D150" s="3" t="s">
        <v>157</v>
      </c>
      <c r="E150" s="4" t="str">
        <f t="shared" si="7"/>
        <v/>
      </c>
      <c r="F150" s="5" t="str">
        <f>hyperlink("https://audio-ssl.itunes.apple.com/itunes-assets/AudioPreview71/v4/41/e2/91/41e291d3-60fa-bf00-35b6-c62ca688afe3/mzaf_7280860675887421483.plus.aac.p.m4a","Listen to preview")</f>
        <v>Listen to preview</v>
      </c>
    </row>
    <row r="151" ht="48.75" customHeight="1">
      <c r="A151" s="2">
        <v>137.0</v>
      </c>
      <c r="B151" s="3" t="s">
        <v>143</v>
      </c>
      <c r="C151" s="3" t="s">
        <v>144</v>
      </c>
      <c r="D151" s="3" t="s">
        <v>158</v>
      </c>
      <c r="E151" s="4" t="str">
        <f t="shared" si="7"/>
        <v/>
      </c>
      <c r="F151" s="5" t="str">
        <f>hyperlink("https://audio-ssl.itunes.apple.com/itunes-assets/AudioPreview71/v4/18/c0/ca/18c0ca99-ff80-5690-07e8-590d97c0695b/mzaf_5936985299270311753.plus.aac.p.m4a","Listen to preview")</f>
        <v>Listen to preview</v>
      </c>
    </row>
    <row r="152" ht="48.75" customHeight="1">
      <c r="A152" s="2">
        <v>138.0</v>
      </c>
      <c r="B152" s="3" t="s">
        <v>143</v>
      </c>
      <c r="C152" s="3" t="s">
        <v>144</v>
      </c>
      <c r="D152" s="3" t="s">
        <v>159</v>
      </c>
      <c r="E152" s="4" t="str">
        <f t="shared" si="7"/>
        <v/>
      </c>
      <c r="F152" s="5" t="str">
        <f>hyperlink("https://audio-ssl.itunes.apple.com/itunes-assets/AudioPreview71/v4/aa/5e/07/aa5e07a2-9736-08ba-99de-3d400ea09793/mzaf_3984077665563693581.plus.aac.p.m4a","Listen to preview")</f>
        <v>Listen to preview</v>
      </c>
    </row>
    <row r="153" ht="48.75" customHeight="1">
      <c r="A153" s="2">
        <v>139.0</v>
      </c>
      <c r="B153" s="3" t="s">
        <v>1</v>
      </c>
      <c r="C153" s="3" t="s">
        <v>160</v>
      </c>
      <c r="D153" s="3" t="s">
        <v>17</v>
      </c>
      <c r="E153" s="4" t="str">
        <f>image("https://is4-ssl.mzstatic.com/image/thumb/Music116/v4/ed/1a/a0/ed1aa025-0cce-d6ad-e2fb-1b7c3af03db4/source/60x60bb.jpg",4,60,60)</f>
        <v/>
      </c>
      <c r="F153" s="5" t="str">
        <f>hyperlink("https://audio-ssl.itunes.apple.com/itunes-assets/AudioPreview126/v4/65/ea/33/65ea337b-bff5-ee56-a4b0-097cd6bc625e/mzaf_3480691471911572579.plus.aac.p.m4a","Listen to preview")</f>
        <v>Listen to preview</v>
      </c>
    </row>
    <row r="154" ht="48.75" customHeight="1">
      <c r="A154" s="2">
        <v>140.0</v>
      </c>
      <c r="B154" s="3" t="s">
        <v>1</v>
      </c>
      <c r="C154" s="3" t="s">
        <v>161</v>
      </c>
      <c r="D154" s="3" t="s">
        <v>5</v>
      </c>
      <c r="E154" s="4" t="str">
        <f>image("https://is3-ssl.mzstatic.com/image/thumb/Music116/v4/e2/ce/e1/e2cee164-f89a-bc00-a4a3-f50a558f82bb/source/60x60bb.jpg",4,60,60)</f>
        <v/>
      </c>
      <c r="F154" s="5" t="str">
        <f>hyperlink("https://audio-ssl.itunes.apple.com/itunes-assets/AudioPreview126/v4/e0/7d/9e/e07d9e8f-fee8-03f8-b524-8631a8bff664/mzaf_189127193200518868.plus.aac.p.m4a","Listen to preview")</f>
        <v>Listen to preview</v>
      </c>
    </row>
    <row r="155" ht="48.75" customHeight="1">
      <c r="A155" s="2">
        <v>141.0</v>
      </c>
      <c r="B155" s="3" t="s">
        <v>1</v>
      </c>
      <c r="C155" s="3" t="s">
        <v>162</v>
      </c>
      <c r="D155" s="3" t="s">
        <v>23</v>
      </c>
      <c r="E155" s="4" t="str">
        <f>image("https://is1-ssl.mzstatic.com/image/thumb/Music126/v4/25/b3/2b/25b32ba2-9d20-2adf-7662-01d43a61f9ea/source/60x60bb.jpg",4,60,60)</f>
        <v/>
      </c>
      <c r="F155" s="5" t="str">
        <f>hyperlink("https://audio-ssl.itunes.apple.com/itunes-assets/AudioPreview126/v4/80/7e/f5/807ef5d4-2a53-409d-207a-692526afced6/mzaf_2483023091230907961.plus.aac.p.m4a","Listen to preview")</f>
        <v>Listen to preview</v>
      </c>
    </row>
    <row r="156" ht="48.75" customHeight="1">
      <c r="A156" s="2">
        <v>142.0</v>
      </c>
      <c r="B156" s="3" t="s">
        <v>1</v>
      </c>
      <c r="C156" s="3" t="s">
        <v>163</v>
      </c>
      <c r="D156" s="3" t="s">
        <v>17</v>
      </c>
      <c r="E156" s="4" t="str">
        <f>image("https://is4-ssl.mzstatic.com/image/thumb/Music125/v4/a7/8f/a7/a78fa75a-ad13-5cd0-1b09-bf3827843b27/source/60x60bb.jpg",4,60,60)</f>
        <v/>
      </c>
      <c r="F156" s="5" t="str">
        <f>hyperlink("https://audio-ssl.itunes.apple.com/itunes-assets/AudioPreview125/v4/58/7a/ca/587aca13-eccd-3ad7-c0f1-f4c3ce47e35d/mzaf_18101488864932421260.plus.aac.p.m4a","Listen to preview")</f>
        <v>Listen to preview</v>
      </c>
    </row>
    <row r="157" ht="48.75" customHeight="1">
      <c r="A157" s="2">
        <v>143.0</v>
      </c>
      <c r="B157" s="3" t="s">
        <v>1</v>
      </c>
      <c r="C157" s="3" t="s">
        <v>164</v>
      </c>
      <c r="D157" s="3" t="s">
        <v>17</v>
      </c>
      <c r="E157" s="4" t="str">
        <f>image("https://is2-ssl.mzstatic.com/image/thumb/Music116/v4/09/ef/d1/09efd1f6-9167-72e0-02ae-ff03a7c9bc9f/source/60x60bb.jpg",4,60,60)</f>
        <v/>
      </c>
      <c r="F157" s="5" t="str">
        <f>hyperlink("https://audio-ssl.itunes.apple.com/itunes-assets/AudioPreview116/v4/ad/36/a7/ad36a7d0-bc6e-456e-5716-941a96f26e7b/mzaf_4501543936499401620.plus.aac.p.m4a","Listen to preview")</f>
        <v>Listen to preview</v>
      </c>
    </row>
    <row r="158" ht="48.75" customHeight="1">
      <c r="A158" s="2">
        <v>144.0</v>
      </c>
      <c r="B158" s="3" t="s">
        <v>1</v>
      </c>
      <c r="C158" s="3" t="s">
        <v>165</v>
      </c>
      <c r="D158" s="3" t="s">
        <v>17</v>
      </c>
      <c r="E158" s="4" t="str">
        <f>image("https://is4-ssl.mzstatic.com/image/thumb/Music116/v4/ff/41/57/ff4157cc-27a9-a927-4c14-4adb9fd3a6b1/source/60x60bb.jpg",4,60,60)</f>
        <v/>
      </c>
      <c r="F158" s="5" t="str">
        <f>hyperlink("https://audio-ssl.itunes.apple.com/itunes-assets/AudioPreview126/v4/4d/0d/51/4d0d51dd-3cf9-bb0b-6b3e-420789eb8cb8/mzaf_14321761486095991187.plus.aac.p.m4a","Listen to preview")</f>
        <v>Listen to preview</v>
      </c>
    </row>
    <row r="159" ht="48.75" customHeight="1">
      <c r="A159" s="2">
        <v>145.0</v>
      </c>
      <c r="B159" s="3" t="s">
        <v>166</v>
      </c>
      <c r="C159" s="3" t="s">
        <v>167</v>
      </c>
      <c r="D159" s="3" t="s">
        <v>168</v>
      </c>
      <c r="E159" s="4" t="str">
        <f t="shared" ref="E159:E177" si="8">image("https://is4-ssl.mzstatic.com/image/thumb/Music/v4/02/ad/fb/02adfb9a-a66e-233e-cad3-1f932090f095/source/60x60bb.jpg",4,60,60)</f>
        <v/>
      </c>
      <c r="F159" s="5" t="str">
        <f>hyperlink("https://audio-ssl.itunes.apple.com/itunes-assets/AudioPreview115/v4/a8/b7/13/a8b713ae-f198-cbc2-6228-ea05a94bc6c3/mzaf_14062254663422087033.plus.aac.p.m4a","Listen to preview")</f>
        <v>Listen to preview</v>
      </c>
    </row>
    <row r="160" ht="48.75" customHeight="1">
      <c r="A160" s="2">
        <v>146.0</v>
      </c>
      <c r="B160" s="3" t="s">
        <v>166</v>
      </c>
      <c r="C160" s="3" t="s">
        <v>167</v>
      </c>
      <c r="D160" s="3" t="s">
        <v>169</v>
      </c>
      <c r="E160" s="4" t="str">
        <f t="shared" si="8"/>
        <v/>
      </c>
      <c r="F160" s="5" t="str">
        <f>hyperlink("https://audio-ssl.itunes.apple.com/itunes-assets/AudioPreview115/v4/b2/f3/60/b2f36009-be60-34a4-9770-8cee5cc91f68/mzaf_1538382183946369894.plus.aac.p.m4a","Listen to preview")</f>
        <v>Listen to preview</v>
      </c>
    </row>
    <row r="161" ht="48.75" customHeight="1">
      <c r="A161" s="2">
        <v>147.0</v>
      </c>
      <c r="B161" s="3" t="s">
        <v>166</v>
      </c>
      <c r="C161" s="3" t="s">
        <v>167</v>
      </c>
      <c r="D161" s="3" t="s">
        <v>170</v>
      </c>
      <c r="E161" s="4" t="str">
        <f t="shared" si="8"/>
        <v/>
      </c>
      <c r="F161" s="5" t="str">
        <f>hyperlink("https://audio-ssl.itunes.apple.com/itunes-assets/AudioPreview115/v4/59/5b/76/595b767f-b063-daa2-b67a-f593e9f9d2d7/mzaf_8086193918182644128.plus.aac.p.m4a","Listen to preview")</f>
        <v>Listen to preview</v>
      </c>
    </row>
    <row r="162" ht="48.75" customHeight="1">
      <c r="A162" s="2">
        <v>148.0</v>
      </c>
      <c r="B162" s="3" t="s">
        <v>171</v>
      </c>
      <c r="C162" s="3" t="s">
        <v>167</v>
      </c>
      <c r="D162" s="3" t="s">
        <v>172</v>
      </c>
      <c r="E162" s="4" t="str">
        <f t="shared" si="8"/>
        <v/>
      </c>
      <c r="F162" s="5" t="str">
        <f>hyperlink("https://audio-ssl.itunes.apple.com/itunes-assets/AudioPreview125/v4/b6/22/9a/b6229a51-a65e-1a01-75d0-7765aec1db46/mzaf_13109035857876335565.plus.aac.p.m4a","Listen to preview")</f>
        <v>Listen to preview</v>
      </c>
    </row>
    <row r="163" ht="48.75" customHeight="1">
      <c r="A163" s="2">
        <v>149.0</v>
      </c>
      <c r="B163" s="3" t="s">
        <v>166</v>
      </c>
      <c r="C163" s="3" t="s">
        <v>167</v>
      </c>
      <c r="D163" s="3" t="s">
        <v>173</v>
      </c>
      <c r="E163" s="4" t="str">
        <f t="shared" si="8"/>
        <v/>
      </c>
      <c r="F163" s="5" t="str">
        <f>hyperlink("https://audio-ssl.itunes.apple.com/itunes-assets/AudioPreview115/v4/8c/eb/9c/8ceb9cc6-56b0-4181-4635-10d39dad00d7/mzaf_13275743058703525078.plus.aac.p.m4a","Listen to preview")</f>
        <v>Listen to preview</v>
      </c>
    </row>
    <row r="164" ht="48.75" customHeight="1">
      <c r="A164" s="2">
        <v>150.0</v>
      </c>
      <c r="B164" s="3" t="s">
        <v>171</v>
      </c>
      <c r="C164" s="3" t="s">
        <v>167</v>
      </c>
      <c r="D164" s="3" t="s">
        <v>174</v>
      </c>
      <c r="E164" s="4" t="str">
        <f t="shared" si="8"/>
        <v/>
      </c>
      <c r="F164" s="5" t="str">
        <f>hyperlink("https://audio-ssl.itunes.apple.com/itunes-assets/AudioPreview125/v4/23/ae/01/23ae01c8-09b7-cc51-2a30-c9b1e03c9e57/mzaf_5400822427086302669.plus.aac.p.m4a","Listen to preview")</f>
        <v>Listen to preview</v>
      </c>
    </row>
    <row r="165" ht="48.75" customHeight="1">
      <c r="A165" s="2">
        <v>151.0</v>
      </c>
      <c r="B165" s="3" t="s">
        <v>166</v>
      </c>
      <c r="C165" s="3" t="s">
        <v>167</v>
      </c>
      <c r="D165" s="3" t="s">
        <v>175</v>
      </c>
      <c r="E165" s="4" t="str">
        <f t="shared" si="8"/>
        <v/>
      </c>
      <c r="F165" s="5" t="str">
        <f>hyperlink("https://audio-ssl.itunes.apple.com/itunes-assets/AudioPreview125/v4/ce/39/33/ce3933b6-fc58-a012-6c7c-44b1619829eb/mzaf_3165062527358915797.plus.aac.p.m4a","Listen to preview")</f>
        <v>Listen to preview</v>
      </c>
    </row>
    <row r="166" ht="48.75" customHeight="1">
      <c r="A166" s="2">
        <v>152.0</v>
      </c>
      <c r="B166" s="3" t="s">
        <v>166</v>
      </c>
      <c r="C166" s="3" t="s">
        <v>167</v>
      </c>
      <c r="D166" s="3" t="s">
        <v>176</v>
      </c>
      <c r="E166" s="4" t="str">
        <f t="shared" si="8"/>
        <v/>
      </c>
      <c r="F166" s="5" t="str">
        <f>hyperlink("https://audio-ssl.itunes.apple.com/itunes-assets/AudioPreview115/v4/17/83/fb/1783fbe0-8421-5262-0b5f-08e903b8ec45/mzaf_11624102095556132459.plus.aac.p.m4a","Listen to preview")</f>
        <v>Listen to preview</v>
      </c>
    </row>
    <row r="167" ht="48.75" customHeight="1">
      <c r="A167" s="2">
        <v>153.0</v>
      </c>
      <c r="B167" s="3" t="s">
        <v>171</v>
      </c>
      <c r="C167" s="3" t="s">
        <v>167</v>
      </c>
      <c r="D167" s="3" t="s">
        <v>177</v>
      </c>
      <c r="E167" s="4" t="str">
        <f t="shared" si="8"/>
        <v/>
      </c>
      <c r="F167" s="5" t="str">
        <f>hyperlink("https://audio-ssl.itunes.apple.com/itunes-assets/AudioPreview125/v4/b9/4f/d1/b94fd130-d289-167b-5d20-d8f1fca7ddea/mzaf_7720241552233293609.plus.aac.p.m4a","Listen to preview")</f>
        <v>Listen to preview</v>
      </c>
    </row>
    <row r="168" ht="48.75" customHeight="1">
      <c r="A168" s="2">
        <v>154.0</v>
      </c>
      <c r="B168" s="3" t="s">
        <v>166</v>
      </c>
      <c r="C168" s="3" t="s">
        <v>167</v>
      </c>
      <c r="D168" s="3" t="s">
        <v>178</v>
      </c>
      <c r="E168" s="4" t="str">
        <f t="shared" si="8"/>
        <v/>
      </c>
      <c r="F168" s="5" t="str">
        <f>hyperlink("https://audio-ssl.itunes.apple.com/itunes-assets/AudioPreview115/v4/4c/0d/e2/4c0de288-56e0-2d86-17e9-77c1cb66589f/mzaf_8670675083571037153.plus.aac.p.m4a","Listen to preview")</f>
        <v>Listen to preview</v>
      </c>
    </row>
    <row r="169" ht="48.75" customHeight="1">
      <c r="A169" s="2">
        <v>155.0</v>
      </c>
      <c r="B169" s="3" t="s">
        <v>171</v>
      </c>
      <c r="C169" s="3" t="s">
        <v>167</v>
      </c>
      <c r="D169" s="3" t="s">
        <v>179</v>
      </c>
      <c r="E169" s="4" t="str">
        <f t="shared" si="8"/>
        <v/>
      </c>
      <c r="F169" s="5" t="str">
        <f>hyperlink("https://audio-ssl.itunes.apple.com/itunes-assets/AudioPreview125/v4/46/25/62/462562dd-d4c9-7cc3-4b2a-acfb03e9ce5b/mzaf_15111560910036301650.plus.aac.p.m4a","Listen to preview")</f>
        <v>Listen to preview</v>
      </c>
    </row>
    <row r="170" ht="48.75" customHeight="1">
      <c r="A170" s="2">
        <v>156.0</v>
      </c>
      <c r="B170" s="3" t="s">
        <v>166</v>
      </c>
      <c r="C170" s="3" t="s">
        <v>167</v>
      </c>
      <c r="D170" s="3" t="s">
        <v>180</v>
      </c>
      <c r="E170" s="4" t="str">
        <f t="shared" si="8"/>
        <v/>
      </c>
      <c r="F170" s="5" t="str">
        <f>hyperlink("https://audio-ssl.itunes.apple.com/itunes-assets/AudioPreview115/v4/75/3a/e3/753ae3f4-9b22-1311-0675-8a99ed7a2891/mzaf_11950060405675264541.plus.aac.p.m4a","Listen to preview")</f>
        <v>Listen to preview</v>
      </c>
    </row>
    <row r="171" ht="48.75" customHeight="1">
      <c r="A171" s="2">
        <v>157.0</v>
      </c>
      <c r="B171" s="3" t="s">
        <v>171</v>
      </c>
      <c r="C171" s="3" t="s">
        <v>167</v>
      </c>
      <c r="D171" s="3" t="s">
        <v>181</v>
      </c>
      <c r="E171" s="4" t="str">
        <f t="shared" si="8"/>
        <v/>
      </c>
      <c r="F171" s="5" t="str">
        <f>hyperlink("https://audio-ssl.itunes.apple.com/itunes-assets/AudioPreview125/v4/b2/8d/6f/b28d6f2c-cf6d-60bf-4b7e-c37fbba1c477/mzaf_15206459863612713935.plus.aac.p.m4a","Listen to preview")</f>
        <v>Listen to preview</v>
      </c>
    </row>
    <row r="172" ht="48.75" customHeight="1">
      <c r="A172" s="2">
        <v>158.0</v>
      </c>
      <c r="B172" s="3" t="s">
        <v>166</v>
      </c>
      <c r="C172" s="3" t="s">
        <v>167</v>
      </c>
      <c r="D172" s="3" t="s">
        <v>182</v>
      </c>
      <c r="E172" s="4" t="str">
        <f t="shared" si="8"/>
        <v/>
      </c>
      <c r="F172" s="5" t="str">
        <f>hyperlink("https://audio-ssl.itunes.apple.com/itunes-assets/AudioPreview125/v4/e2/2b/e1/e22be1e3-b9b5-64a8-470a-d88d89290387/mzaf_5315189102535093463.plus.aac.p.m4a","Listen to preview")</f>
        <v>Listen to preview</v>
      </c>
    </row>
    <row r="173" ht="48.75" customHeight="1">
      <c r="A173" s="2">
        <v>159.0</v>
      </c>
      <c r="B173" s="3" t="s">
        <v>171</v>
      </c>
      <c r="C173" s="3" t="s">
        <v>167</v>
      </c>
      <c r="D173" s="3" t="s">
        <v>183</v>
      </c>
      <c r="E173" s="4" t="str">
        <f t="shared" si="8"/>
        <v/>
      </c>
      <c r="F173" s="5" t="str">
        <f>hyperlink("https://audio-ssl.itunes.apple.com/itunes-assets/AudioPreview115/v4/62/7a/21/627a21ef-04e9-f7e9-473a-87a91d095f17/mzaf_3832945285494910183.plus.aac.p.m4a","Listen to preview")</f>
        <v>Listen to preview</v>
      </c>
    </row>
    <row r="174" ht="48.75" customHeight="1">
      <c r="A174" s="2">
        <v>160.0</v>
      </c>
      <c r="B174" s="3" t="s">
        <v>171</v>
      </c>
      <c r="C174" s="3" t="s">
        <v>167</v>
      </c>
      <c r="D174" s="3" t="s">
        <v>184</v>
      </c>
      <c r="E174" s="4" t="str">
        <f t="shared" si="8"/>
        <v/>
      </c>
      <c r="F174" s="5" t="str">
        <f>hyperlink("https://audio-ssl.itunes.apple.com/itunes-assets/AudioPreview125/v4/33/f9/13/33f91353-60e4-e413-0587-1fb15b658a38/mzaf_17680221517794748213.plus.aac.p.m4a","Listen to preview")</f>
        <v>Listen to preview</v>
      </c>
    </row>
    <row r="175" ht="48.75" customHeight="1">
      <c r="A175" s="2">
        <v>161.0</v>
      </c>
      <c r="B175" s="3" t="s">
        <v>171</v>
      </c>
      <c r="C175" s="3" t="s">
        <v>167</v>
      </c>
      <c r="D175" s="3" t="s">
        <v>185</v>
      </c>
      <c r="E175" s="4" t="str">
        <f t="shared" si="8"/>
        <v/>
      </c>
      <c r="F175" s="5" t="str">
        <f>hyperlink("https://audio-ssl.itunes.apple.com/itunes-assets/AudioPreview125/v4/ea/6a/85/ea6a85d9-1b29-7a3a-552f-d317aa2c633e/mzaf_6344763281042485104.plus.aac.p.m4a","Listen to preview")</f>
        <v>Listen to preview</v>
      </c>
    </row>
    <row r="176" ht="48.75" customHeight="1">
      <c r="A176" s="2">
        <v>162.0</v>
      </c>
      <c r="B176" s="3" t="s">
        <v>166</v>
      </c>
      <c r="C176" s="3" t="s">
        <v>167</v>
      </c>
      <c r="D176" s="3" t="s">
        <v>186</v>
      </c>
      <c r="E176" s="4" t="str">
        <f t="shared" si="8"/>
        <v/>
      </c>
      <c r="F176" s="5" t="str">
        <f>hyperlink("https://audio-ssl.itunes.apple.com/itunes-assets/AudioPreview115/v4/a7/b7/62/a7b762c9-3f88-8771-ad35-0b3223779f3a/mzaf_767512223222653628.plus.aac.p.m4a","Listen to preview")</f>
        <v>Listen to preview</v>
      </c>
    </row>
    <row r="177" ht="48.75" customHeight="1">
      <c r="A177" s="2">
        <v>163.0</v>
      </c>
      <c r="B177" s="3" t="s">
        <v>171</v>
      </c>
      <c r="C177" s="3" t="s">
        <v>167</v>
      </c>
      <c r="D177" s="3" t="s">
        <v>187</v>
      </c>
      <c r="E177" s="4" t="str">
        <f t="shared" si="8"/>
        <v/>
      </c>
      <c r="F177" s="5" t="str">
        <f>hyperlink("https://audio-ssl.itunes.apple.com/itunes-assets/AudioPreview115/v4/38/bd/9e/38bd9e17-05ca-86f4-3a6f-b0f104c7ec61/mzaf_1994475968960829311.plus.aac.p.m4a","Listen to preview")</f>
        <v>Listen to preview</v>
      </c>
    </row>
    <row r="178" ht="48.75" customHeight="1">
      <c r="A178" s="2">
        <v>164.0</v>
      </c>
      <c r="B178" s="3" t="s">
        <v>1</v>
      </c>
      <c r="C178" s="3" t="s">
        <v>188</v>
      </c>
      <c r="D178" s="3" t="s">
        <v>189</v>
      </c>
      <c r="E178" s="4" t="str">
        <f>image("https://is5-ssl.mzstatic.com/image/thumb/Music124/v4/49/9b/3e/499b3eb1-11e9-b5c3-a409-016f26e325db/source/60x60bb.jpg",4,60,60)</f>
        <v/>
      </c>
      <c r="F178" s="5" t="str">
        <f>hyperlink("https://audio-ssl.itunes.apple.com/itunes-assets/AudioPreview115/v4/dc/19/79/dc1979ab-3588-7134-f53f-dadc65f63a00/mzaf_7973721767035084759.plus.aac.p.m4a","Listen to preview")</f>
        <v>Listen to preview</v>
      </c>
    </row>
    <row r="179" ht="48.75" customHeight="1">
      <c r="A179" s="2">
        <v>165.0</v>
      </c>
      <c r="B179" s="3" t="s">
        <v>1</v>
      </c>
      <c r="C179" s="3" t="s">
        <v>190</v>
      </c>
      <c r="D179" s="3" t="s">
        <v>17</v>
      </c>
      <c r="E179" s="4" t="str">
        <f>image("https://is2-ssl.mzstatic.com/image/thumb/Music125/v4/e8/54/1a/e8541ada-eca5-0464-0373-6701b421cd2e/source/60x60bb.jpg",4,60,60)</f>
        <v/>
      </c>
      <c r="F179" s="5" t="str">
        <f>hyperlink("https://audio-ssl.itunes.apple.com/itunes-assets/AudioPreview125/v4/b6/19/e5/b619e57f-51d8-4515-865b-e3419f328276/mzaf_15363265552266137950.plus.aac.p.m4a","Listen to preview")</f>
        <v>Listen to preview</v>
      </c>
    </row>
    <row r="180" ht="48.75" customHeight="1">
      <c r="A180" s="2">
        <v>166.0</v>
      </c>
      <c r="B180" s="3" t="s">
        <v>1</v>
      </c>
      <c r="C180" s="3" t="s">
        <v>191</v>
      </c>
      <c r="D180" s="3" t="s">
        <v>17</v>
      </c>
      <c r="E180" s="4" t="str">
        <f>image("https://is2-ssl.mzstatic.com/image/thumb/Music125/v4/24/35/b9/2435b923-0a20-9669-2ae6-6986de7fbd1b/source/60x60bb.jpg",4,60,60)</f>
        <v/>
      </c>
      <c r="F180" s="5" t="str">
        <f>hyperlink("https://audio-ssl.itunes.apple.com/itunes-assets/AudioPreview115/v4/82/e4/bb/82e4bb4f-20e4-163f-a886-25f49eae4015/mzaf_139262503632122233.plus.aac.p.m4a","Listen to preview")</f>
        <v>Listen to preview</v>
      </c>
    </row>
    <row r="181" ht="48.75" customHeight="1">
      <c r="A181" s="2">
        <v>167.0</v>
      </c>
      <c r="B181" s="3" t="s">
        <v>1</v>
      </c>
      <c r="C181" s="3" t="s">
        <v>192</v>
      </c>
      <c r="D181" s="3" t="s">
        <v>46</v>
      </c>
      <c r="E181" s="4" t="str">
        <f>image("https://is4-ssl.mzstatic.com/image/thumb/Music115/v4/7a/97/6d/7a976d04-d242-9b88-60af-d4664249a4ce/source/60x60bb.jpg",4,60,60)</f>
        <v/>
      </c>
      <c r="F181" s="5" t="str">
        <f>hyperlink("https://audio-ssl.itunes.apple.com/itunes-assets/AudioPreview115/v4/d3/6b/6c/d36b6c79-026b-c00e-2c0c-dae5fd8aedea/mzaf_1218429484846681276.plus.aac.p.m4a","Listen to preview")</f>
        <v>Listen to preview</v>
      </c>
    </row>
    <row r="182" ht="48.75" customHeight="1">
      <c r="A182" s="2">
        <v>168.0</v>
      </c>
      <c r="B182" s="3" t="s">
        <v>1</v>
      </c>
      <c r="C182" s="3" t="s">
        <v>193</v>
      </c>
      <c r="D182" s="3" t="s">
        <v>46</v>
      </c>
      <c r="E182" s="4" t="str">
        <f>image("https://is5-ssl.mzstatic.com/image/thumb/Music115/v4/dd/26/34/dd263404-0642-e6b8-29ac-e77a40275a69/source/60x60bb.jpg",4,60,60)</f>
        <v/>
      </c>
      <c r="F182" s="5" t="str">
        <f>hyperlink("https://audio-ssl.itunes.apple.com/itunes-assets/AudioPreview125/v4/3b/21/79/3b217976-26dc-10af-9fd0-f56c53e9c5ac/mzaf_10621958307280594630.plus.aac.p.m4a","Listen to preview")</f>
        <v>Listen to preview</v>
      </c>
    </row>
    <row r="183" ht="48.75" customHeight="1">
      <c r="A183" s="2">
        <v>169.0</v>
      </c>
      <c r="B183" s="3" t="s">
        <v>194</v>
      </c>
      <c r="C183" s="3" t="s">
        <v>195</v>
      </c>
      <c r="D183" s="3" t="s">
        <v>196</v>
      </c>
      <c r="E183" s="4" t="str">
        <f>image("https://is5-ssl.mzstatic.com/image/thumb/Music124/v4/83/36/a3/8336a3cd-1fe3-3cf7-7851-091caed3f5ad/source/60x60bb.jpg",4,60,60)</f>
        <v/>
      </c>
      <c r="F183" s="5" t="str">
        <f>hyperlink("https://audio-ssl.itunes.apple.com/itunes-assets/AudioPreview114/v4/1a/71/dd/1a71dd0b-c520-6f0f-70c5-7b9e645923e0/mzaf_6398037436933301097.plus.aac.p.m4a","Listen to preview")</f>
        <v>Listen to preview</v>
      </c>
    </row>
    <row r="184" ht="48.75" customHeight="1">
      <c r="A184" s="2">
        <v>170.0</v>
      </c>
      <c r="B184" s="3" t="s">
        <v>1</v>
      </c>
      <c r="C184" s="3" t="s">
        <v>197</v>
      </c>
      <c r="D184" s="3" t="s">
        <v>5</v>
      </c>
      <c r="E184" s="4" t="str">
        <f>image("https://is4-ssl.mzstatic.com/image/thumb/Music116/v4/68/29/5b/68295be9-cb5e-7e89-8e64-82a1d1f106fa/source/60x60bb.jpg",4,60,60)</f>
        <v/>
      </c>
      <c r="F184" s="5" t="str">
        <f>hyperlink("https://audio-ssl.itunes.apple.com/itunes-assets/AudioPreview116/v4/4f/12/b4/4f12b401-9420-2ae9-cba6-e3087d70df7d/mzaf_4028995724354551445.plus.aac.p.m4a","Listen to preview")</f>
        <v>Listen to preview</v>
      </c>
    </row>
    <row r="185" ht="48.75" customHeight="1">
      <c r="A185" s="2">
        <v>171.0</v>
      </c>
      <c r="B185" s="3" t="s">
        <v>1</v>
      </c>
      <c r="C185" s="3" t="s">
        <v>198</v>
      </c>
      <c r="D185" s="3" t="s">
        <v>44</v>
      </c>
      <c r="E185" s="4" t="str">
        <f>image("https://is4-ssl.mzstatic.com/image/thumb/Music125/v4/ae/2c/f9/ae2cf9e8-3557-495e-630b-c168231a1455/source/60x60bb.jpg",4,60,60)</f>
        <v/>
      </c>
      <c r="F185" s="5" t="str">
        <f>hyperlink("https://audio-ssl.itunes.apple.com/itunes-assets/AudioPreview115/v4/8b/29/91/8b2991b1-94ee-a717-2f63-cec7785be5d6/mzaf_6926890147328822594.plus.aac.p.m4a","Listen to preview")</f>
        <v>Listen to preview</v>
      </c>
    </row>
    <row r="186" ht="48.75" customHeight="1">
      <c r="A186" s="2">
        <v>172.0</v>
      </c>
      <c r="B186" s="3" t="s">
        <v>1</v>
      </c>
      <c r="C186" s="3" t="s">
        <v>199</v>
      </c>
      <c r="D186" s="3" t="s">
        <v>200</v>
      </c>
      <c r="E186" s="4" t="str">
        <f>image("https://is4-ssl.mzstatic.com/image/thumb/Music125/v4/8d/19/79/8d197909-d7ef-4c80-1837-0751456111b0/source/60x60bb.jpg",4,60,60)</f>
        <v/>
      </c>
      <c r="F186" s="5" t="str">
        <f>hyperlink("https://audio-ssl.itunes.apple.com/itunes-assets/AudioPreview125/v4/32/ce/0f/32ce0ff2-56e0-78ca-ba7d-60f468397015/mzaf_1928834188448897865.plus.aac.p.m4a","Listen to preview")</f>
        <v>Listen to preview</v>
      </c>
    </row>
    <row r="187" ht="48.75" customHeight="1">
      <c r="A187" s="2">
        <v>173.0</v>
      </c>
      <c r="B187" s="3" t="s">
        <v>1</v>
      </c>
      <c r="C187" s="3" t="s">
        <v>201</v>
      </c>
      <c r="D187" s="3" t="s">
        <v>131</v>
      </c>
      <c r="E187" s="4" t="str">
        <f t="shared" ref="E187:E196" si="9">image("https://is1-ssl.mzstatic.com/image/thumb/Music113/v4/bb/2f/bc/bb2fbc39-2feb-3072-8057-bdee13d598f0/source/60x60bb.jpg",4,60,60)</f>
        <v/>
      </c>
      <c r="F187" s="5" t="str">
        <f>hyperlink("https://audio-ssl.itunes.apple.com/itunes-assets/AudioPreview115/v4/a5/ee/e8/a5eee8be-70ff-0935-eb81-a4c0c9c309a9/mzaf_13890941438994895630.plus.aac.p.m4a","Listen to preview")</f>
        <v>Listen to preview</v>
      </c>
    </row>
    <row r="188" ht="48.75" customHeight="1">
      <c r="A188" s="2">
        <v>174.0</v>
      </c>
      <c r="B188" s="3" t="s">
        <v>1</v>
      </c>
      <c r="C188" s="3" t="s">
        <v>201</v>
      </c>
      <c r="D188" s="3" t="s">
        <v>130</v>
      </c>
      <c r="E188" s="4" t="str">
        <f t="shared" si="9"/>
        <v/>
      </c>
      <c r="F188" s="5" t="str">
        <f>hyperlink("https://audio-ssl.itunes.apple.com/itunes-assets/AudioPreview125/v4/e7/59/0c/e7590ce8-6123-55f8-2909-9fe4c4627f16/mzaf_11952700579866805161.plus.aac.p.m4a","Listen to preview")</f>
        <v>Listen to preview</v>
      </c>
    </row>
    <row r="189" ht="48.75" customHeight="1">
      <c r="A189" s="2">
        <v>175.0</v>
      </c>
      <c r="B189" s="3" t="s">
        <v>1</v>
      </c>
      <c r="C189" s="3" t="s">
        <v>201</v>
      </c>
      <c r="D189" s="3" t="s">
        <v>44</v>
      </c>
      <c r="E189" s="4" t="str">
        <f t="shared" si="9"/>
        <v/>
      </c>
      <c r="F189" s="5" t="str">
        <f>hyperlink("https://audio-ssl.itunes.apple.com/itunes-assets/AudioPreview125/v4/ad/45/16/ad451699-9183-2302-84f5-6734a236f2c9/mzaf_2769491204640235404.plus.aac.p.m4a","Listen to preview")</f>
        <v>Listen to preview</v>
      </c>
    </row>
    <row r="190" ht="48.75" customHeight="1">
      <c r="A190" s="2">
        <v>176.0</v>
      </c>
      <c r="B190" s="3" t="s">
        <v>1</v>
      </c>
      <c r="C190" s="3" t="s">
        <v>201</v>
      </c>
      <c r="D190" s="3" t="s">
        <v>23</v>
      </c>
      <c r="E190" s="4" t="str">
        <f t="shared" si="9"/>
        <v/>
      </c>
      <c r="F190" s="5" t="str">
        <f>hyperlink("https://audio-ssl.itunes.apple.com/itunes-assets/AudioPreview125/v4/87/ee/5b/87ee5b38-3592-13c4-b952-70cd6b9c7064/mzaf_12465651427937447890.plus.aac.p.m4a","Listen to preview")</f>
        <v>Listen to preview</v>
      </c>
    </row>
    <row r="191" ht="48.75" customHeight="1">
      <c r="A191" s="2">
        <v>177.0</v>
      </c>
      <c r="B191" s="3" t="s">
        <v>1</v>
      </c>
      <c r="C191" s="3" t="s">
        <v>201</v>
      </c>
      <c r="D191" s="3" t="s">
        <v>202</v>
      </c>
      <c r="E191" s="4" t="str">
        <f t="shared" si="9"/>
        <v/>
      </c>
      <c r="F191" s="5" t="str">
        <f>hyperlink("https://audio-ssl.itunes.apple.com/itunes-assets/AudioPreview115/v4/cd/9b/76/cd9b7697-ff5f-beb8-56b3-fd230002e7c9/mzaf_448108916164016586.plus.aac.p.m4a","Listen to preview")</f>
        <v>Listen to preview</v>
      </c>
    </row>
    <row r="192" ht="48.75" customHeight="1">
      <c r="A192" s="2">
        <v>178.0</v>
      </c>
      <c r="B192" s="3" t="s">
        <v>1</v>
      </c>
      <c r="C192" s="3" t="s">
        <v>201</v>
      </c>
      <c r="D192" s="3" t="s">
        <v>203</v>
      </c>
      <c r="E192" s="4" t="str">
        <f t="shared" si="9"/>
        <v/>
      </c>
      <c r="F192" s="5" t="str">
        <f>hyperlink("https://audio-ssl.itunes.apple.com/itunes-assets/AudioPreview115/v4/7c/29/f4/7c29f4f3-7ce4-aa1f-9158-9ee02f9f1ec8/mzaf_1604872769836562975.plus.aac.p.m4a","Listen to preview")</f>
        <v>Listen to preview</v>
      </c>
    </row>
    <row r="193" ht="48.75" customHeight="1">
      <c r="A193" s="2">
        <v>179.0</v>
      </c>
      <c r="B193" s="3" t="s">
        <v>1</v>
      </c>
      <c r="C193" s="3" t="s">
        <v>201</v>
      </c>
      <c r="D193" s="3" t="s">
        <v>204</v>
      </c>
      <c r="E193" s="4" t="str">
        <f t="shared" si="9"/>
        <v/>
      </c>
      <c r="F193" s="5" t="str">
        <f>hyperlink("https://audio-ssl.itunes.apple.com/itunes-assets/AudioPreview125/v4/d8/c8/54/d8c854f2-56db-c9bd-93a8-e1d00fb9eb29/mzaf_11473175532565000067.plus.aac.p.m4a","Listen to preview")</f>
        <v>Listen to preview</v>
      </c>
    </row>
    <row r="194" ht="48.75" customHeight="1">
      <c r="A194" s="2">
        <v>180.0</v>
      </c>
      <c r="B194" s="3" t="s">
        <v>1</v>
      </c>
      <c r="C194" s="3" t="s">
        <v>201</v>
      </c>
      <c r="D194" s="3" t="s">
        <v>205</v>
      </c>
      <c r="E194" s="4" t="str">
        <f t="shared" si="9"/>
        <v/>
      </c>
      <c r="F194" s="5" t="str">
        <f>hyperlink("https://audio-ssl.itunes.apple.com/itunes-assets/AudioPreview115/v4/71/90/6d/71906d61-4283-2e11-0003-2b9a2f353a95/mzaf_12208645222008848466.plus.aac.p.m4a","Listen to preview")</f>
        <v>Listen to preview</v>
      </c>
    </row>
    <row r="195" ht="48.75" customHeight="1">
      <c r="A195" s="2">
        <v>181.0</v>
      </c>
      <c r="B195" s="3" t="s">
        <v>1</v>
      </c>
      <c r="C195" s="3" t="s">
        <v>201</v>
      </c>
      <c r="D195" s="3" t="s">
        <v>206</v>
      </c>
      <c r="E195" s="4" t="str">
        <f t="shared" si="9"/>
        <v/>
      </c>
      <c r="F195" s="5" t="str">
        <f>hyperlink("https://audio-ssl.itunes.apple.com/itunes-assets/AudioPreview115/v4/12/e6/a5/12e6a539-1513-4fae-a6ea-3dda58473474/mzaf_2671895802284884673.plus.aac.p.m4a","Listen to preview")</f>
        <v>Listen to preview</v>
      </c>
    </row>
    <row r="196" ht="48.75" customHeight="1">
      <c r="A196" s="2">
        <v>182.0</v>
      </c>
      <c r="B196" s="3" t="s">
        <v>1</v>
      </c>
      <c r="C196" s="3" t="s">
        <v>201</v>
      </c>
      <c r="D196" s="3" t="s">
        <v>207</v>
      </c>
      <c r="E196" s="4" t="str">
        <f t="shared" si="9"/>
        <v/>
      </c>
      <c r="F196" s="5" t="str">
        <f>hyperlink("https://audio-ssl.itunes.apple.com/itunes-assets/AudioPreview125/v4/00/f0/55/00f05551-db77-b449-c0c1-12d5cc6ae961/mzaf_8532869340010560915.plus.aac.p.m4a","Listen to preview")</f>
        <v>Listen to preview</v>
      </c>
    </row>
    <row r="197" ht="48.75" customHeight="1">
      <c r="A197" s="2">
        <v>183.0</v>
      </c>
      <c r="B197" s="3" t="s">
        <v>1</v>
      </c>
      <c r="C197" s="3" t="s">
        <v>208</v>
      </c>
      <c r="D197" s="3" t="s">
        <v>17</v>
      </c>
      <c r="E197" s="4" t="str">
        <f>image("https://is2-ssl.mzstatic.com/image/thumb/Music115/v4/ff/aa/32/ffaa326e-c7de-5836-57b1-1498171983eb/source/60x60bb.jpg",4,60,60)</f>
        <v/>
      </c>
      <c r="F197" s="5" t="str">
        <f>hyperlink("https://audio-ssl.itunes.apple.com/itunes-assets/AudioPreview125/v4/3a/89/41/3a8941bc-f8ef-0556-262f-9817895f1695/mzaf_15507307103082742324.plus.aac.p.m4a","Listen to preview")</f>
        <v>Listen to preview</v>
      </c>
    </row>
    <row r="198" ht="48.75" customHeight="1">
      <c r="A198" s="2">
        <v>184.0</v>
      </c>
      <c r="B198" s="3" t="s">
        <v>1</v>
      </c>
      <c r="C198" s="3" t="s">
        <v>209</v>
      </c>
      <c r="D198" s="3" t="s">
        <v>23</v>
      </c>
      <c r="E198" s="4" t="str">
        <f>image("https://is1-ssl.mzstatic.com/image/thumb/Music126/v4/06/20/a1/0620a173-0fa9-de3d-2937-d9bdcd98e42b/source/60x60bb.jpg",4,60,60)</f>
        <v/>
      </c>
      <c r="F198" s="5" t="str">
        <f>hyperlink("https://audio-ssl.itunes.apple.com/itunes-assets/AudioPreview116/v4/29/86/71/29867115-49cd-d718-8bac-c239da35ff68/mzaf_9494372383740841160.plus.aac.p.m4a","Listen to preview")</f>
        <v>Listen to preview</v>
      </c>
    </row>
    <row r="199" ht="48.75" customHeight="1">
      <c r="A199" s="2">
        <v>185.0</v>
      </c>
      <c r="B199" s="3" t="s">
        <v>1</v>
      </c>
      <c r="C199" s="3" t="s">
        <v>210</v>
      </c>
      <c r="D199" s="3" t="s">
        <v>5</v>
      </c>
      <c r="E199" s="4" t="str">
        <f>image("https://is1-ssl.mzstatic.com/image/thumb/Music126/v4/2a/9e/b7/2a9eb7fb-a220-80b6-9707-70f0d5742a4e/source/60x60bb.jpg",4,60,60)</f>
        <v/>
      </c>
      <c r="F199" s="5" t="str">
        <f>hyperlink("https://audio-ssl.itunes.apple.com/itunes-assets/AudioPreview116/v4/7b/ab/19/7bab19a5-0d49-7bd9-a6d8-ed7741267462/mzaf_17602306887290811853.plus.aac.p.m4a","Listen to preview")</f>
        <v>Listen to preview</v>
      </c>
    </row>
    <row r="200" ht="48.75" customHeight="1">
      <c r="A200" s="2">
        <v>186.0</v>
      </c>
      <c r="B200" s="3" t="s">
        <v>1</v>
      </c>
      <c r="C200" s="3" t="s">
        <v>211</v>
      </c>
      <c r="D200" s="3" t="s">
        <v>5</v>
      </c>
      <c r="E200" s="4" t="str">
        <f>image("https://is5-ssl.mzstatic.com/image/thumb/Music116/v4/ce/ad/39/cead39c3-d662-ec76-adb8-4ef79f1b96af/source/60x60bb.jpg",4,60,60)</f>
        <v/>
      </c>
      <c r="F200" s="5" t="str">
        <f>hyperlink("https://audio-ssl.itunes.apple.com/itunes-assets/AudioPreview126/v4/8d/a4/f9/8da4f908-74f1-4786-d6ca-41fe30f3121a/mzaf_2570599078306946856.plus.aac.p.m4a","Listen to preview")</f>
        <v>Listen to preview</v>
      </c>
    </row>
    <row r="201" ht="48.75" customHeight="1">
      <c r="A201" s="2">
        <v>187.0</v>
      </c>
      <c r="B201" s="3" t="s">
        <v>1</v>
      </c>
      <c r="C201" s="3" t="s">
        <v>212</v>
      </c>
      <c r="D201" s="3" t="s">
        <v>46</v>
      </c>
      <c r="E201" s="4" t="str">
        <f>image("https://is1-ssl.mzstatic.com/image/thumb/Music116/v4/97/8b/b2/978bb2bd-5791-9071-ca3c-6ab45f91ea1c/source/60x60bb.jpg",4,60,60)</f>
        <v/>
      </c>
      <c r="F201" s="5" t="str">
        <f>hyperlink("https://audio-ssl.itunes.apple.com/itunes-assets/AudioPreview126/v4/e5/44/fb/e544fb70-06cd-2f5a-1ec2-4ae71928dafc/mzaf_2007658100168995881.plus.aac.p.m4a","Listen to preview")</f>
        <v>Listen to preview</v>
      </c>
    </row>
    <row r="202" ht="48.75" customHeight="1">
      <c r="A202" s="2">
        <v>188.0</v>
      </c>
      <c r="B202" s="3" t="s">
        <v>1</v>
      </c>
      <c r="C202" s="3" t="s">
        <v>213</v>
      </c>
      <c r="D202" s="3" t="s">
        <v>17</v>
      </c>
      <c r="E202" s="4" t="str">
        <f>image("https://is3-ssl.mzstatic.com/image/thumb/Music125/v4/c6/d7/4d/c6d74d2a-5e75-e28b-3cb7-cefcb414f0ee/source/60x60bb.jpg",4,60,60)</f>
        <v/>
      </c>
      <c r="F202" s="5" t="str">
        <f>hyperlink("https://audio-ssl.itunes.apple.com/itunes-assets/AudioPreview115/v4/00/91/96/0091967b-bf19-56df-0a35-b2063b31af2b/mzaf_14641366351582361151.plus.aac.p.m4a","Listen to preview")</f>
        <v>Listen to preview</v>
      </c>
    </row>
    <row r="203" ht="48.75" customHeight="1">
      <c r="A203" s="2">
        <v>189.0</v>
      </c>
      <c r="B203" s="3" t="s">
        <v>1</v>
      </c>
      <c r="C203" s="3" t="s">
        <v>214</v>
      </c>
      <c r="D203" s="3" t="s">
        <v>17</v>
      </c>
      <c r="E203" s="4" t="str">
        <f>image("https://is5-ssl.mzstatic.com/image/thumb/Music126/v4/10/a3/11/10a31192-a83e-eeb1-5039-0f4a94133ddb/source/60x60bb.jpg",4,60,60)</f>
        <v/>
      </c>
      <c r="F203" s="5" t="str">
        <f>hyperlink("https://audio-ssl.itunes.apple.com/itunes-assets/AudioPreview126/v4/6f/43/9f/6f439f34-48c5-c6fc-423e-23d0b4f97da3/mzaf_13386958512774528081.plus.aac.p.m4a","Listen to preview")</f>
        <v>Listen to preview</v>
      </c>
    </row>
    <row r="204" ht="48.75" customHeight="1">
      <c r="A204" s="2">
        <v>190.0</v>
      </c>
      <c r="B204" s="3" t="s">
        <v>1</v>
      </c>
      <c r="C204" s="3" t="s">
        <v>215</v>
      </c>
      <c r="D204" s="3" t="s">
        <v>4</v>
      </c>
      <c r="E204" s="4" t="str">
        <f>image("https://is4-ssl.mzstatic.com/image/thumb/Music116/v4/f7/8b/e5/f78be5e6-b34b-e1b1-93dc-92e8401dc9e3/source/60x60bb.jpg",4,60,60)</f>
        <v/>
      </c>
      <c r="F204" s="5" t="str">
        <f>hyperlink("https://audio-ssl.itunes.apple.com/itunes-assets/AudioPreview116/v4/e1/03/d2/e103d20a-d81c-269c-b9ab-420c557a2f56/mzaf_12857092631079139900.plus.aac.p.m4a","Listen to preview")</f>
        <v>Listen to preview</v>
      </c>
    </row>
    <row r="205" ht="48.75" customHeight="1">
      <c r="A205" s="2">
        <v>191.0</v>
      </c>
      <c r="B205" s="3" t="s">
        <v>1</v>
      </c>
      <c r="C205" s="3" t="s">
        <v>216</v>
      </c>
      <c r="D205" s="3" t="s">
        <v>46</v>
      </c>
      <c r="E205" s="4" t="str">
        <f>image("https://is1-ssl.mzstatic.com/image/thumb/Music115/v4/2d/c2/7c/2dc27cb6-013c-5679-01e4-eb2f3c92d9af/source/60x60bb.jpg",4,60,60)</f>
        <v/>
      </c>
      <c r="F205" s="5" t="str">
        <f>hyperlink("https://audio-ssl.itunes.apple.com/itunes-assets/AudioPreview115/v4/99/f7/e0/99f7e02a-1e90-7c0e-5fc2-dde634cf7a22/mzaf_11994570264509984381.plus.aac.p.m4a","Listen to preview")</f>
        <v>Listen to preview</v>
      </c>
    </row>
    <row r="206" ht="48.75" customHeight="1">
      <c r="A206" s="2">
        <v>192.0</v>
      </c>
      <c r="B206" s="3" t="s">
        <v>1</v>
      </c>
      <c r="C206" s="3" t="s">
        <v>217</v>
      </c>
      <c r="D206" s="3" t="s">
        <v>218</v>
      </c>
      <c r="E206" s="4" t="str">
        <f>image("https://is3-ssl.mzstatic.com/image/thumb/Music125/v4/23/6d/4e/236d4eb4-e6c8-2d33-5bd8-b3336483e4cd/source/60x60bb.jpg",4,60,60)</f>
        <v/>
      </c>
      <c r="F206" s="5" t="str">
        <f>hyperlink("https://audio-ssl.itunes.apple.com/itunes-assets/AudioPreview125/v4/a9/6c/13/a96c13b2-fa87-5305-a320-cc5110889438/mzaf_18002422307108849020.plus.aac.p.m4a","Listen to preview")</f>
        <v>Listen to preview</v>
      </c>
    </row>
    <row r="207" ht="48.75" customHeight="1">
      <c r="A207" s="2">
        <v>193.0</v>
      </c>
      <c r="B207" s="3" t="s">
        <v>1</v>
      </c>
      <c r="C207" s="3" t="s">
        <v>219</v>
      </c>
      <c r="D207" s="3" t="s">
        <v>220</v>
      </c>
      <c r="E207" s="4" t="str">
        <f>image("https://is2-ssl.mzstatic.com/image/thumb/Music116/v4/a3/56/28/a3562853-17e5-ba95-51f3-2650fc6d3b32/source/60x60bb.jpg",4,60,60)</f>
        <v/>
      </c>
      <c r="F207" s="5" t="str">
        <f>hyperlink("https://audio-ssl.itunes.apple.com/itunes-assets/AudioPreview116/v4/77/42/1a/77421afa-5ec1-b47e-99a6-3acaf5a6f3ce/mzaf_10805595181271534339.plus.aac.p.m4a","Listen to preview")</f>
        <v>Listen to preview</v>
      </c>
    </row>
    <row r="208">
      <c r="A208" s="7"/>
      <c r="B208" s="7"/>
      <c r="C208" s="7"/>
      <c r="D208" s="7"/>
      <c r="E208" s="4"/>
      <c r="F208" s="7"/>
    </row>
    <row r="209">
      <c r="A209" s="7"/>
      <c r="B209" s="7"/>
      <c r="C209" s="7"/>
      <c r="D209" s="7"/>
      <c r="E209" s="4"/>
      <c r="F209" s="7"/>
    </row>
    <row r="210">
      <c r="A210" s="7"/>
      <c r="B210" s="7"/>
      <c r="C210" s="7"/>
      <c r="D210" s="7"/>
      <c r="E210" s="4"/>
      <c r="F210" s="7"/>
    </row>
    <row r="211">
      <c r="A211" s="7"/>
      <c r="B211" s="7"/>
      <c r="C211" s="7"/>
      <c r="D211" s="7"/>
      <c r="E211" s="4"/>
      <c r="F211" s="7"/>
    </row>
    <row r="212">
      <c r="A212" s="7"/>
      <c r="B212" s="7"/>
      <c r="C212" s="7"/>
      <c r="D212" s="7"/>
      <c r="E212" s="4"/>
      <c r="F212" s="7"/>
    </row>
    <row r="213">
      <c r="A213" s="7"/>
      <c r="B213" s="7"/>
      <c r="C213" s="7"/>
      <c r="D213" s="7"/>
      <c r="E213" s="4"/>
      <c r="F213" s="7"/>
    </row>
    <row r="214">
      <c r="A214" s="7"/>
      <c r="B214" s="7"/>
      <c r="C214" s="7"/>
      <c r="D214" s="7"/>
      <c r="E214" s="4"/>
      <c r="F214" s="7"/>
    </row>
    <row r="215">
      <c r="A215" s="7"/>
      <c r="B215" s="7"/>
      <c r="C215" s="7"/>
      <c r="D215" s="7"/>
      <c r="E215" s="4"/>
      <c r="F215" s="7"/>
    </row>
    <row r="216">
      <c r="A216" s="7"/>
      <c r="B216" s="7"/>
      <c r="C216" s="7"/>
      <c r="D216" s="7"/>
      <c r="E216" s="4"/>
      <c r="F216" s="7"/>
    </row>
    <row r="217">
      <c r="A217" s="7"/>
      <c r="B217" s="7"/>
      <c r="C217" s="7"/>
      <c r="D217" s="7"/>
      <c r="E217" s="4"/>
      <c r="F217" s="7"/>
    </row>
    <row r="218">
      <c r="A218" s="7"/>
      <c r="B218" s="7"/>
      <c r="C218" s="7"/>
      <c r="D218" s="7"/>
      <c r="E218" s="4"/>
      <c r="F218" s="7"/>
    </row>
    <row r="219">
      <c r="A219" s="7"/>
      <c r="B219" s="7"/>
      <c r="C219" s="7"/>
      <c r="D219" s="7"/>
      <c r="E219" s="4"/>
      <c r="F219" s="7"/>
    </row>
    <row r="220">
      <c r="A220" s="7"/>
      <c r="B220" s="7"/>
      <c r="C220" s="7"/>
      <c r="D220" s="7"/>
      <c r="E220" s="4"/>
      <c r="F220" s="7"/>
    </row>
    <row r="221">
      <c r="A221" s="7"/>
      <c r="B221" s="7"/>
      <c r="C221" s="7"/>
      <c r="D221" s="7"/>
      <c r="E221" s="4"/>
      <c r="F221" s="7"/>
    </row>
    <row r="222">
      <c r="A222" s="7"/>
      <c r="B222" s="7"/>
      <c r="C222" s="7"/>
      <c r="D222" s="7"/>
      <c r="E222" s="4"/>
      <c r="F222" s="7"/>
    </row>
    <row r="223">
      <c r="A223" s="7"/>
      <c r="B223" s="7"/>
      <c r="C223" s="7"/>
      <c r="D223" s="7"/>
      <c r="E223" s="4"/>
      <c r="F223" s="7"/>
    </row>
    <row r="224">
      <c r="A224" s="7"/>
      <c r="B224" s="7"/>
      <c r="C224" s="7"/>
      <c r="D224" s="7"/>
      <c r="E224" s="4"/>
      <c r="F224" s="7"/>
    </row>
    <row r="225">
      <c r="A225" s="7"/>
      <c r="B225" s="7"/>
      <c r="C225" s="7"/>
      <c r="D225" s="7"/>
      <c r="E225" s="4"/>
      <c r="F225" s="7"/>
    </row>
    <row r="226">
      <c r="A226" s="7"/>
      <c r="B226" s="7"/>
      <c r="C226" s="7"/>
      <c r="D226" s="7"/>
      <c r="E226" s="4"/>
      <c r="F226" s="7"/>
    </row>
    <row r="227">
      <c r="A227" s="7"/>
      <c r="B227" s="7"/>
      <c r="C227" s="7"/>
      <c r="D227" s="7"/>
      <c r="E227" s="4"/>
      <c r="F227" s="7"/>
    </row>
    <row r="228">
      <c r="A228" s="7"/>
      <c r="B228" s="7"/>
      <c r="C228" s="7"/>
      <c r="D228" s="7"/>
      <c r="E228" s="4"/>
      <c r="F228" s="7"/>
    </row>
    <row r="229">
      <c r="A229" s="7"/>
      <c r="B229" s="7"/>
      <c r="C229" s="7"/>
      <c r="D229" s="7"/>
      <c r="E229" s="4"/>
      <c r="F229" s="7"/>
    </row>
    <row r="230">
      <c r="A230" s="7"/>
      <c r="B230" s="7"/>
      <c r="C230" s="7"/>
      <c r="D230" s="7"/>
      <c r="E230" s="4"/>
      <c r="F230" s="7"/>
    </row>
    <row r="231">
      <c r="A231" s="7"/>
      <c r="B231" s="7"/>
      <c r="C231" s="7"/>
      <c r="D231" s="7"/>
      <c r="E231" s="4"/>
      <c r="F231" s="7"/>
    </row>
    <row r="232">
      <c r="A232" s="7"/>
      <c r="B232" s="7"/>
      <c r="C232" s="7"/>
      <c r="D232" s="7"/>
      <c r="E232" s="4"/>
      <c r="F232" s="7"/>
    </row>
    <row r="233">
      <c r="A233" s="7"/>
      <c r="B233" s="7"/>
      <c r="C233" s="7"/>
      <c r="D233" s="7"/>
      <c r="E233" s="4"/>
      <c r="F233" s="7"/>
    </row>
    <row r="234">
      <c r="A234" s="7"/>
      <c r="B234" s="7"/>
      <c r="C234" s="7"/>
      <c r="D234" s="7"/>
      <c r="E234" s="4"/>
      <c r="F234" s="7"/>
    </row>
    <row r="235">
      <c r="A235" s="7"/>
      <c r="B235" s="7"/>
      <c r="C235" s="7"/>
      <c r="D235" s="7"/>
      <c r="E235" s="4"/>
      <c r="F235" s="7"/>
    </row>
    <row r="236">
      <c r="A236" s="7"/>
      <c r="B236" s="7"/>
      <c r="C236" s="7"/>
      <c r="D236" s="7"/>
      <c r="E236" s="4"/>
      <c r="F236" s="7"/>
    </row>
    <row r="237">
      <c r="A237" s="7"/>
      <c r="B237" s="7"/>
      <c r="C237" s="7"/>
      <c r="D237" s="7"/>
      <c r="E237" s="4"/>
      <c r="F237" s="7"/>
    </row>
    <row r="238">
      <c r="A238" s="7"/>
      <c r="B238" s="7"/>
      <c r="C238" s="7"/>
      <c r="D238" s="7"/>
      <c r="E238" s="4"/>
      <c r="F238" s="7"/>
    </row>
    <row r="239">
      <c r="A239" s="7"/>
      <c r="B239" s="7"/>
      <c r="C239" s="7"/>
      <c r="D239" s="7"/>
      <c r="E239" s="4"/>
      <c r="F239" s="7"/>
    </row>
    <row r="240">
      <c r="A240" s="7"/>
      <c r="B240" s="7"/>
      <c r="C240" s="7"/>
      <c r="D240" s="7"/>
      <c r="E240" s="4"/>
      <c r="F240" s="7"/>
    </row>
    <row r="241">
      <c r="A241" s="7"/>
      <c r="B241" s="7"/>
      <c r="C241" s="7"/>
      <c r="D241" s="7"/>
      <c r="E241" s="4"/>
      <c r="F241" s="7"/>
    </row>
    <row r="242">
      <c r="A242" s="7"/>
      <c r="B242" s="7"/>
      <c r="C242" s="7"/>
      <c r="D242" s="7"/>
      <c r="E242" s="4"/>
      <c r="F242" s="7"/>
    </row>
    <row r="243">
      <c r="A243" s="7"/>
      <c r="B243" s="7"/>
      <c r="C243" s="7"/>
      <c r="D243" s="7"/>
      <c r="E243" s="4"/>
      <c r="F243" s="7"/>
    </row>
    <row r="244">
      <c r="A244" s="7"/>
      <c r="B244" s="7"/>
      <c r="C244" s="7"/>
      <c r="D244" s="7"/>
      <c r="E244" s="4"/>
      <c r="F244" s="7"/>
    </row>
    <row r="245">
      <c r="A245" s="7"/>
      <c r="B245" s="7"/>
      <c r="C245" s="7"/>
      <c r="D245" s="7"/>
      <c r="E245" s="4"/>
      <c r="F245" s="7"/>
    </row>
    <row r="246">
      <c r="A246" s="7"/>
      <c r="B246" s="7"/>
      <c r="C246" s="7"/>
      <c r="D246" s="7"/>
      <c r="E246" s="4"/>
      <c r="F246" s="7"/>
    </row>
    <row r="247">
      <c r="A247" s="7"/>
      <c r="B247" s="7"/>
      <c r="C247" s="7"/>
      <c r="D247" s="7"/>
      <c r="E247" s="4"/>
      <c r="F247" s="7"/>
    </row>
    <row r="248">
      <c r="A248" s="7"/>
      <c r="B248" s="7"/>
      <c r="C248" s="7"/>
      <c r="D248" s="7"/>
      <c r="E248" s="4"/>
      <c r="F248" s="7"/>
    </row>
    <row r="249">
      <c r="A249" s="7"/>
      <c r="B249" s="7"/>
      <c r="C249" s="7"/>
      <c r="D249" s="7"/>
      <c r="E249" s="4"/>
      <c r="F249" s="7"/>
    </row>
    <row r="250">
      <c r="A250" s="7"/>
      <c r="B250" s="7"/>
      <c r="C250" s="7"/>
      <c r="D250" s="7"/>
      <c r="E250" s="4"/>
      <c r="F250" s="7"/>
    </row>
    <row r="251">
      <c r="A251" s="7"/>
      <c r="B251" s="7"/>
      <c r="C251" s="7"/>
      <c r="D251" s="7"/>
      <c r="E251" s="4"/>
      <c r="F251" s="7"/>
    </row>
    <row r="252">
      <c r="A252" s="7"/>
      <c r="B252" s="7"/>
      <c r="C252" s="7"/>
      <c r="D252" s="7"/>
      <c r="E252" s="4"/>
      <c r="F252" s="7"/>
    </row>
    <row r="253">
      <c r="A253" s="7"/>
      <c r="B253" s="7"/>
      <c r="C253" s="7"/>
      <c r="D253" s="7"/>
      <c r="E253" s="4"/>
      <c r="F253" s="7"/>
    </row>
    <row r="254">
      <c r="A254" s="7"/>
      <c r="B254" s="7"/>
      <c r="C254" s="7"/>
      <c r="D254" s="7"/>
      <c r="E254" s="4"/>
      <c r="F254" s="7"/>
    </row>
    <row r="255">
      <c r="A255" s="7"/>
      <c r="B255" s="7"/>
      <c r="C255" s="7"/>
      <c r="D255" s="7"/>
      <c r="E255" s="4"/>
      <c r="F255" s="7"/>
    </row>
    <row r="256">
      <c r="A256" s="7"/>
      <c r="B256" s="7"/>
      <c r="C256" s="7"/>
      <c r="D256" s="7"/>
      <c r="E256" s="4"/>
      <c r="F256" s="7"/>
    </row>
    <row r="257">
      <c r="A257" s="7"/>
      <c r="B257" s="7"/>
      <c r="C257" s="7"/>
      <c r="D257" s="7"/>
      <c r="E257" s="4"/>
      <c r="F257" s="7"/>
    </row>
    <row r="258">
      <c r="A258" s="7"/>
      <c r="B258" s="7"/>
      <c r="C258" s="7"/>
      <c r="D258" s="7"/>
      <c r="E258" s="4"/>
      <c r="F258" s="7"/>
    </row>
    <row r="259">
      <c r="A259" s="7"/>
      <c r="B259" s="7"/>
      <c r="C259" s="7"/>
      <c r="D259" s="7"/>
      <c r="E259" s="4"/>
      <c r="F259" s="7"/>
    </row>
    <row r="260">
      <c r="A260" s="7"/>
      <c r="B260" s="7"/>
      <c r="C260" s="7"/>
      <c r="D260" s="7"/>
      <c r="E260" s="4"/>
      <c r="F260" s="7"/>
    </row>
    <row r="261">
      <c r="A261" s="7"/>
      <c r="B261" s="7"/>
      <c r="C261" s="7"/>
      <c r="D261" s="7"/>
      <c r="E261" s="4"/>
      <c r="F261" s="7"/>
    </row>
    <row r="262">
      <c r="A262" s="7"/>
      <c r="B262" s="7"/>
      <c r="C262" s="7"/>
      <c r="D262" s="7"/>
      <c r="E262" s="4"/>
      <c r="F262" s="7"/>
    </row>
    <row r="263">
      <c r="A263" s="7"/>
      <c r="B263" s="7"/>
      <c r="C263" s="7"/>
      <c r="D263" s="7"/>
      <c r="E263" s="4"/>
      <c r="F263" s="7"/>
    </row>
    <row r="264">
      <c r="A264" s="7"/>
      <c r="B264" s="7"/>
      <c r="C264" s="7"/>
      <c r="D264" s="7"/>
      <c r="E264" s="4"/>
      <c r="F264" s="7"/>
    </row>
    <row r="265">
      <c r="A265" s="7"/>
      <c r="B265" s="7"/>
      <c r="C265" s="7"/>
      <c r="D265" s="7"/>
      <c r="E265" s="4"/>
      <c r="F265" s="7"/>
    </row>
    <row r="266">
      <c r="A266" s="7"/>
      <c r="B266" s="7"/>
      <c r="C266" s="7"/>
      <c r="D266" s="7"/>
      <c r="E266" s="4"/>
      <c r="F266" s="7"/>
    </row>
    <row r="267">
      <c r="A267" s="7"/>
      <c r="B267" s="7"/>
      <c r="C267" s="7"/>
      <c r="D267" s="7"/>
      <c r="E267" s="4"/>
      <c r="F267" s="7"/>
    </row>
    <row r="268">
      <c r="A268" s="7"/>
      <c r="B268" s="7"/>
      <c r="C268" s="7"/>
      <c r="D268" s="7"/>
      <c r="E268" s="4"/>
      <c r="F268" s="7"/>
    </row>
    <row r="269">
      <c r="A269" s="7"/>
      <c r="B269" s="7"/>
      <c r="C269" s="7"/>
      <c r="D269" s="7"/>
      <c r="E269" s="4"/>
      <c r="F269" s="7"/>
    </row>
    <row r="270">
      <c r="A270" s="7"/>
      <c r="B270" s="7"/>
      <c r="C270" s="7"/>
      <c r="D270" s="7"/>
      <c r="E270" s="4"/>
      <c r="F270" s="7"/>
    </row>
    <row r="271">
      <c r="A271" s="7"/>
      <c r="B271" s="7"/>
      <c r="C271" s="7"/>
      <c r="D271" s="7"/>
      <c r="E271" s="4"/>
      <c r="F271" s="7"/>
    </row>
    <row r="272">
      <c r="A272" s="7"/>
      <c r="B272" s="7"/>
      <c r="C272" s="7"/>
      <c r="D272" s="7"/>
      <c r="E272" s="4"/>
      <c r="F272" s="7"/>
    </row>
    <row r="273">
      <c r="A273" s="7"/>
      <c r="B273" s="7"/>
      <c r="C273" s="7"/>
      <c r="D273" s="7"/>
      <c r="E273" s="4"/>
      <c r="F273" s="7"/>
    </row>
    <row r="274">
      <c r="A274" s="7"/>
      <c r="B274" s="7"/>
      <c r="C274" s="7"/>
      <c r="D274" s="7"/>
      <c r="E274" s="4"/>
      <c r="F274" s="7"/>
    </row>
    <row r="275">
      <c r="A275" s="7"/>
      <c r="B275" s="7"/>
      <c r="C275" s="7"/>
      <c r="D275" s="7"/>
      <c r="E275" s="4"/>
      <c r="F275" s="7"/>
    </row>
    <row r="276">
      <c r="A276" s="7"/>
      <c r="B276" s="7"/>
      <c r="C276" s="7"/>
      <c r="D276" s="7"/>
      <c r="E276" s="4"/>
      <c r="F276" s="7"/>
    </row>
    <row r="277">
      <c r="A277" s="7"/>
      <c r="B277" s="7"/>
      <c r="C277" s="7"/>
      <c r="D277" s="7"/>
      <c r="E277" s="4"/>
      <c r="F277" s="7"/>
    </row>
    <row r="278">
      <c r="A278" s="7"/>
      <c r="B278" s="7"/>
      <c r="C278" s="7"/>
      <c r="D278" s="7"/>
      <c r="E278" s="4"/>
      <c r="F278" s="7"/>
    </row>
    <row r="279">
      <c r="A279" s="7"/>
      <c r="B279" s="7"/>
      <c r="C279" s="7"/>
      <c r="D279" s="7"/>
      <c r="E279" s="4"/>
      <c r="F279" s="7"/>
    </row>
    <row r="280">
      <c r="A280" s="7"/>
      <c r="B280" s="7"/>
      <c r="C280" s="7"/>
      <c r="D280" s="7"/>
      <c r="E280" s="4"/>
      <c r="F280" s="7"/>
    </row>
    <row r="281">
      <c r="A281" s="7"/>
      <c r="B281" s="7"/>
      <c r="C281" s="7"/>
      <c r="D281" s="7"/>
      <c r="E281" s="4"/>
      <c r="F281" s="7"/>
    </row>
    <row r="282">
      <c r="A282" s="7"/>
      <c r="B282" s="7"/>
      <c r="C282" s="7"/>
      <c r="D282" s="7"/>
      <c r="E282" s="4"/>
      <c r="F282" s="7"/>
    </row>
    <row r="283">
      <c r="A283" s="7"/>
      <c r="B283" s="7"/>
      <c r="C283" s="7"/>
      <c r="D283" s="7"/>
      <c r="E283" s="4"/>
      <c r="F283" s="7"/>
    </row>
    <row r="284">
      <c r="A284" s="7"/>
      <c r="B284" s="7"/>
      <c r="C284" s="7"/>
      <c r="D284" s="7"/>
      <c r="E284" s="4"/>
      <c r="F284" s="7"/>
    </row>
    <row r="285">
      <c r="A285" s="7"/>
      <c r="B285" s="7"/>
      <c r="C285" s="7"/>
      <c r="D285" s="7"/>
      <c r="E285" s="4"/>
      <c r="F285" s="7"/>
    </row>
    <row r="286">
      <c r="A286" s="7"/>
      <c r="B286" s="7"/>
      <c r="C286" s="7"/>
      <c r="D286" s="7"/>
      <c r="E286" s="4"/>
      <c r="F286" s="7"/>
    </row>
    <row r="287">
      <c r="A287" s="7"/>
      <c r="B287" s="7"/>
      <c r="C287" s="7"/>
      <c r="D287" s="7"/>
      <c r="E287" s="4"/>
      <c r="F287" s="7"/>
    </row>
    <row r="288">
      <c r="A288" s="7"/>
      <c r="B288" s="7"/>
      <c r="C288" s="7"/>
      <c r="D288" s="7"/>
      <c r="E288" s="4"/>
      <c r="F288" s="7"/>
    </row>
    <row r="289">
      <c r="A289" s="7"/>
      <c r="B289" s="7"/>
      <c r="C289" s="7"/>
      <c r="D289" s="7"/>
      <c r="E289" s="4"/>
      <c r="F289" s="7"/>
    </row>
    <row r="290">
      <c r="A290" s="7"/>
      <c r="B290" s="7"/>
      <c r="C290" s="7"/>
      <c r="D290" s="7"/>
      <c r="E290" s="4"/>
      <c r="F290" s="7"/>
    </row>
    <row r="291">
      <c r="A291" s="7"/>
      <c r="B291" s="7"/>
      <c r="C291" s="7"/>
      <c r="D291" s="7"/>
      <c r="E291" s="4"/>
      <c r="F291" s="7"/>
    </row>
    <row r="292">
      <c r="A292" s="7"/>
      <c r="B292" s="7"/>
      <c r="C292" s="7"/>
      <c r="D292" s="7"/>
      <c r="E292" s="4"/>
      <c r="F292" s="7"/>
    </row>
    <row r="293">
      <c r="A293" s="7"/>
      <c r="B293" s="7"/>
      <c r="C293" s="7"/>
      <c r="D293" s="7"/>
      <c r="E293" s="4"/>
      <c r="F293" s="7"/>
    </row>
    <row r="294">
      <c r="A294" s="7"/>
      <c r="B294" s="7"/>
      <c r="C294" s="7"/>
      <c r="D294" s="7"/>
      <c r="E294" s="4"/>
      <c r="F294" s="7"/>
    </row>
    <row r="295">
      <c r="A295" s="7"/>
      <c r="B295" s="7"/>
      <c r="C295" s="7"/>
      <c r="D295" s="7"/>
      <c r="E295" s="4"/>
      <c r="F295" s="7"/>
    </row>
    <row r="296">
      <c r="A296" s="7"/>
      <c r="B296" s="7"/>
      <c r="C296" s="7"/>
      <c r="D296" s="7"/>
      <c r="E296" s="4"/>
      <c r="F296" s="7"/>
    </row>
    <row r="297">
      <c r="A297" s="7"/>
      <c r="B297" s="7"/>
      <c r="C297" s="7"/>
      <c r="D297" s="7"/>
      <c r="E297" s="4"/>
      <c r="F297" s="7"/>
    </row>
    <row r="298">
      <c r="A298" s="7"/>
      <c r="B298" s="7"/>
      <c r="C298" s="7"/>
      <c r="D298" s="7"/>
      <c r="E298" s="4"/>
      <c r="F298" s="7"/>
    </row>
    <row r="299">
      <c r="A299" s="7"/>
      <c r="B299" s="7"/>
      <c r="C299" s="7"/>
      <c r="D299" s="7"/>
      <c r="E299" s="4"/>
      <c r="F299" s="7"/>
    </row>
    <row r="300">
      <c r="A300" s="7"/>
      <c r="B300" s="7"/>
      <c r="C300" s="7"/>
      <c r="D300" s="7"/>
      <c r="E300" s="4"/>
      <c r="F300" s="7"/>
    </row>
    <row r="301">
      <c r="A301" s="7"/>
      <c r="B301" s="7"/>
      <c r="C301" s="7"/>
      <c r="D301" s="7"/>
      <c r="E301" s="4"/>
      <c r="F301" s="7"/>
    </row>
    <row r="302">
      <c r="A302" s="7"/>
      <c r="B302" s="7"/>
      <c r="C302" s="7"/>
      <c r="D302" s="7"/>
      <c r="E302" s="4"/>
      <c r="F302" s="7"/>
    </row>
    <row r="303">
      <c r="A303" s="7"/>
      <c r="B303" s="7"/>
      <c r="C303" s="7"/>
      <c r="D303" s="7"/>
      <c r="E303" s="4"/>
      <c r="F303" s="7"/>
    </row>
    <row r="304">
      <c r="A304" s="7"/>
      <c r="B304" s="7"/>
      <c r="C304" s="7"/>
      <c r="D304" s="7"/>
      <c r="E304" s="4"/>
      <c r="F304" s="7"/>
    </row>
    <row r="305">
      <c r="A305" s="7"/>
      <c r="B305" s="7"/>
      <c r="C305" s="7"/>
      <c r="D305" s="7"/>
      <c r="E305" s="4"/>
      <c r="F305" s="7"/>
    </row>
    <row r="306">
      <c r="A306" s="7"/>
      <c r="B306" s="7"/>
      <c r="C306" s="7"/>
      <c r="D306" s="7"/>
      <c r="E306" s="4"/>
      <c r="F306" s="7"/>
    </row>
    <row r="307">
      <c r="A307" s="7"/>
      <c r="B307" s="7"/>
      <c r="C307" s="7"/>
      <c r="D307" s="7"/>
      <c r="E307" s="4"/>
      <c r="F307" s="7"/>
    </row>
    <row r="308">
      <c r="A308" s="7"/>
      <c r="B308" s="7"/>
      <c r="C308" s="7"/>
      <c r="D308" s="7"/>
      <c r="E308" s="4"/>
      <c r="F308" s="7"/>
    </row>
    <row r="309">
      <c r="A309" s="7"/>
      <c r="B309" s="7"/>
      <c r="C309" s="7"/>
      <c r="D309" s="7"/>
      <c r="E309" s="4"/>
      <c r="F309" s="7"/>
    </row>
    <row r="310">
      <c r="A310" s="7"/>
      <c r="B310" s="7"/>
      <c r="C310" s="7"/>
      <c r="D310" s="7"/>
      <c r="E310" s="4"/>
      <c r="F310" s="7"/>
    </row>
    <row r="311">
      <c r="A311" s="7"/>
      <c r="B311" s="7"/>
      <c r="C311" s="7"/>
      <c r="D311" s="7"/>
      <c r="E311" s="4"/>
      <c r="F311" s="7"/>
    </row>
    <row r="312">
      <c r="A312" s="7"/>
      <c r="B312" s="7"/>
      <c r="C312" s="7"/>
      <c r="D312" s="7"/>
      <c r="E312" s="4"/>
      <c r="F312" s="7"/>
    </row>
    <row r="313">
      <c r="A313" s="7"/>
      <c r="B313" s="7"/>
      <c r="C313" s="7"/>
      <c r="D313" s="7"/>
      <c r="E313" s="4"/>
      <c r="F313" s="7"/>
    </row>
    <row r="314">
      <c r="A314" s="7"/>
      <c r="B314" s="7"/>
      <c r="C314" s="7"/>
      <c r="D314" s="7"/>
      <c r="E314" s="4"/>
      <c r="F314" s="7"/>
    </row>
    <row r="315">
      <c r="A315" s="7"/>
      <c r="B315" s="7"/>
      <c r="C315" s="7"/>
      <c r="D315" s="7"/>
      <c r="E315" s="4"/>
      <c r="F315" s="7"/>
    </row>
    <row r="316">
      <c r="A316" s="7"/>
      <c r="B316" s="7"/>
      <c r="C316" s="7"/>
      <c r="D316" s="7"/>
      <c r="E316" s="4"/>
      <c r="F316" s="7"/>
    </row>
    <row r="317">
      <c r="A317" s="7"/>
      <c r="B317" s="7"/>
      <c r="C317" s="7"/>
      <c r="D317" s="7"/>
      <c r="E317" s="4"/>
      <c r="F317" s="7"/>
    </row>
    <row r="318">
      <c r="A318" s="7"/>
      <c r="B318" s="7"/>
      <c r="C318" s="7"/>
      <c r="D318" s="7"/>
      <c r="E318" s="4"/>
      <c r="F318" s="7"/>
    </row>
    <row r="319">
      <c r="A319" s="7"/>
      <c r="B319" s="7"/>
      <c r="C319" s="7"/>
      <c r="D319" s="7"/>
      <c r="E319" s="4"/>
      <c r="F319" s="7"/>
    </row>
    <row r="320">
      <c r="A320" s="7"/>
      <c r="B320" s="7"/>
      <c r="C320" s="7"/>
      <c r="D320" s="7"/>
      <c r="E320" s="4"/>
      <c r="F320" s="7"/>
    </row>
    <row r="321">
      <c r="A321" s="7"/>
      <c r="B321" s="7"/>
      <c r="C321" s="7"/>
      <c r="D321" s="7"/>
      <c r="E321" s="4"/>
      <c r="F321" s="7"/>
    </row>
    <row r="322">
      <c r="A322" s="7"/>
      <c r="B322" s="7"/>
      <c r="C322" s="7"/>
      <c r="D322" s="7"/>
      <c r="E322" s="4"/>
      <c r="F322" s="7"/>
    </row>
    <row r="323">
      <c r="A323" s="7"/>
      <c r="B323" s="7"/>
      <c r="C323" s="7"/>
      <c r="D323" s="7"/>
      <c r="E323" s="4"/>
      <c r="F323" s="7"/>
    </row>
    <row r="324">
      <c r="A324" s="7"/>
      <c r="B324" s="7"/>
      <c r="C324" s="7"/>
      <c r="D324" s="7"/>
      <c r="E324" s="4"/>
      <c r="F324" s="7"/>
    </row>
    <row r="325">
      <c r="A325" s="7"/>
      <c r="B325" s="7"/>
      <c r="C325" s="7"/>
      <c r="D325" s="7"/>
      <c r="E325" s="4"/>
      <c r="F325" s="7"/>
    </row>
    <row r="326">
      <c r="A326" s="7"/>
      <c r="B326" s="7"/>
      <c r="C326" s="7"/>
      <c r="D326" s="7"/>
      <c r="E326" s="4"/>
      <c r="F326" s="7"/>
    </row>
    <row r="327">
      <c r="A327" s="7"/>
      <c r="B327" s="7"/>
      <c r="C327" s="7"/>
      <c r="D327" s="7"/>
      <c r="E327" s="4"/>
      <c r="F327" s="7"/>
    </row>
    <row r="328">
      <c r="A328" s="7"/>
      <c r="B328" s="7"/>
      <c r="C328" s="7"/>
      <c r="D328" s="7"/>
      <c r="E328" s="4"/>
      <c r="F328" s="7"/>
    </row>
    <row r="329">
      <c r="A329" s="7"/>
      <c r="B329" s="7"/>
      <c r="C329" s="7"/>
      <c r="D329" s="7"/>
      <c r="E329" s="4"/>
      <c r="F329" s="7"/>
    </row>
    <row r="330">
      <c r="A330" s="7"/>
      <c r="B330" s="7"/>
      <c r="C330" s="7"/>
      <c r="D330" s="7"/>
      <c r="E330" s="4"/>
      <c r="F330" s="7"/>
    </row>
    <row r="331">
      <c r="A331" s="7"/>
      <c r="B331" s="7"/>
      <c r="C331" s="7"/>
      <c r="D331" s="7"/>
      <c r="E331" s="4"/>
      <c r="F331" s="7"/>
    </row>
    <row r="332">
      <c r="A332" s="7"/>
      <c r="B332" s="7"/>
      <c r="C332" s="7"/>
      <c r="D332" s="7"/>
      <c r="E332" s="4"/>
      <c r="F332" s="7"/>
    </row>
    <row r="333">
      <c r="A333" s="7"/>
      <c r="B333" s="7"/>
      <c r="C333" s="7"/>
      <c r="D333" s="7"/>
      <c r="E333" s="4"/>
      <c r="F333" s="7"/>
    </row>
    <row r="334">
      <c r="A334" s="7"/>
      <c r="B334" s="7"/>
      <c r="C334" s="7"/>
      <c r="D334" s="7"/>
      <c r="E334" s="4"/>
      <c r="F334" s="7"/>
    </row>
    <row r="335">
      <c r="A335" s="7"/>
      <c r="B335" s="7"/>
      <c r="C335" s="7"/>
      <c r="D335" s="7"/>
      <c r="E335" s="4"/>
      <c r="F335" s="7"/>
    </row>
    <row r="336">
      <c r="A336" s="7"/>
      <c r="B336" s="7"/>
      <c r="C336" s="7"/>
      <c r="D336" s="7"/>
      <c r="E336" s="4"/>
      <c r="F336" s="7"/>
    </row>
    <row r="337">
      <c r="A337" s="7"/>
      <c r="B337" s="7"/>
      <c r="C337" s="7"/>
      <c r="D337" s="7"/>
      <c r="E337" s="4"/>
      <c r="F337" s="7"/>
    </row>
    <row r="338">
      <c r="A338" s="7"/>
      <c r="B338" s="7"/>
      <c r="C338" s="7"/>
      <c r="D338" s="7"/>
      <c r="E338" s="4"/>
      <c r="F338" s="7"/>
    </row>
    <row r="339">
      <c r="A339" s="7"/>
      <c r="B339" s="7"/>
      <c r="C339" s="7"/>
      <c r="D339" s="7"/>
      <c r="E339" s="4"/>
      <c r="F339" s="7"/>
    </row>
    <row r="340">
      <c r="A340" s="7"/>
      <c r="B340" s="7"/>
      <c r="C340" s="7"/>
      <c r="D340" s="7"/>
      <c r="E340" s="4"/>
      <c r="F340" s="7"/>
    </row>
    <row r="341">
      <c r="A341" s="7"/>
      <c r="B341" s="7"/>
      <c r="C341" s="7"/>
      <c r="D341" s="7"/>
      <c r="E341" s="4"/>
      <c r="F341" s="7"/>
    </row>
    <row r="342">
      <c r="A342" s="7"/>
      <c r="B342" s="7"/>
      <c r="C342" s="7"/>
      <c r="D342" s="7"/>
      <c r="E342" s="4"/>
      <c r="F342" s="7"/>
    </row>
    <row r="343">
      <c r="A343" s="7"/>
      <c r="B343" s="7"/>
      <c r="C343" s="7"/>
      <c r="D343" s="7"/>
      <c r="E343" s="4"/>
      <c r="F343" s="7"/>
    </row>
    <row r="344">
      <c r="A344" s="7"/>
      <c r="B344" s="7"/>
      <c r="C344" s="7"/>
      <c r="D344" s="7"/>
      <c r="E344" s="4"/>
      <c r="F344" s="7"/>
    </row>
    <row r="345">
      <c r="A345" s="7"/>
      <c r="B345" s="7"/>
      <c r="C345" s="7"/>
      <c r="D345" s="7"/>
      <c r="E345" s="4"/>
      <c r="F345" s="7"/>
    </row>
    <row r="346">
      <c r="A346" s="7"/>
      <c r="B346" s="7"/>
      <c r="C346" s="7"/>
      <c r="D346" s="7"/>
      <c r="E346" s="4"/>
      <c r="F346" s="7"/>
    </row>
    <row r="347">
      <c r="A347" s="7"/>
      <c r="B347" s="7"/>
      <c r="C347" s="7"/>
      <c r="D347" s="7"/>
      <c r="E347" s="4"/>
      <c r="F347" s="7"/>
    </row>
    <row r="348">
      <c r="A348" s="7"/>
      <c r="B348" s="7"/>
      <c r="C348" s="7"/>
      <c r="D348" s="7"/>
      <c r="E348" s="4"/>
      <c r="F348" s="7"/>
    </row>
    <row r="349">
      <c r="A349" s="7"/>
      <c r="B349" s="7"/>
      <c r="C349" s="7"/>
      <c r="D349" s="7"/>
      <c r="E349" s="4"/>
      <c r="F349" s="7"/>
    </row>
    <row r="350">
      <c r="A350" s="7"/>
      <c r="B350" s="7"/>
      <c r="C350" s="7"/>
      <c r="D350" s="7"/>
      <c r="E350" s="4"/>
      <c r="F350" s="7"/>
    </row>
    <row r="351">
      <c r="A351" s="7"/>
      <c r="B351" s="7"/>
      <c r="C351" s="7"/>
      <c r="D351" s="7"/>
      <c r="E351" s="4"/>
      <c r="F351" s="7"/>
    </row>
    <row r="352">
      <c r="A352" s="7"/>
      <c r="B352" s="7"/>
      <c r="C352" s="7"/>
      <c r="D352" s="7"/>
      <c r="E352" s="4"/>
      <c r="F352" s="7"/>
    </row>
    <row r="353">
      <c r="A353" s="7"/>
      <c r="B353" s="7"/>
      <c r="C353" s="7"/>
      <c r="D353" s="7"/>
      <c r="E353" s="4"/>
      <c r="F353" s="7"/>
    </row>
    <row r="354">
      <c r="A354" s="7"/>
      <c r="B354" s="7"/>
      <c r="C354" s="7"/>
      <c r="D354" s="7"/>
      <c r="E354" s="4"/>
      <c r="F354" s="7"/>
    </row>
    <row r="355">
      <c r="A355" s="7"/>
      <c r="B355" s="7"/>
      <c r="C355" s="7"/>
      <c r="D355" s="7"/>
      <c r="E355" s="4"/>
      <c r="F355" s="7"/>
    </row>
    <row r="356">
      <c r="A356" s="7"/>
      <c r="B356" s="7"/>
      <c r="C356" s="7"/>
      <c r="D356" s="7"/>
      <c r="E356" s="4"/>
      <c r="F356" s="7"/>
    </row>
    <row r="357">
      <c r="A357" s="7"/>
      <c r="B357" s="7"/>
      <c r="C357" s="7"/>
      <c r="D357" s="7"/>
      <c r="E357" s="4"/>
      <c r="F357" s="7"/>
    </row>
    <row r="358">
      <c r="A358" s="7"/>
      <c r="B358" s="7"/>
      <c r="C358" s="7"/>
      <c r="D358" s="7"/>
      <c r="E358" s="4"/>
      <c r="F358" s="7"/>
    </row>
    <row r="359">
      <c r="A359" s="7"/>
      <c r="B359" s="7"/>
      <c r="C359" s="7"/>
      <c r="D359" s="7"/>
      <c r="E359" s="4"/>
      <c r="F359" s="7"/>
    </row>
    <row r="360">
      <c r="A360" s="7"/>
      <c r="B360" s="7"/>
      <c r="C360" s="7"/>
      <c r="D360" s="7"/>
      <c r="E360" s="4"/>
      <c r="F360" s="7"/>
    </row>
    <row r="361">
      <c r="A361" s="7"/>
      <c r="B361" s="7"/>
      <c r="C361" s="7"/>
      <c r="D361" s="7"/>
      <c r="E361" s="4"/>
      <c r="F361" s="7"/>
    </row>
    <row r="362">
      <c r="A362" s="7"/>
      <c r="B362" s="7"/>
      <c r="C362" s="7"/>
      <c r="D362" s="7"/>
      <c r="E362" s="4"/>
      <c r="F362" s="7"/>
    </row>
    <row r="363">
      <c r="A363" s="7"/>
      <c r="B363" s="7"/>
      <c r="C363" s="7"/>
      <c r="D363" s="7"/>
      <c r="E363" s="4"/>
      <c r="F363" s="7"/>
    </row>
    <row r="364">
      <c r="A364" s="7"/>
      <c r="B364" s="7"/>
      <c r="C364" s="7"/>
      <c r="D364" s="7"/>
      <c r="E364" s="4"/>
      <c r="F364" s="7"/>
    </row>
    <row r="365">
      <c r="A365" s="7"/>
      <c r="B365" s="7"/>
      <c r="C365" s="7"/>
      <c r="D365" s="7"/>
      <c r="E365" s="4"/>
      <c r="F365" s="7"/>
    </row>
    <row r="366">
      <c r="A366" s="7"/>
      <c r="B366" s="7"/>
      <c r="C366" s="7"/>
      <c r="D366" s="7"/>
      <c r="E366" s="4"/>
      <c r="F366" s="7"/>
    </row>
    <row r="367">
      <c r="A367" s="7"/>
      <c r="B367" s="7"/>
      <c r="C367" s="7"/>
      <c r="D367" s="7"/>
      <c r="E367" s="4"/>
      <c r="F367" s="7"/>
    </row>
    <row r="368">
      <c r="A368" s="7"/>
      <c r="B368" s="7"/>
      <c r="C368" s="7"/>
      <c r="D368" s="7"/>
      <c r="E368" s="4"/>
      <c r="F368" s="7"/>
    </row>
    <row r="369">
      <c r="A369" s="7"/>
      <c r="B369" s="7"/>
      <c r="C369" s="7"/>
      <c r="D369" s="7"/>
      <c r="E369" s="4"/>
      <c r="F369" s="7"/>
    </row>
    <row r="370">
      <c r="A370" s="7"/>
      <c r="B370" s="7"/>
      <c r="C370" s="7"/>
      <c r="D370" s="7"/>
      <c r="E370" s="4"/>
      <c r="F370" s="7"/>
    </row>
    <row r="371">
      <c r="A371" s="7"/>
      <c r="B371" s="7"/>
      <c r="C371" s="7"/>
      <c r="D371" s="7"/>
      <c r="E371" s="4"/>
      <c r="F371" s="7"/>
    </row>
    <row r="372">
      <c r="A372" s="7"/>
      <c r="B372" s="7"/>
      <c r="C372" s="7"/>
      <c r="D372" s="7"/>
      <c r="E372" s="4"/>
      <c r="F372" s="7"/>
    </row>
    <row r="373">
      <c r="A373" s="7"/>
      <c r="B373" s="7"/>
      <c r="C373" s="7"/>
      <c r="D373" s="7"/>
      <c r="E373" s="4"/>
      <c r="F373" s="7"/>
    </row>
    <row r="374">
      <c r="A374" s="7"/>
      <c r="B374" s="7"/>
      <c r="C374" s="7"/>
      <c r="D374" s="7"/>
      <c r="E374" s="4"/>
      <c r="F374" s="7"/>
    </row>
    <row r="375">
      <c r="A375" s="7"/>
      <c r="B375" s="7"/>
      <c r="C375" s="7"/>
      <c r="D375" s="7"/>
      <c r="E375" s="4"/>
      <c r="F375" s="7"/>
    </row>
    <row r="376">
      <c r="A376" s="7"/>
      <c r="B376" s="7"/>
      <c r="C376" s="7"/>
      <c r="D376" s="7"/>
      <c r="E376" s="4"/>
      <c r="F376" s="7"/>
    </row>
    <row r="377">
      <c r="A377" s="7"/>
      <c r="B377" s="7"/>
      <c r="C377" s="7"/>
      <c r="D377" s="7"/>
      <c r="E377" s="4"/>
      <c r="F377" s="7"/>
    </row>
    <row r="378">
      <c r="A378" s="7"/>
      <c r="B378" s="7"/>
      <c r="C378" s="7"/>
      <c r="D378" s="7"/>
      <c r="E378" s="4"/>
      <c r="F378" s="7"/>
    </row>
    <row r="379">
      <c r="A379" s="7"/>
      <c r="B379" s="7"/>
      <c r="C379" s="7"/>
      <c r="D379" s="7"/>
      <c r="E379" s="4"/>
      <c r="F379" s="7"/>
    </row>
    <row r="380">
      <c r="A380" s="7"/>
      <c r="B380" s="7"/>
      <c r="C380" s="7"/>
      <c r="D380" s="7"/>
      <c r="E380" s="4"/>
      <c r="F380" s="7"/>
    </row>
    <row r="381">
      <c r="A381" s="7"/>
      <c r="B381" s="7"/>
      <c r="C381" s="7"/>
      <c r="D381" s="7"/>
      <c r="E381" s="4"/>
      <c r="F381" s="7"/>
    </row>
    <row r="382">
      <c r="A382" s="7"/>
      <c r="B382" s="7"/>
      <c r="C382" s="7"/>
      <c r="D382" s="7"/>
      <c r="E382" s="4"/>
      <c r="F382" s="7"/>
    </row>
    <row r="383">
      <c r="A383" s="7"/>
      <c r="B383" s="7"/>
      <c r="C383" s="7"/>
      <c r="D383" s="7"/>
      <c r="E383" s="4"/>
      <c r="F383" s="7"/>
    </row>
    <row r="384">
      <c r="A384" s="7"/>
      <c r="B384" s="7"/>
      <c r="C384" s="7"/>
      <c r="D384" s="7"/>
      <c r="E384" s="4"/>
      <c r="F384" s="7"/>
    </row>
    <row r="385">
      <c r="A385" s="7"/>
      <c r="B385" s="7"/>
      <c r="C385" s="7"/>
      <c r="D385" s="7"/>
      <c r="E385" s="4"/>
      <c r="F385" s="7"/>
    </row>
    <row r="386">
      <c r="A386" s="7"/>
      <c r="B386" s="7"/>
      <c r="C386" s="7"/>
      <c r="D386" s="7"/>
      <c r="E386" s="4"/>
      <c r="F386" s="7"/>
    </row>
    <row r="387">
      <c r="A387" s="7"/>
      <c r="B387" s="7"/>
      <c r="C387" s="7"/>
      <c r="D387" s="7"/>
      <c r="E387" s="4"/>
      <c r="F387" s="7"/>
    </row>
    <row r="388">
      <c r="A388" s="7"/>
      <c r="B388" s="7"/>
      <c r="C388" s="7"/>
      <c r="D388" s="7"/>
      <c r="E388" s="4"/>
      <c r="F388" s="7"/>
    </row>
    <row r="389">
      <c r="A389" s="7"/>
      <c r="B389" s="7"/>
      <c r="C389" s="7"/>
      <c r="D389" s="7"/>
      <c r="E389" s="4"/>
      <c r="F389" s="7"/>
    </row>
    <row r="390">
      <c r="A390" s="7"/>
      <c r="B390" s="7"/>
      <c r="C390" s="7"/>
      <c r="D390" s="7"/>
      <c r="E390" s="4"/>
      <c r="F390" s="7"/>
    </row>
    <row r="391">
      <c r="A391" s="7"/>
      <c r="B391" s="7"/>
      <c r="C391" s="7"/>
      <c r="D391" s="7"/>
      <c r="E391" s="4"/>
      <c r="F391" s="7"/>
    </row>
    <row r="392">
      <c r="A392" s="7"/>
      <c r="B392" s="7"/>
      <c r="C392" s="7"/>
      <c r="D392" s="7"/>
      <c r="E392" s="4"/>
      <c r="F392" s="7"/>
    </row>
    <row r="393">
      <c r="A393" s="7"/>
      <c r="B393" s="7"/>
      <c r="C393" s="7"/>
      <c r="D393" s="7"/>
      <c r="E393" s="4"/>
      <c r="F393" s="7"/>
    </row>
    <row r="394">
      <c r="A394" s="7"/>
      <c r="B394" s="7"/>
      <c r="C394" s="7"/>
      <c r="D394" s="7"/>
      <c r="E394" s="4"/>
      <c r="F394" s="7"/>
    </row>
    <row r="395">
      <c r="A395" s="7"/>
      <c r="B395" s="7"/>
      <c r="C395" s="7"/>
      <c r="D395" s="7"/>
      <c r="E395" s="4"/>
      <c r="F395" s="7"/>
    </row>
    <row r="396">
      <c r="A396" s="7"/>
      <c r="B396" s="7"/>
      <c r="C396" s="7"/>
      <c r="D396" s="7"/>
      <c r="E396" s="4"/>
      <c r="F396" s="7"/>
    </row>
    <row r="397">
      <c r="A397" s="7"/>
      <c r="B397" s="7"/>
      <c r="C397" s="7"/>
      <c r="D397" s="7"/>
      <c r="E397" s="4"/>
      <c r="F397" s="7"/>
    </row>
    <row r="398">
      <c r="A398" s="7"/>
      <c r="B398" s="7"/>
      <c r="C398" s="7"/>
      <c r="D398" s="7"/>
      <c r="E398" s="4"/>
      <c r="F398" s="7"/>
    </row>
    <row r="399">
      <c r="A399" s="7"/>
      <c r="B399" s="7"/>
      <c r="C399" s="7"/>
      <c r="D399" s="7"/>
      <c r="E399" s="4"/>
      <c r="F399" s="7"/>
    </row>
    <row r="400">
      <c r="A400" s="7"/>
      <c r="B400" s="7"/>
      <c r="C400" s="7"/>
      <c r="D400" s="7"/>
      <c r="E400" s="4"/>
      <c r="F400" s="7"/>
    </row>
    <row r="401">
      <c r="A401" s="7"/>
      <c r="B401" s="7"/>
      <c r="C401" s="7"/>
      <c r="D401" s="7"/>
      <c r="E401" s="4"/>
      <c r="F401" s="7"/>
    </row>
    <row r="402">
      <c r="A402" s="7"/>
      <c r="B402" s="7"/>
      <c r="C402" s="7"/>
      <c r="D402" s="7"/>
      <c r="E402" s="4"/>
      <c r="F402" s="7"/>
    </row>
    <row r="403">
      <c r="A403" s="7"/>
      <c r="B403" s="7"/>
      <c r="C403" s="7"/>
      <c r="D403" s="7"/>
      <c r="E403" s="4"/>
      <c r="F403" s="7"/>
    </row>
    <row r="404">
      <c r="A404" s="7"/>
      <c r="B404" s="7"/>
      <c r="C404" s="7"/>
      <c r="D404" s="7"/>
      <c r="E404" s="4"/>
      <c r="F404" s="7"/>
    </row>
    <row r="405">
      <c r="A405" s="7"/>
      <c r="B405" s="7"/>
      <c r="C405" s="7"/>
      <c r="D405" s="7"/>
      <c r="E405" s="4"/>
      <c r="F405" s="7"/>
    </row>
    <row r="406">
      <c r="A406" s="7"/>
      <c r="B406" s="7"/>
      <c r="C406" s="7"/>
      <c r="D406" s="7"/>
      <c r="E406" s="4"/>
      <c r="F406" s="7"/>
    </row>
    <row r="407">
      <c r="A407" s="7"/>
      <c r="B407" s="7"/>
      <c r="C407" s="7"/>
      <c r="D407" s="7"/>
      <c r="E407" s="4"/>
      <c r="F407" s="7"/>
    </row>
    <row r="408">
      <c r="A408" s="7"/>
      <c r="B408" s="7"/>
      <c r="C408" s="7"/>
      <c r="D408" s="7"/>
      <c r="E408" s="4"/>
      <c r="F408" s="7"/>
    </row>
    <row r="409">
      <c r="A409" s="7"/>
      <c r="B409" s="7"/>
      <c r="C409" s="7"/>
      <c r="D409" s="7"/>
      <c r="E409" s="4"/>
      <c r="F409" s="7"/>
    </row>
    <row r="410">
      <c r="A410" s="7"/>
      <c r="B410" s="7"/>
      <c r="C410" s="7"/>
      <c r="D410" s="7"/>
      <c r="E410" s="4"/>
      <c r="F410" s="7"/>
    </row>
    <row r="411">
      <c r="A411" s="7"/>
      <c r="B411" s="7"/>
      <c r="C411" s="7"/>
      <c r="D411" s="7"/>
      <c r="E411" s="4"/>
      <c r="F411" s="7"/>
    </row>
    <row r="412">
      <c r="A412" s="7"/>
      <c r="B412" s="7"/>
      <c r="C412" s="7"/>
      <c r="D412" s="7"/>
      <c r="E412" s="4"/>
      <c r="F412" s="7"/>
    </row>
    <row r="413">
      <c r="A413" s="7"/>
      <c r="B413" s="7"/>
      <c r="C413" s="7"/>
      <c r="D413" s="7"/>
      <c r="E413" s="4"/>
      <c r="F413" s="7"/>
    </row>
    <row r="414">
      <c r="A414" s="7"/>
      <c r="B414" s="7"/>
      <c r="C414" s="7"/>
      <c r="D414" s="7"/>
      <c r="E414" s="4"/>
      <c r="F414" s="7"/>
    </row>
    <row r="415">
      <c r="A415" s="7"/>
      <c r="B415" s="7"/>
      <c r="C415" s="7"/>
      <c r="D415" s="7"/>
      <c r="E415" s="4"/>
      <c r="F415" s="7"/>
    </row>
    <row r="416">
      <c r="A416" s="7"/>
      <c r="B416" s="7"/>
      <c r="C416" s="7"/>
      <c r="D416" s="7"/>
      <c r="E416" s="4"/>
      <c r="F416" s="7"/>
    </row>
    <row r="417">
      <c r="A417" s="7"/>
      <c r="B417" s="7"/>
      <c r="C417" s="7"/>
      <c r="D417" s="7"/>
      <c r="E417" s="4"/>
      <c r="F417" s="7"/>
    </row>
    <row r="418">
      <c r="A418" s="7"/>
      <c r="B418" s="7"/>
      <c r="C418" s="7"/>
      <c r="D418" s="7"/>
      <c r="E418" s="4"/>
      <c r="F418" s="7"/>
    </row>
    <row r="419">
      <c r="A419" s="7"/>
      <c r="B419" s="7"/>
      <c r="C419" s="7"/>
      <c r="D419" s="7"/>
      <c r="E419" s="4"/>
      <c r="F419" s="7"/>
    </row>
    <row r="420">
      <c r="A420" s="7"/>
      <c r="B420" s="7"/>
      <c r="C420" s="7"/>
      <c r="D420" s="7"/>
      <c r="E420" s="4"/>
      <c r="F420" s="7"/>
    </row>
    <row r="421">
      <c r="A421" s="7"/>
      <c r="B421" s="7"/>
      <c r="C421" s="7"/>
      <c r="D421" s="7"/>
      <c r="E421" s="4"/>
      <c r="F421" s="7"/>
    </row>
    <row r="422">
      <c r="A422" s="7"/>
      <c r="B422" s="7"/>
      <c r="C422" s="7"/>
      <c r="D422" s="7"/>
      <c r="E422" s="4"/>
      <c r="F422" s="7"/>
    </row>
    <row r="423">
      <c r="A423" s="7"/>
      <c r="B423" s="7"/>
      <c r="C423" s="7"/>
      <c r="D423" s="7"/>
      <c r="E423" s="4"/>
      <c r="F423" s="7"/>
    </row>
    <row r="424">
      <c r="A424" s="7"/>
      <c r="B424" s="7"/>
      <c r="C424" s="7"/>
      <c r="D424" s="7"/>
      <c r="E424" s="4"/>
      <c r="F424" s="7"/>
    </row>
    <row r="425">
      <c r="A425" s="7"/>
      <c r="B425" s="7"/>
      <c r="C425" s="7"/>
      <c r="D425" s="7"/>
      <c r="E425" s="4"/>
      <c r="F425" s="7"/>
    </row>
    <row r="426">
      <c r="A426" s="7"/>
      <c r="B426" s="7"/>
      <c r="C426" s="7"/>
      <c r="D426" s="7"/>
      <c r="E426" s="4"/>
      <c r="F426" s="7"/>
    </row>
    <row r="427">
      <c r="A427" s="7"/>
      <c r="B427" s="7"/>
      <c r="C427" s="7"/>
      <c r="D427" s="7"/>
      <c r="E427" s="4"/>
      <c r="F427" s="7"/>
    </row>
    <row r="428">
      <c r="A428" s="7"/>
      <c r="B428" s="7"/>
      <c r="C428" s="7"/>
      <c r="D428" s="7"/>
      <c r="E428" s="4"/>
      <c r="F428" s="7"/>
    </row>
    <row r="429">
      <c r="A429" s="7"/>
      <c r="B429" s="7"/>
      <c r="C429" s="7"/>
      <c r="D429" s="7"/>
      <c r="E429" s="4"/>
      <c r="F429" s="7"/>
    </row>
    <row r="430">
      <c r="A430" s="7"/>
      <c r="B430" s="7"/>
      <c r="C430" s="7"/>
      <c r="D430" s="7"/>
      <c r="E430" s="4"/>
      <c r="F430" s="7"/>
    </row>
    <row r="431">
      <c r="A431" s="7"/>
      <c r="B431" s="7"/>
      <c r="C431" s="7"/>
      <c r="D431" s="7"/>
      <c r="E431" s="4"/>
      <c r="F431" s="7"/>
    </row>
    <row r="432">
      <c r="A432" s="7"/>
      <c r="B432" s="7"/>
      <c r="C432" s="7"/>
      <c r="D432" s="7"/>
      <c r="E432" s="4"/>
      <c r="F432" s="7"/>
    </row>
    <row r="433">
      <c r="A433" s="7"/>
      <c r="B433" s="7"/>
      <c r="C433" s="7"/>
      <c r="D433" s="7"/>
      <c r="E433" s="4"/>
      <c r="F433" s="7"/>
    </row>
    <row r="434">
      <c r="A434" s="7"/>
      <c r="B434" s="7"/>
      <c r="C434" s="7"/>
      <c r="D434" s="7"/>
      <c r="E434" s="4"/>
      <c r="F434" s="7"/>
    </row>
    <row r="435">
      <c r="A435" s="7"/>
      <c r="B435" s="7"/>
      <c r="C435" s="7"/>
      <c r="D435" s="7"/>
      <c r="E435" s="4"/>
      <c r="F435" s="7"/>
    </row>
    <row r="436">
      <c r="A436" s="7"/>
      <c r="B436" s="7"/>
      <c r="C436" s="7"/>
      <c r="D436" s="7"/>
      <c r="E436" s="4"/>
      <c r="F436" s="7"/>
    </row>
    <row r="437">
      <c r="A437" s="7"/>
      <c r="B437" s="7"/>
      <c r="C437" s="7"/>
      <c r="D437" s="7"/>
      <c r="E437" s="4"/>
      <c r="F437" s="7"/>
    </row>
    <row r="438">
      <c r="A438" s="7"/>
      <c r="B438" s="7"/>
      <c r="C438" s="7"/>
      <c r="D438" s="7"/>
      <c r="E438" s="4"/>
      <c r="F438" s="7"/>
    </row>
    <row r="439">
      <c r="A439" s="7"/>
      <c r="B439" s="7"/>
      <c r="C439" s="7"/>
      <c r="D439" s="7"/>
      <c r="E439" s="4"/>
      <c r="F439" s="7"/>
    </row>
    <row r="440">
      <c r="A440" s="7"/>
      <c r="B440" s="7"/>
      <c r="C440" s="7"/>
      <c r="D440" s="7"/>
      <c r="E440" s="4"/>
      <c r="F440" s="7"/>
    </row>
    <row r="441">
      <c r="A441" s="7"/>
      <c r="B441" s="7"/>
      <c r="C441" s="7"/>
      <c r="D441" s="7"/>
      <c r="E441" s="4"/>
      <c r="F441" s="7"/>
    </row>
    <row r="442">
      <c r="A442" s="7"/>
      <c r="B442" s="7"/>
      <c r="C442" s="7"/>
      <c r="D442" s="7"/>
      <c r="E442" s="4"/>
      <c r="F442" s="7"/>
    </row>
    <row r="443">
      <c r="A443" s="7"/>
      <c r="B443" s="7"/>
      <c r="C443" s="7"/>
      <c r="D443" s="7"/>
      <c r="E443" s="4"/>
      <c r="F443" s="7"/>
    </row>
    <row r="444">
      <c r="A444" s="7"/>
      <c r="B444" s="7"/>
      <c r="C444" s="7"/>
      <c r="D444" s="7"/>
      <c r="E444" s="4"/>
      <c r="F444" s="7"/>
    </row>
    <row r="445">
      <c r="A445" s="7"/>
      <c r="B445" s="7"/>
      <c r="C445" s="7"/>
      <c r="D445" s="7"/>
      <c r="E445" s="4"/>
      <c r="F445" s="7"/>
    </row>
    <row r="446">
      <c r="A446" s="7"/>
      <c r="B446" s="7"/>
      <c r="C446" s="7"/>
      <c r="D446" s="7"/>
      <c r="E446" s="4"/>
      <c r="F446" s="7"/>
    </row>
    <row r="447">
      <c r="A447" s="7"/>
      <c r="B447" s="7"/>
      <c r="C447" s="7"/>
      <c r="D447" s="7"/>
      <c r="E447" s="4"/>
      <c r="F447" s="7"/>
    </row>
    <row r="448">
      <c r="A448" s="7"/>
      <c r="B448" s="7"/>
      <c r="C448" s="7"/>
      <c r="D448" s="7"/>
      <c r="E448" s="4"/>
      <c r="F448" s="7"/>
    </row>
    <row r="449">
      <c r="A449" s="7"/>
      <c r="B449" s="7"/>
      <c r="C449" s="7"/>
      <c r="D449" s="7"/>
      <c r="E449" s="4"/>
      <c r="F449" s="7"/>
    </row>
    <row r="450">
      <c r="A450" s="7"/>
      <c r="B450" s="7"/>
      <c r="C450" s="7"/>
      <c r="D450" s="7"/>
      <c r="E450" s="4"/>
      <c r="F450" s="7"/>
    </row>
    <row r="451">
      <c r="A451" s="7"/>
      <c r="B451" s="7"/>
      <c r="C451" s="7"/>
      <c r="D451" s="7"/>
      <c r="E451" s="4"/>
      <c r="F451" s="7"/>
    </row>
    <row r="452">
      <c r="A452" s="7"/>
      <c r="B452" s="7"/>
      <c r="C452" s="7"/>
      <c r="D452" s="7"/>
      <c r="E452" s="4"/>
      <c r="F452" s="7"/>
    </row>
    <row r="453">
      <c r="A453" s="7"/>
      <c r="B453" s="7"/>
      <c r="C453" s="7"/>
      <c r="D453" s="7"/>
      <c r="E453" s="4"/>
      <c r="F453" s="7"/>
    </row>
    <row r="454">
      <c r="A454" s="7"/>
      <c r="B454" s="7"/>
      <c r="C454" s="7"/>
      <c r="D454" s="7"/>
      <c r="E454" s="4"/>
      <c r="F454" s="7"/>
    </row>
    <row r="455">
      <c r="A455" s="7"/>
      <c r="B455" s="7"/>
      <c r="C455" s="7"/>
      <c r="D455" s="7"/>
      <c r="E455" s="4"/>
      <c r="F455" s="7"/>
    </row>
    <row r="456">
      <c r="A456" s="7"/>
      <c r="B456" s="7"/>
      <c r="C456" s="7"/>
      <c r="D456" s="7"/>
      <c r="E456" s="4"/>
      <c r="F456" s="7"/>
    </row>
    <row r="457">
      <c r="A457" s="7"/>
      <c r="B457" s="7"/>
      <c r="C457" s="7"/>
      <c r="D457" s="7"/>
      <c r="E457" s="4"/>
      <c r="F457" s="7"/>
    </row>
    <row r="458">
      <c r="A458" s="7"/>
      <c r="B458" s="7"/>
      <c r="C458" s="7"/>
      <c r="D458" s="7"/>
      <c r="E458" s="4"/>
      <c r="F458" s="7"/>
    </row>
    <row r="459">
      <c r="A459" s="7"/>
      <c r="B459" s="7"/>
      <c r="C459" s="7"/>
      <c r="D459" s="7"/>
      <c r="E459" s="4"/>
      <c r="F459" s="7"/>
    </row>
    <row r="460">
      <c r="A460" s="7"/>
      <c r="B460" s="7"/>
      <c r="C460" s="7"/>
      <c r="D460" s="7"/>
      <c r="E460" s="4"/>
      <c r="F460" s="7"/>
    </row>
    <row r="461">
      <c r="A461" s="7"/>
      <c r="B461" s="7"/>
      <c r="C461" s="7"/>
      <c r="D461" s="7"/>
      <c r="E461" s="4"/>
      <c r="F461" s="7"/>
    </row>
    <row r="462">
      <c r="A462" s="7"/>
      <c r="B462" s="7"/>
      <c r="C462" s="7"/>
      <c r="D462" s="7"/>
      <c r="E462" s="4"/>
      <c r="F462" s="7"/>
    </row>
    <row r="463">
      <c r="A463" s="7"/>
      <c r="B463" s="7"/>
      <c r="C463" s="7"/>
      <c r="D463" s="7"/>
      <c r="E463" s="4"/>
      <c r="F463" s="7"/>
    </row>
    <row r="464">
      <c r="A464" s="7"/>
      <c r="B464" s="7"/>
      <c r="C464" s="7"/>
      <c r="D464" s="7"/>
      <c r="E464" s="4"/>
      <c r="F464" s="7"/>
    </row>
    <row r="465">
      <c r="A465" s="7"/>
      <c r="B465" s="7"/>
      <c r="C465" s="7"/>
      <c r="D465" s="7"/>
      <c r="E465" s="4"/>
      <c r="F465" s="7"/>
    </row>
    <row r="466">
      <c r="A466" s="7"/>
      <c r="B466" s="7"/>
      <c r="C466" s="7"/>
      <c r="D466" s="7"/>
      <c r="E466" s="4"/>
      <c r="F466" s="7"/>
    </row>
    <row r="467">
      <c r="A467" s="7"/>
      <c r="B467" s="7"/>
      <c r="C467" s="7"/>
      <c r="D467" s="7"/>
      <c r="E467" s="4"/>
      <c r="F467" s="7"/>
    </row>
    <row r="468">
      <c r="A468" s="7"/>
      <c r="B468" s="7"/>
      <c r="C468" s="7"/>
      <c r="D468" s="7"/>
      <c r="E468" s="4"/>
      <c r="F468" s="7"/>
    </row>
    <row r="469">
      <c r="A469" s="7"/>
      <c r="B469" s="7"/>
      <c r="C469" s="7"/>
      <c r="D469" s="7"/>
      <c r="E469" s="4"/>
      <c r="F469" s="7"/>
    </row>
    <row r="470">
      <c r="A470" s="7"/>
      <c r="B470" s="7"/>
      <c r="C470" s="7"/>
      <c r="D470" s="7"/>
      <c r="E470" s="4"/>
      <c r="F470" s="7"/>
    </row>
    <row r="471">
      <c r="A471" s="7"/>
      <c r="B471" s="7"/>
      <c r="C471" s="7"/>
      <c r="D471" s="7"/>
      <c r="E471" s="4"/>
      <c r="F471" s="7"/>
    </row>
    <row r="472">
      <c r="A472" s="7"/>
      <c r="B472" s="7"/>
      <c r="C472" s="7"/>
      <c r="D472" s="7"/>
      <c r="E472" s="4"/>
      <c r="F472" s="7"/>
    </row>
    <row r="473">
      <c r="A473" s="7"/>
      <c r="B473" s="7"/>
      <c r="C473" s="7"/>
      <c r="D473" s="7"/>
      <c r="E473" s="4"/>
      <c r="F473" s="7"/>
    </row>
    <row r="474">
      <c r="A474" s="7"/>
      <c r="B474" s="7"/>
      <c r="C474" s="7"/>
      <c r="D474" s="7"/>
      <c r="E474" s="4"/>
      <c r="F474" s="7"/>
    </row>
    <row r="475">
      <c r="A475" s="7"/>
      <c r="B475" s="7"/>
      <c r="C475" s="7"/>
      <c r="D475" s="7"/>
      <c r="E475" s="4"/>
      <c r="F475" s="7"/>
    </row>
    <row r="476">
      <c r="A476" s="7"/>
      <c r="B476" s="7"/>
      <c r="C476" s="7"/>
      <c r="D476" s="7"/>
      <c r="E476" s="4"/>
      <c r="F476" s="7"/>
    </row>
    <row r="477">
      <c r="A477" s="7"/>
      <c r="B477" s="7"/>
      <c r="C477" s="7"/>
      <c r="D477" s="7"/>
      <c r="E477" s="4"/>
      <c r="F477" s="7"/>
    </row>
    <row r="478">
      <c r="A478" s="7"/>
      <c r="B478" s="7"/>
      <c r="C478" s="7"/>
      <c r="D478" s="7"/>
      <c r="E478" s="4"/>
      <c r="F478" s="7"/>
    </row>
    <row r="479">
      <c r="A479" s="7"/>
      <c r="B479" s="7"/>
      <c r="C479" s="7"/>
      <c r="D479" s="7"/>
      <c r="E479" s="4"/>
      <c r="F479" s="7"/>
    </row>
    <row r="480">
      <c r="A480" s="7"/>
      <c r="B480" s="7"/>
      <c r="C480" s="7"/>
      <c r="D480" s="7"/>
      <c r="E480" s="4"/>
      <c r="F480" s="7"/>
    </row>
    <row r="481">
      <c r="A481" s="7"/>
      <c r="B481" s="7"/>
      <c r="C481" s="7"/>
      <c r="D481" s="7"/>
      <c r="E481" s="4"/>
      <c r="F481" s="7"/>
    </row>
    <row r="482">
      <c r="A482" s="7"/>
      <c r="B482" s="7"/>
      <c r="C482" s="7"/>
      <c r="D482" s="7"/>
      <c r="E482" s="4"/>
      <c r="F482" s="7"/>
    </row>
    <row r="483">
      <c r="A483" s="7"/>
      <c r="B483" s="7"/>
      <c r="C483" s="7"/>
      <c r="D483" s="7"/>
      <c r="E483" s="4"/>
      <c r="F483" s="7"/>
    </row>
    <row r="484">
      <c r="A484" s="7"/>
      <c r="B484" s="7"/>
      <c r="C484" s="7"/>
      <c r="D484" s="7"/>
      <c r="E484" s="4"/>
      <c r="F484" s="7"/>
    </row>
    <row r="485">
      <c r="A485" s="7"/>
      <c r="B485" s="7"/>
      <c r="C485" s="7"/>
      <c r="D485" s="7"/>
      <c r="E485" s="4"/>
      <c r="F485" s="7"/>
    </row>
    <row r="486">
      <c r="A486" s="7"/>
      <c r="B486" s="7"/>
      <c r="C486" s="7"/>
      <c r="D486" s="7"/>
      <c r="E486" s="4"/>
      <c r="F486" s="7"/>
    </row>
    <row r="487">
      <c r="A487" s="7"/>
      <c r="B487" s="7"/>
      <c r="C487" s="7"/>
      <c r="D487" s="7"/>
      <c r="E487" s="4"/>
      <c r="F487" s="7"/>
    </row>
    <row r="488">
      <c r="A488" s="7"/>
      <c r="B488" s="7"/>
      <c r="C488" s="7"/>
      <c r="D488" s="7"/>
      <c r="E488" s="4"/>
      <c r="F488" s="7"/>
    </row>
    <row r="489">
      <c r="A489" s="7"/>
      <c r="B489" s="7"/>
      <c r="C489" s="7"/>
      <c r="D489" s="7"/>
      <c r="E489" s="4"/>
      <c r="F489" s="7"/>
    </row>
    <row r="490">
      <c r="A490" s="7"/>
      <c r="B490" s="7"/>
      <c r="C490" s="7"/>
      <c r="D490" s="7"/>
      <c r="E490" s="4"/>
      <c r="F490" s="7"/>
    </row>
    <row r="491">
      <c r="A491" s="7"/>
      <c r="B491" s="7"/>
      <c r="C491" s="7"/>
      <c r="D491" s="7"/>
      <c r="E491" s="4"/>
      <c r="F491" s="7"/>
    </row>
    <row r="492">
      <c r="A492" s="7"/>
      <c r="B492" s="7"/>
      <c r="C492" s="7"/>
      <c r="D492" s="7"/>
      <c r="E492" s="4"/>
      <c r="F492" s="7"/>
    </row>
    <row r="493">
      <c r="A493" s="7"/>
      <c r="B493" s="7"/>
      <c r="C493" s="7"/>
      <c r="D493" s="7"/>
      <c r="E493" s="4"/>
      <c r="F493" s="7"/>
    </row>
    <row r="494">
      <c r="A494" s="7"/>
      <c r="B494" s="7"/>
      <c r="C494" s="7"/>
      <c r="D494" s="7"/>
      <c r="E494" s="4"/>
      <c r="F494" s="7"/>
    </row>
    <row r="495">
      <c r="A495" s="7"/>
      <c r="B495" s="7"/>
      <c r="C495" s="7"/>
      <c r="D495" s="7"/>
      <c r="E495" s="4"/>
      <c r="F495" s="7"/>
    </row>
    <row r="496">
      <c r="A496" s="7"/>
      <c r="B496" s="7"/>
      <c r="C496" s="7"/>
      <c r="D496" s="7"/>
      <c r="E496" s="4"/>
      <c r="F496" s="7"/>
    </row>
    <row r="497">
      <c r="A497" s="7"/>
      <c r="B497" s="7"/>
      <c r="C497" s="7"/>
      <c r="D497" s="7"/>
      <c r="E497" s="4"/>
      <c r="F497" s="7"/>
    </row>
    <row r="498">
      <c r="A498" s="7"/>
      <c r="B498" s="7"/>
      <c r="C498" s="7"/>
      <c r="D498" s="7"/>
      <c r="E498" s="4"/>
      <c r="F498" s="7"/>
    </row>
    <row r="499">
      <c r="A499" s="7"/>
      <c r="B499" s="7"/>
      <c r="C499" s="7"/>
      <c r="D499" s="7"/>
      <c r="E499" s="4"/>
      <c r="F499" s="7"/>
    </row>
    <row r="500">
      <c r="A500" s="7"/>
      <c r="B500" s="7"/>
      <c r="C500" s="7"/>
      <c r="D500" s="7"/>
      <c r="E500" s="4"/>
      <c r="F500" s="7"/>
    </row>
    <row r="501">
      <c r="A501" s="7"/>
      <c r="B501" s="7"/>
      <c r="C501" s="7"/>
      <c r="D501" s="7"/>
      <c r="E501" s="4"/>
      <c r="F501" s="7"/>
    </row>
    <row r="502">
      <c r="A502" s="7"/>
      <c r="B502" s="7"/>
      <c r="C502" s="7"/>
      <c r="D502" s="7"/>
      <c r="E502" s="4"/>
      <c r="F502" s="7"/>
    </row>
    <row r="503">
      <c r="A503" s="7"/>
      <c r="B503" s="7"/>
      <c r="C503" s="7"/>
      <c r="D503" s="7"/>
      <c r="E503" s="4"/>
      <c r="F503" s="7"/>
    </row>
    <row r="504">
      <c r="A504" s="7"/>
      <c r="B504" s="7"/>
      <c r="C504" s="7"/>
      <c r="D504" s="7"/>
      <c r="E504" s="4"/>
      <c r="F504" s="7"/>
    </row>
    <row r="505">
      <c r="A505" s="7"/>
      <c r="B505" s="7"/>
      <c r="C505" s="7"/>
      <c r="D505" s="7"/>
      <c r="E505" s="4"/>
      <c r="F505" s="7"/>
    </row>
    <row r="506">
      <c r="A506" s="7"/>
      <c r="B506" s="7"/>
      <c r="C506" s="7"/>
      <c r="D506" s="7"/>
      <c r="E506" s="4"/>
      <c r="F506" s="7"/>
    </row>
    <row r="507">
      <c r="A507" s="7"/>
      <c r="B507" s="7"/>
      <c r="C507" s="7"/>
      <c r="D507" s="7"/>
      <c r="E507" s="4"/>
      <c r="F507" s="7"/>
    </row>
    <row r="508">
      <c r="A508" s="7"/>
      <c r="B508" s="7"/>
      <c r="C508" s="7"/>
      <c r="D508" s="7"/>
      <c r="E508" s="4"/>
      <c r="F508" s="7"/>
    </row>
    <row r="509">
      <c r="A509" s="7"/>
      <c r="B509" s="7"/>
      <c r="C509" s="7"/>
      <c r="D509" s="7"/>
      <c r="E509" s="4"/>
      <c r="F509" s="7"/>
    </row>
    <row r="510">
      <c r="A510" s="7"/>
      <c r="B510" s="7"/>
      <c r="C510" s="7"/>
      <c r="D510" s="7"/>
      <c r="E510" s="4"/>
      <c r="F510" s="7"/>
    </row>
    <row r="511">
      <c r="A511" s="7"/>
      <c r="B511" s="7"/>
      <c r="C511" s="7"/>
      <c r="D511" s="7"/>
      <c r="E511" s="4"/>
      <c r="F511" s="7"/>
    </row>
    <row r="512">
      <c r="A512" s="7"/>
      <c r="B512" s="7"/>
      <c r="C512" s="7"/>
      <c r="D512" s="7"/>
      <c r="E512" s="4"/>
      <c r="F512" s="7"/>
    </row>
    <row r="513">
      <c r="A513" s="7"/>
      <c r="B513" s="7"/>
      <c r="C513" s="7"/>
      <c r="D513" s="7"/>
      <c r="E513" s="4"/>
      <c r="F513" s="7"/>
    </row>
    <row r="514">
      <c r="A514" s="7"/>
      <c r="B514" s="7"/>
      <c r="C514" s="7"/>
      <c r="D514" s="7"/>
      <c r="E514" s="4"/>
      <c r="F514" s="7"/>
    </row>
  </sheetData>
  <drawing r:id="rId1"/>
</worksheet>
</file>