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ummer 2022\Prob and Stats\"/>
    </mc:Choice>
  </mc:AlternateContent>
  <xr:revisionPtr revIDLastSave="0" documentId="13_ncr:1_{679D371E-9B2C-4055-A770-1935F1902B40}" xr6:coauthVersionLast="47" xr6:coauthVersionMax="47" xr10:uidLastSave="{00000000-0000-0000-0000-000000000000}"/>
  <bookViews>
    <workbookView xWindow="-28920" yWindow="-120" windowWidth="29040" windowHeight="16440" xr2:uid="{1182B35C-319E-4F47-A98A-1B81258B5D92}"/>
  </bookViews>
  <sheets>
    <sheet name="Sheet1" sheetId="1" r:id="rId1"/>
  </sheets>
  <definedNames>
    <definedName name="_xlchart.v1.0" hidden="1">Sheet1!$B$2:$B$25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1" l="1"/>
  <c r="F29" i="1"/>
  <c r="P19" i="1"/>
  <c r="O3" i="1"/>
  <c r="F6" i="1"/>
  <c r="F7" i="1" s="1"/>
  <c r="F30" i="1"/>
  <c r="N20" i="1"/>
  <c r="N21" i="1"/>
  <c r="N22" i="1"/>
  <c r="N23" i="1"/>
  <c r="N24" i="1"/>
  <c r="O19" i="1" s="1"/>
  <c r="N25" i="1"/>
  <c r="N26" i="1"/>
  <c r="N27" i="1"/>
  <c r="N28" i="1"/>
  <c r="N29" i="1"/>
  <c r="N30" i="1"/>
  <c r="N31" i="1"/>
  <c r="N32" i="1"/>
  <c r="N33" i="1"/>
  <c r="N19" i="1"/>
  <c r="M24" i="1"/>
  <c r="M21" i="1"/>
  <c r="M19" i="1"/>
  <c r="O2" i="1"/>
  <c r="M20" i="1" s="1"/>
  <c r="M22" i="1"/>
  <c r="M23" i="1"/>
  <c r="M25" i="1"/>
  <c r="M29" i="1"/>
  <c r="M31" i="1"/>
  <c r="M32" i="1"/>
  <c r="F31" i="1"/>
  <c r="D29" i="1"/>
  <c r="C29" i="1"/>
  <c r="B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E2" i="1"/>
  <c r="D2" i="1"/>
  <c r="C2" i="1"/>
  <c r="M33" i="1" l="1"/>
  <c r="M30" i="1"/>
  <c r="M28" i="1"/>
  <c r="M27" i="1"/>
  <c r="M26" i="1"/>
</calcChain>
</file>

<file path=xl/sharedStrings.xml><?xml version="1.0" encoding="utf-8"?>
<sst xmlns="http://schemas.openxmlformats.org/spreadsheetml/2006/main" count="28" uniqueCount="26">
  <si>
    <t>Data</t>
  </si>
  <si>
    <t>Sorted</t>
  </si>
  <si>
    <t>Rural</t>
  </si>
  <si>
    <t>Urban</t>
  </si>
  <si>
    <t>Sample Size</t>
  </si>
  <si>
    <t>Mean</t>
  </si>
  <si>
    <t>Median</t>
  </si>
  <si>
    <t>Sample variance</t>
  </si>
  <si>
    <t>Sample Std. Deviation</t>
  </si>
  <si>
    <t>Sum</t>
  </si>
  <si>
    <t>X-average</t>
  </si>
  <si>
    <t>Squared</t>
  </si>
  <si>
    <t xml:space="preserve">Average </t>
  </si>
  <si>
    <t>1,2</t>
  </si>
  <si>
    <t>0,5,6,8</t>
  </si>
  <si>
    <t>0,7,8</t>
  </si>
  <si>
    <t>1,1,2,3,6,8,8</t>
  </si>
  <si>
    <t>1,2,4,9</t>
  </si>
  <si>
    <t>1,7</t>
  </si>
  <si>
    <t>X- Average</t>
  </si>
  <si>
    <t>squared</t>
  </si>
  <si>
    <t>Average</t>
  </si>
  <si>
    <t>Std deviation</t>
  </si>
  <si>
    <t>Rural Avg</t>
  </si>
  <si>
    <t>Urban Avg</t>
  </si>
  <si>
    <t>Urban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</si>
</sst>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PCB</a:t>
            </a:r>
            <a:r>
              <a:rPr lang="en-US" baseline="0"/>
              <a:t> in Soil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Sheet1!$H$1:$I$1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14F-4C69-A8EE-E30CCCCE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077040"/>
        <c:axId val="104079952"/>
      </c:barChart>
      <c:scatterChart>
        <c:scatterStyle val="lineMarker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Rural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xVal>
          <c:yVal>
            <c:numRef>
              <c:f>Sheet1!$H$2:$H$15</c:f>
              <c:numCache>
                <c:formatCode>General</c:formatCode>
                <c:ptCount val="14"/>
                <c:pt idx="0">
                  <c:v>3.5</c:v>
                </c:pt>
                <c:pt idx="1">
                  <c:v>8.1</c:v>
                </c:pt>
                <c:pt idx="2">
                  <c:v>1.8</c:v>
                </c:pt>
                <c:pt idx="3">
                  <c:v>9</c:v>
                </c:pt>
                <c:pt idx="4">
                  <c:v>1</c:v>
                </c:pt>
                <c:pt idx="5">
                  <c:v>5.3</c:v>
                </c:pt>
                <c:pt idx="6">
                  <c:v>9.8000000000000007</c:v>
                </c:pt>
                <c:pt idx="7">
                  <c:v>15</c:v>
                </c:pt>
                <c:pt idx="8">
                  <c:v>1.6</c:v>
                </c:pt>
                <c:pt idx="9">
                  <c:v>23</c:v>
                </c:pt>
                <c:pt idx="10">
                  <c:v>1.5</c:v>
                </c:pt>
                <c:pt idx="11">
                  <c:v>12</c:v>
                </c:pt>
                <c:pt idx="12">
                  <c:v>8.1999999999999993</c:v>
                </c:pt>
                <c:pt idx="13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4F-4C69-A8EE-E30CCCCE9EA7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Urban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Sheet1!$M$2:$M$16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xVal>
          <c:yVal>
            <c:numRef>
              <c:f>Sheet1!$I$2:$I$16</c:f>
              <c:numCache>
                <c:formatCode>General</c:formatCode>
                <c:ptCount val="15"/>
                <c:pt idx="0">
                  <c:v>24</c:v>
                </c:pt>
                <c:pt idx="1">
                  <c:v>29</c:v>
                </c:pt>
                <c:pt idx="2">
                  <c:v>16</c:v>
                </c:pt>
                <c:pt idx="3">
                  <c:v>21</c:v>
                </c:pt>
                <c:pt idx="4">
                  <c:v>11</c:v>
                </c:pt>
                <c:pt idx="5">
                  <c:v>49</c:v>
                </c:pt>
                <c:pt idx="6">
                  <c:v>22</c:v>
                </c:pt>
                <c:pt idx="7">
                  <c:v>13</c:v>
                </c:pt>
                <c:pt idx="8">
                  <c:v>107</c:v>
                </c:pt>
                <c:pt idx="9">
                  <c:v>94</c:v>
                </c:pt>
                <c:pt idx="10">
                  <c:v>141</c:v>
                </c:pt>
                <c:pt idx="11">
                  <c:v>11</c:v>
                </c:pt>
                <c:pt idx="12">
                  <c:v>18</c:v>
                </c:pt>
                <c:pt idx="13">
                  <c:v>12</c:v>
                </c:pt>
                <c:pt idx="1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4F-4C69-A8EE-E30CCCCE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77040"/>
        <c:axId val="104079952"/>
      </c:scatterChart>
      <c:catAx>
        <c:axId val="1040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9952"/>
        <c:crosses val="autoZero"/>
        <c:auto val="1"/>
        <c:lblAlgn val="ctr"/>
        <c:lblOffset val="100"/>
        <c:noMultiLvlLbl val="0"/>
      </c:catAx>
      <c:valAx>
        <c:axId val="1040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Lifespan of Bulbs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Lifespan of Bulbs</a:t>
          </a:r>
        </a:p>
      </cx:txPr>
    </cx:title>
    <cx:plotArea>
      <cx:plotAreaRegion>
        <cx:series layoutId="clusteredColumn" uniqueId="{5CC6EA4D-7453-4476-89C8-CF90116A0D1E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Time in thousands of hours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in thousands of hours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</xdr:colOff>
      <xdr:row>3</xdr:row>
      <xdr:rowOff>64770</xdr:rowOff>
    </xdr:from>
    <xdr:to>
      <xdr:col>24</xdr:col>
      <xdr:colOff>312420</xdr:colOff>
      <xdr:row>18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E498E7-6BCB-A8A3-8E6C-BA92A564C7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37670" y="636270"/>
              <a:ext cx="4572000" cy="2884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266700</xdr:colOff>
      <xdr:row>21</xdr:row>
      <xdr:rowOff>0</xdr:rowOff>
    </xdr:from>
    <xdr:to>
      <xdr:col>24</xdr:col>
      <xdr:colOff>571500</xdr:colOff>
      <xdr:row>35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C95B3F-4BA9-F6E1-B185-F07B4AB2C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2D977-F000-4DE2-8905-F434C0908F66}">
  <dimension ref="A1:P41"/>
  <sheetViews>
    <sheetView tabSelected="1" workbookViewId="0">
      <selection activeCell="O11" sqref="O11"/>
    </sheetView>
  </sheetViews>
  <sheetFormatPr defaultRowHeight="15" x14ac:dyDescent="0.25"/>
  <cols>
    <col min="1" max="1" width="11.28515625" bestFit="1" customWidth="1"/>
    <col min="3" max="3" width="12" bestFit="1" customWidth="1"/>
    <col min="5" max="5" width="15.140625" bestFit="1" customWidth="1"/>
    <col min="6" max="6" width="20.140625" bestFit="1" customWidth="1"/>
    <col min="12" max="12" width="11.42578125" bestFit="1" customWidth="1"/>
  </cols>
  <sheetData>
    <row r="1" spans="1:16" x14ac:dyDescent="0.25">
      <c r="A1" t="s">
        <v>0</v>
      </c>
      <c r="B1" t="s">
        <v>1</v>
      </c>
      <c r="C1" t="s">
        <v>10</v>
      </c>
      <c r="D1" t="s">
        <v>11</v>
      </c>
      <c r="E1" t="s">
        <v>12</v>
      </c>
      <c r="H1" t="s">
        <v>2</v>
      </c>
      <c r="I1" t="s">
        <v>3</v>
      </c>
      <c r="K1" t="s">
        <v>1</v>
      </c>
      <c r="L1" t="s">
        <v>1</v>
      </c>
    </row>
    <row r="2" spans="1:16" x14ac:dyDescent="0.25">
      <c r="A2">
        <v>9.1</v>
      </c>
      <c r="B2">
        <v>9</v>
      </c>
      <c r="C2">
        <f>B2-(C29)</f>
        <v>-1.2916666666666661</v>
      </c>
      <c r="D2">
        <f>C2^2</f>
        <v>1.6684027777777763</v>
      </c>
      <c r="E2">
        <f>AVERAGE(D2:D25)</f>
        <v>1.8149305555555557</v>
      </c>
      <c r="H2">
        <v>3.5</v>
      </c>
      <c r="I2">
        <v>24</v>
      </c>
      <c r="J2">
        <v>1</v>
      </c>
      <c r="K2">
        <v>1</v>
      </c>
      <c r="L2">
        <v>11</v>
      </c>
      <c r="M2">
        <v>2</v>
      </c>
      <c r="O2">
        <f>AVERAGE(H2:H15)</f>
        <v>7.8214285714285712</v>
      </c>
      <c r="P2" t="s">
        <v>23</v>
      </c>
    </row>
    <row r="3" spans="1:16" x14ac:dyDescent="0.25">
      <c r="A3">
        <v>10.5</v>
      </c>
      <c r="B3">
        <v>9</v>
      </c>
      <c r="C3">
        <f>B3-$C$29</f>
        <v>-1.2916666666666661</v>
      </c>
      <c r="D3">
        <f>C3^2</f>
        <v>1.6684027777777763</v>
      </c>
      <c r="H3">
        <v>8.1</v>
      </c>
      <c r="I3">
        <v>29</v>
      </c>
      <c r="J3">
        <v>1</v>
      </c>
      <c r="K3">
        <v>1.5</v>
      </c>
      <c r="L3">
        <v>11</v>
      </c>
      <c r="M3">
        <v>2</v>
      </c>
      <c r="O3">
        <f>AVERAGE(L2:L16)</f>
        <v>39.06666666666667</v>
      </c>
      <c r="P3" t="s">
        <v>24</v>
      </c>
    </row>
    <row r="4" spans="1:16" x14ac:dyDescent="0.25">
      <c r="A4">
        <v>12.2</v>
      </c>
      <c r="B4">
        <v>9</v>
      </c>
      <c r="C4">
        <f t="shared" ref="C4:C24" si="0">B4-$C$29</f>
        <v>-1.2916666666666661</v>
      </c>
      <c r="D4">
        <f t="shared" ref="D4:D25" si="1">C4^2</f>
        <v>1.6684027777777763</v>
      </c>
      <c r="H4">
        <v>1.8</v>
      </c>
      <c r="I4">
        <v>16</v>
      </c>
      <c r="J4">
        <v>1</v>
      </c>
      <c r="K4">
        <v>1.6</v>
      </c>
      <c r="L4">
        <v>12</v>
      </c>
      <c r="M4">
        <v>2</v>
      </c>
      <c r="O4">
        <f>_xlfn.STDEV.S(L2:L16)</f>
        <v>40.948515875193237</v>
      </c>
      <c r="P4" t="s">
        <v>25</v>
      </c>
    </row>
    <row r="5" spans="1:16" x14ac:dyDescent="0.25">
      <c r="A5">
        <v>9</v>
      </c>
      <c r="B5">
        <v>9</v>
      </c>
      <c r="C5">
        <f t="shared" si="0"/>
        <v>-1.2916666666666661</v>
      </c>
      <c r="D5">
        <f>C5^2</f>
        <v>1.6684027777777763</v>
      </c>
      <c r="H5">
        <v>9</v>
      </c>
      <c r="I5">
        <v>21</v>
      </c>
      <c r="J5">
        <v>1</v>
      </c>
      <c r="K5">
        <v>1.8</v>
      </c>
      <c r="L5">
        <v>13</v>
      </c>
      <c r="M5">
        <v>2</v>
      </c>
    </row>
    <row r="6" spans="1:16" x14ac:dyDescent="0.25">
      <c r="A6">
        <v>13.3</v>
      </c>
      <c r="B6">
        <v>9.1</v>
      </c>
      <c r="C6">
        <f t="shared" si="0"/>
        <v>-1.1916666666666664</v>
      </c>
      <c r="D6">
        <f t="shared" si="1"/>
        <v>1.4200694444444439</v>
      </c>
      <c r="F6">
        <f>_xlfn.VAR.S(B2:B25)</f>
        <v>1.8938405797101674</v>
      </c>
      <c r="H6">
        <v>1</v>
      </c>
      <c r="I6">
        <v>11</v>
      </c>
      <c r="J6">
        <v>1</v>
      </c>
      <c r="K6">
        <v>3.5</v>
      </c>
      <c r="L6">
        <v>16</v>
      </c>
      <c r="M6">
        <v>2</v>
      </c>
    </row>
    <row r="7" spans="1:16" x14ac:dyDescent="0.25">
      <c r="A7">
        <v>9</v>
      </c>
      <c r="B7">
        <v>9.1</v>
      </c>
      <c r="C7">
        <f t="shared" si="0"/>
        <v>-1.1916666666666664</v>
      </c>
      <c r="D7">
        <f t="shared" si="1"/>
        <v>1.4200694444444439</v>
      </c>
      <c r="F7">
        <f>SQRT(F6)</f>
        <v>1.3761688049473317</v>
      </c>
      <c r="H7">
        <v>5.3</v>
      </c>
      <c r="I7">
        <v>49</v>
      </c>
      <c r="J7">
        <v>1</v>
      </c>
      <c r="K7">
        <v>5.3</v>
      </c>
      <c r="L7">
        <v>18</v>
      </c>
      <c r="M7">
        <v>2</v>
      </c>
    </row>
    <row r="8" spans="1:16" x14ac:dyDescent="0.25">
      <c r="A8">
        <v>10.1</v>
      </c>
      <c r="B8">
        <v>9.1</v>
      </c>
      <c r="C8">
        <f>B8-$C$29</f>
        <v>-1.1916666666666664</v>
      </c>
      <c r="D8">
        <f>C8^2</f>
        <v>1.4200694444444439</v>
      </c>
      <c r="H8">
        <v>9.8000000000000007</v>
      </c>
      <c r="I8">
        <v>22</v>
      </c>
      <c r="J8">
        <v>1</v>
      </c>
      <c r="K8">
        <v>8.1</v>
      </c>
      <c r="L8">
        <v>18</v>
      </c>
      <c r="M8">
        <v>2</v>
      </c>
    </row>
    <row r="9" spans="1:16" x14ac:dyDescent="0.25">
      <c r="A9">
        <v>9.5</v>
      </c>
      <c r="B9">
        <v>9.1</v>
      </c>
      <c r="C9">
        <f t="shared" si="0"/>
        <v>-1.1916666666666664</v>
      </c>
      <c r="D9">
        <f t="shared" si="1"/>
        <v>1.4200694444444439</v>
      </c>
      <c r="H9">
        <v>15</v>
      </c>
      <c r="I9">
        <v>13</v>
      </c>
      <c r="J9">
        <v>1</v>
      </c>
      <c r="K9">
        <v>8.1999999999999993</v>
      </c>
      <c r="L9">
        <v>21</v>
      </c>
      <c r="M9">
        <v>2</v>
      </c>
    </row>
    <row r="10" spans="1:16" x14ac:dyDescent="0.25">
      <c r="A10">
        <v>13.1</v>
      </c>
      <c r="B10">
        <v>9.1999999999999993</v>
      </c>
      <c r="C10">
        <f t="shared" si="0"/>
        <v>-1.0916666666666668</v>
      </c>
      <c r="D10">
        <f t="shared" si="1"/>
        <v>1.1917361111111113</v>
      </c>
      <c r="H10">
        <v>1.6</v>
      </c>
      <c r="I10">
        <v>107</v>
      </c>
      <c r="J10">
        <v>1</v>
      </c>
      <c r="K10">
        <v>9</v>
      </c>
      <c r="L10">
        <v>22</v>
      </c>
      <c r="M10">
        <v>2</v>
      </c>
    </row>
    <row r="11" spans="1:16" x14ac:dyDescent="0.25">
      <c r="A11">
        <v>9.6</v>
      </c>
      <c r="B11">
        <v>9.3000000000000007</v>
      </c>
      <c r="C11">
        <f>B11-$C$29</f>
        <v>-0.99166666666666536</v>
      </c>
      <c r="D11">
        <f t="shared" si="1"/>
        <v>0.98340277777777518</v>
      </c>
      <c r="H11">
        <v>23</v>
      </c>
      <c r="I11">
        <v>94</v>
      </c>
      <c r="J11">
        <v>1</v>
      </c>
      <c r="K11">
        <v>9.6999999999999993</v>
      </c>
      <c r="L11">
        <v>24</v>
      </c>
      <c r="M11">
        <v>2</v>
      </c>
    </row>
    <row r="12" spans="1:16" x14ac:dyDescent="0.25">
      <c r="A12">
        <v>10.7</v>
      </c>
      <c r="B12">
        <v>9.5</v>
      </c>
      <c r="C12">
        <f t="shared" si="0"/>
        <v>-0.79166666666666607</v>
      </c>
      <c r="D12">
        <f>C12^2</f>
        <v>0.62673611111111016</v>
      </c>
      <c r="H12">
        <v>1.5</v>
      </c>
      <c r="I12">
        <v>141</v>
      </c>
      <c r="J12">
        <v>1</v>
      </c>
      <c r="K12">
        <v>9.8000000000000007</v>
      </c>
      <c r="L12">
        <v>29</v>
      </c>
      <c r="M12">
        <v>2</v>
      </c>
    </row>
    <row r="13" spans="1:16" x14ac:dyDescent="0.25">
      <c r="A13">
        <v>11</v>
      </c>
      <c r="B13">
        <v>9.6</v>
      </c>
      <c r="C13">
        <f t="shared" si="0"/>
        <v>-0.69166666666666643</v>
      </c>
      <c r="D13">
        <f t="shared" si="1"/>
        <v>0.47840277777777745</v>
      </c>
      <c r="H13">
        <v>12</v>
      </c>
      <c r="I13">
        <v>11</v>
      </c>
      <c r="J13">
        <v>1</v>
      </c>
      <c r="K13">
        <v>12</v>
      </c>
      <c r="L13">
        <v>49</v>
      </c>
      <c r="M13">
        <v>2</v>
      </c>
    </row>
    <row r="14" spans="1:16" x14ac:dyDescent="0.25">
      <c r="A14">
        <v>9</v>
      </c>
      <c r="B14">
        <v>10</v>
      </c>
      <c r="C14">
        <f t="shared" si="0"/>
        <v>-0.29166666666666607</v>
      </c>
      <c r="D14">
        <f t="shared" si="1"/>
        <v>8.5069444444444101E-2</v>
      </c>
      <c r="H14">
        <v>8.1999999999999993</v>
      </c>
      <c r="I14">
        <v>18</v>
      </c>
      <c r="J14">
        <v>1</v>
      </c>
      <c r="K14">
        <v>15</v>
      </c>
      <c r="L14">
        <v>94</v>
      </c>
      <c r="M14">
        <v>2</v>
      </c>
    </row>
    <row r="15" spans="1:16" x14ac:dyDescent="0.25">
      <c r="A15">
        <v>12</v>
      </c>
      <c r="B15">
        <v>10.1</v>
      </c>
      <c r="C15">
        <f t="shared" si="0"/>
        <v>-0.19166666666666643</v>
      </c>
      <c r="D15">
        <f>C15^2</f>
        <v>3.6736111111111018E-2</v>
      </c>
      <c r="H15">
        <v>9.6999999999999993</v>
      </c>
      <c r="I15">
        <v>12</v>
      </c>
      <c r="J15">
        <v>1</v>
      </c>
      <c r="K15">
        <v>23</v>
      </c>
      <c r="L15">
        <v>107</v>
      </c>
      <c r="M15">
        <v>2</v>
      </c>
    </row>
    <row r="16" spans="1:16" x14ac:dyDescent="0.25">
      <c r="A16">
        <v>10</v>
      </c>
      <c r="B16">
        <v>10.5</v>
      </c>
      <c r="C16">
        <f t="shared" si="0"/>
        <v>0.20833333333333393</v>
      </c>
      <c r="D16">
        <f t="shared" si="1"/>
        <v>4.3402777777778026E-2</v>
      </c>
      <c r="I16">
        <v>18</v>
      </c>
      <c r="J16">
        <v>1</v>
      </c>
      <c r="L16">
        <v>141</v>
      </c>
      <c r="M16">
        <v>2</v>
      </c>
    </row>
    <row r="17" spans="1:16" x14ac:dyDescent="0.25">
      <c r="A17">
        <v>11.1</v>
      </c>
      <c r="B17">
        <v>10.7</v>
      </c>
      <c r="C17">
        <f t="shared" si="0"/>
        <v>0.40833333333333321</v>
      </c>
      <c r="D17">
        <f t="shared" si="1"/>
        <v>0.166736111111111</v>
      </c>
    </row>
    <row r="18" spans="1:16" x14ac:dyDescent="0.25">
      <c r="A18">
        <v>9.1</v>
      </c>
      <c r="B18">
        <v>11</v>
      </c>
      <c r="C18">
        <f>B18-$C$29</f>
        <v>0.70833333333333393</v>
      </c>
      <c r="D18">
        <f t="shared" si="1"/>
        <v>0.50173611111111194</v>
      </c>
      <c r="M18" t="s">
        <v>19</v>
      </c>
      <c r="N18" t="s">
        <v>20</v>
      </c>
      <c r="O18" t="s">
        <v>21</v>
      </c>
      <c r="P18" t="s">
        <v>22</v>
      </c>
    </row>
    <row r="19" spans="1:16" x14ac:dyDescent="0.25">
      <c r="A19">
        <v>9.1999999999999993</v>
      </c>
      <c r="B19">
        <v>11.1</v>
      </c>
      <c r="C19">
        <f t="shared" si="0"/>
        <v>0.80833333333333357</v>
      </c>
      <c r="D19">
        <f t="shared" si="1"/>
        <v>0.65340277777777811</v>
      </c>
      <c r="H19" s="1">
        <v>1</v>
      </c>
      <c r="I19" t="s">
        <v>14</v>
      </c>
      <c r="M19">
        <f>K2-$O$2</f>
        <v>-6.8214285714285712</v>
      </c>
      <c r="N19">
        <f>M19^2</f>
        <v>46.531887755102041</v>
      </c>
      <c r="O19">
        <f>AVERAGE(N19:N33)</f>
        <v>37.073221088435375</v>
      </c>
      <c r="P19">
        <f>_xlfn.STDEV.S(K2:K15)</f>
        <v>6.1701737379140269</v>
      </c>
    </row>
    <row r="20" spans="1:16" x14ac:dyDescent="0.25">
      <c r="A20">
        <v>11.4</v>
      </c>
      <c r="B20">
        <v>11.4</v>
      </c>
      <c r="C20">
        <f t="shared" si="0"/>
        <v>1.1083333333333343</v>
      </c>
      <c r="D20">
        <f t="shared" si="1"/>
        <v>1.22840277777778</v>
      </c>
      <c r="H20" s="1">
        <v>2</v>
      </c>
      <c r="M20">
        <f>K3-$O$2</f>
        <v>-6.3214285714285712</v>
      </c>
      <c r="N20">
        <f t="shared" ref="N20:N33" si="2">M20^2</f>
        <v>39.960459183673464</v>
      </c>
    </row>
    <row r="21" spans="1:16" x14ac:dyDescent="0.25">
      <c r="A21">
        <v>9.1</v>
      </c>
      <c r="B21">
        <v>11.6</v>
      </c>
      <c r="C21">
        <f>B21-$C$29</f>
        <v>1.3083333333333336</v>
      </c>
      <c r="D21">
        <f t="shared" si="1"/>
        <v>1.7117361111111118</v>
      </c>
      <c r="H21" s="1">
        <v>3</v>
      </c>
      <c r="I21" s="3">
        <v>5</v>
      </c>
      <c r="M21">
        <f>K4-$O$2</f>
        <v>-6.2214285714285715</v>
      </c>
      <c r="N21">
        <f t="shared" si="2"/>
        <v>38.706173469387757</v>
      </c>
    </row>
    <row r="22" spans="1:16" x14ac:dyDescent="0.25">
      <c r="A22">
        <v>9.3000000000000007</v>
      </c>
      <c r="B22">
        <v>12</v>
      </c>
      <c r="C22">
        <f t="shared" si="0"/>
        <v>1.7083333333333339</v>
      </c>
      <c r="D22">
        <f t="shared" si="1"/>
        <v>2.9184027777777799</v>
      </c>
      <c r="H22" s="1">
        <v>4</v>
      </c>
      <c r="I22" s="3"/>
      <c r="M22">
        <f>K5-$O$2</f>
        <v>-6.0214285714285714</v>
      </c>
      <c r="N22">
        <f t="shared" si="2"/>
        <v>36.257602040816323</v>
      </c>
    </row>
    <row r="23" spans="1:16" x14ac:dyDescent="0.25">
      <c r="A23">
        <v>9.1</v>
      </c>
      <c r="B23">
        <v>12.2</v>
      </c>
      <c r="C23">
        <f t="shared" si="0"/>
        <v>1.9083333333333332</v>
      </c>
      <c r="D23">
        <f t="shared" si="1"/>
        <v>3.6417361111111108</v>
      </c>
      <c r="H23" s="1">
        <v>5</v>
      </c>
      <c r="I23" s="3">
        <v>3</v>
      </c>
      <c r="K23" s="1">
        <v>1</v>
      </c>
      <c r="L23" t="s">
        <v>16</v>
      </c>
      <c r="M23">
        <f>K6-$O$2</f>
        <v>-4.3214285714285712</v>
      </c>
      <c r="N23">
        <f t="shared" si="2"/>
        <v>18.674744897959183</v>
      </c>
    </row>
    <row r="24" spans="1:16" x14ac:dyDescent="0.25">
      <c r="A24">
        <v>9</v>
      </c>
      <c r="B24">
        <v>13.1</v>
      </c>
      <c r="C24">
        <f t="shared" si="0"/>
        <v>2.8083333333333336</v>
      </c>
      <c r="D24">
        <f t="shared" si="1"/>
        <v>7.8867361111111123</v>
      </c>
      <c r="H24" s="1">
        <v>6</v>
      </c>
      <c r="K24" s="1">
        <v>2</v>
      </c>
      <c r="L24" t="s">
        <v>17</v>
      </c>
      <c r="M24">
        <f>K7-$O$2</f>
        <v>-2.5214285714285714</v>
      </c>
      <c r="N24">
        <f t="shared" si="2"/>
        <v>6.3576020408163263</v>
      </c>
    </row>
    <row r="25" spans="1:16" x14ac:dyDescent="0.25">
      <c r="A25">
        <v>11.6</v>
      </c>
      <c r="B25">
        <v>13.3</v>
      </c>
      <c r="C25">
        <f>B25-C29</f>
        <v>3.0083333333333346</v>
      </c>
      <c r="D25">
        <f t="shared" si="1"/>
        <v>9.0500694444444516</v>
      </c>
      <c r="H25" s="1">
        <v>7</v>
      </c>
      <c r="K25" s="1">
        <v>3</v>
      </c>
      <c r="M25">
        <f>K8-$O$2</f>
        <v>0.27857142857142847</v>
      </c>
      <c r="N25">
        <f t="shared" si="2"/>
        <v>7.7602040816326476E-2</v>
      </c>
    </row>
    <row r="26" spans="1:16" x14ac:dyDescent="0.25">
      <c r="A26" t="s">
        <v>9</v>
      </c>
      <c r="B26">
        <f>SUM(B2:B25)</f>
        <v>246.99999999999997</v>
      </c>
      <c r="H26" s="1">
        <v>8</v>
      </c>
      <c r="I26" t="s">
        <v>13</v>
      </c>
      <c r="K26" s="1">
        <v>4</v>
      </c>
      <c r="L26" s="3">
        <v>9</v>
      </c>
      <c r="M26">
        <f>K9-$O$2</f>
        <v>0.37857142857142811</v>
      </c>
      <c r="N26">
        <f t="shared" si="2"/>
        <v>0.14331632653061191</v>
      </c>
    </row>
    <row r="27" spans="1:16" x14ac:dyDescent="0.25">
      <c r="H27" s="1">
        <v>9</v>
      </c>
      <c r="I27" t="s">
        <v>15</v>
      </c>
      <c r="K27" s="1">
        <v>5</v>
      </c>
      <c r="L27" s="3"/>
      <c r="M27">
        <f>K10-$O$2</f>
        <v>1.1785714285714288</v>
      </c>
      <c r="N27">
        <f t="shared" si="2"/>
        <v>1.3890306122448985</v>
      </c>
    </row>
    <row r="28" spans="1:16" x14ac:dyDescent="0.25">
      <c r="A28" t="s">
        <v>4</v>
      </c>
      <c r="C28" t="s">
        <v>5</v>
      </c>
      <c r="D28" t="s">
        <v>6</v>
      </c>
      <c r="E28" t="s">
        <v>7</v>
      </c>
      <c r="F28" t="s">
        <v>8</v>
      </c>
      <c r="H28" s="2">
        <v>10</v>
      </c>
      <c r="K28" s="1">
        <v>6</v>
      </c>
      <c r="L28" s="3"/>
      <c r="M28">
        <f>K11-$O$2</f>
        <v>1.8785714285714281</v>
      </c>
      <c r="N28">
        <f t="shared" si="2"/>
        <v>3.5290306122448962</v>
      </c>
    </row>
    <row r="29" spans="1:16" x14ac:dyDescent="0.25">
      <c r="A29">
        <v>24</v>
      </c>
      <c r="C29">
        <f>AVERAGE(B2:B25)</f>
        <v>10.291666666666666</v>
      </c>
      <c r="D29">
        <f>AVERAGE(B13:B14)</f>
        <v>9.8000000000000007</v>
      </c>
      <c r="E29">
        <v>1.8140000000000001</v>
      </c>
      <c r="F29">
        <f>_xlfn.STDEV.S(B2:B25)</f>
        <v>1.3761688049473317</v>
      </c>
      <c r="H29" s="2">
        <v>11</v>
      </c>
      <c r="K29" s="1">
        <v>7</v>
      </c>
      <c r="L29" s="3"/>
      <c r="M29">
        <f>K12-$O$2</f>
        <v>1.9785714285714295</v>
      </c>
      <c r="N29">
        <f t="shared" si="2"/>
        <v>3.9147448979591877</v>
      </c>
    </row>
    <row r="30" spans="1:16" x14ac:dyDescent="0.25">
      <c r="F30">
        <f>SQRT(E29)</f>
        <v>1.3468481725866506</v>
      </c>
      <c r="H30" s="2">
        <v>12</v>
      </c>
      <c r="I30" s="3">
        <v>0</v>
      </c>
      <c r="K30" s="1">
        <v>8</v>
      </c>
      <c r="L30" s="3"/>
      <c r="M30">
        <f>K13-$O$2</f>
        <v>4.1785714285714288</v>
      </c>
      <c r="N30">
        <f t="shared" si="2"/>
        <v>17.460459183673471</v>
      </c>
    </row>
    <row r="31" spans="1:16" x14ac:dyDescent="0.25">
      <c r="F31">
        <f>_xlfn.STDEV.P(B2:B25)</f>
        <v>1.3471935850335581</v>
      </c>
      <c r="H31" s="2">
        <v>13</v>
      </c>
      <c r="I31" s="3"/>
      <c r="K31" s="1">
        <v>9</v>
      </c>
      <c r="L31" s="3">
        <v>4</v>
      </c>
      <c r="M31">
        <f>K14-$O$2</f>
        <v>7.1785714285714288</v>
      </c>
      <c r="N31">
        <f t="shared" si="2"/>
        <v>51.531887755102048</v>
      </c>
    </row>
    <row r="32" spans="1:16" x14ac:dyDescent="0.25">
      <c r="H32" s="2">
        <v>14</v>
      </c>
      <c r="I32" s="3"/>
      <c r="K32" s="1">
        <v>10</v>
      </c>
      <c r="L32" t="s">
        <v>18</v>
      </c>
      <c r="M32">
        <f>K15-$O$2</f>
        <v>15.178571428571429</v>
      </c>
      <c r="N32">
        <f t="shared" si="2"/>
        <v>230.38903061224491</v>
      </c>
    </row>
    <row r="33" spans="8:14" x14ac:dyDescent="0.25">
      <c r="H33" s="2">
        <v>15</v>
      </c>
      <c r="I33" s="3">
        <v>0</v>
      </c>
      <c r="M33">
        <f>K16-$O$2</f>
        <v>-7.8214285714285712</v>
      </c>
      <c r="N33">
        <f t="shared" si="2"/>
        <v>61.174744897959179</v>
      </c>
    </row>
    <row r="34" spans="8:14" x14ac:dyDescent="0.25">
      <c r="H34" s="2">
        <v>16</v>
      </c>
      <c r="I34" s="3"/>
    </row>
    <row r="35" spans="8:14" x14ac:dyDescent="0.25">
      <c r="H35" s="2">
        <v>17</v>
      </c>
      <c r="I35" s="3"/>
    </row>
    <row r="36" spans="8:14" x14ac:dyDescent="0.25">
      <c r="H36" s="2">
        <v>18</v>
      </c>
      <c r="I36" s="3"/>
    </row>
    <row r="37" spans="8:14" x14ac:dyDescent="0.25">
      <c r="H37" s="2">
        <v>19</v>
      </c>
      <c r="I37" s="3"/>
    </row>
    <row r="38" spans="8:14" x14ac:dyDescent="0.25">
      <c r="H38" s="2">
        <v>20</v>
      </c>
      <c r="I38" s="3"/>
    </row>
    <row r="39" spans="8:14" x14ac:dyDescent="0.25">
      <c r="H39" s="2">
        <v>21</v>
      </c>
      <c r="I39" s="3"/>
    </row>
    <row r="40" spans="8:14" x14ac:dyDescent="0.25">
      <c r="H40" s="2">
        <v>22</v>
      </c>
      <c r="I40" s="3"/>
    </row>
    <row r="41" spans="8:14" x14ac:dyDescent="0.25">
      <c r="H41" s="2">
        <v>23</v>
      </c>
      <c r="I41" s="3">
        <v>0</v>
      </c>
    </row>
  </sheetData>
  <sortState xmlns:xlrd2="http://schemas.microsoft.com/office/spreadsheetml/2017/richdata2" ref="L2:L16">
    <sortCondition ref="L2:L16"/>
  </sortState>
  <printOptions gridLine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Jaiden Gann</dc:creator>
  <cp:lastModifiedBy>Jaiden Gann</cp:lastModifiedBy>
  <cp:lastPrinted>2022-06-06T12:48:41Z</cp:lastPrinted>
  <dcterms:created xsi:type="dcterms:W3CDTF">2022-06-06T12:43:20Z</dcterms:created>
  <dcterms:modified xsi:type="dcterms:W3CDTF">2022-06-06T20:52:28Z</dcterms:modified>
</cp:coreProperties>
</file>