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ben\Downloads\"/>
    </mc:Choice>
  </mc:AlternateContent>
  <xr:revisionPtr revIDLastSave="0" documentId="13_ncr:1_{30901F93-F541-4657-842D-73C7528C25AE}" xr6:coauthVersionLast="47" xr6:coauthVersionMax="47" xr10:uidLastSave="{00000000-0000-0000-0000-000000000000}"/>
  <workbookProtection workbookPassword="E803" lockStructure="1"/>
  <bookViews>
    <workbookView xWindow="-110" yWindow="-110" windowWidth="19420" windowHeight="1030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34" i="54"/>
  <c r="P10" i="54"/>
  <c r="P25" i="54" l="1"/>
  <c r="P29" i="54"/>
  <c r="L26" i="22"/>
  <c r="P26" i="54"/>
  <c r="P33" i="54"/>
  <c r="P35" i="54"/>
  <c r="L32" i="22"/>
  <c r="M32" i="22" s="1"/>
  <c r="I248" i="54" s="1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<sst xmlns="http://schemas.openxmlformats.org/spreadsheetml/2006/main" count="291" uniqueCount="231">
  <si>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</si>
  <si>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</si>
  <si>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</si>
  <si>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</si>
  <si>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</si>
  <si>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</si>
  <si>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</si>
  <si>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</si>
  <si>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</si>
  <si>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</si>
  <si>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</si>
  <si>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</si>
  <si>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</si>
  <si>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</si>
  <si>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</si>
  <si>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</si>
  <si>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</si>
  <si>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</si>
  <si>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</si>
  <si>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</si>
  <si>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</si>
  <si>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</si>
  <si>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</si>
  <si>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</si>
  <si>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</si>
  <si>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</si>
  <si>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</si>
  <si>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</si>
  <si>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</si>
  <si>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</si>
  <si>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</si>
  <si>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</si>
  <si>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</si>
  <si>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</si>
  <si>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</si>
  <si>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</si>
  <si>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</si>
  <si>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</si>
  <si>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</si>
  <si>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</si>
  <si>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</si>
  <si>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</si>
  <si>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</si>
  <si>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</si>
  <si>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</si>
  <si>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</si>
  <si>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</si>
  <si>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</si>
  <si>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</si>
  <si>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</si>
  <si>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</si>
  <si>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</si>
  <si>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</si>
  <si>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</si>
  <si>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</si>
  <si>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</si>
  <si>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</si>
  <si>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</si>
  <si>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</si>
  <si>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</si>
  <si>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</si>
  <si>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</si>
  <si>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</si>
  <si>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</si>
  <si>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</si>
  <si>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</si>
  <si>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</si>
  <si>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</si>
  <si>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</si>
  <si>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</si>
  <si>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</si>
  <si>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</si>
  <si>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</si>
  <si>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</si>
  <si>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</si>
  <si>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</si>
  <si>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</si>
  <si>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</si>
  <si>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</si>
  <si>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</si>
  <si>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</si>
  <si>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</si>
  <si>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</si>
  <si>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</si>
  <si>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</si>
  <si>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</si>
  <si>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</si>
  <si>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</si>
  <si>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</si>
  <si>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</si>
  <si>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</si>
  <si>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</si>
  <si>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</si>
  <si>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</si>
  <si>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</si>
  <si>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</si>
  <si>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</si>
  <si>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</si>
  <si>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</si>
  <si>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</si>
  <si>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</si>
  <si>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</si>
  <si>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</si>
  <si>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</si>
  <si>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</si>
  <si>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</si>
  <si>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</si>
  <si>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</si>
  <si>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</si>
  <si>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</si>
  <si>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</si>
  <si>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</si>
  <si>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</si>
  <si>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</si>
  <si>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</si>
  <si>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</si>
  <si>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</si>
  <si>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</si>
  <si>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</si>
  <si>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</si>
  <si>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</si>
  <si>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</si>
  <si>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</si>
  <si>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</si>
  <si>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</si>
  <si>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</si>
  <si>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</si>
  <si>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</si>
  <si>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</si>
  <si>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</si>
  <si>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</si>
  <si>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</si>
  <si>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</si>
  <si>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</si>
  <si>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</si>
  <si>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</si>
  <si>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</si>
  <si>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</si>
  <si>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</si>
  <si>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</si>
  <si>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</si>
  <si>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</si>
  <si>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</si>
  <si>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</si>
  <si>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</si>
  <si>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</si>
  <si>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</si>
  <si>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</si>
  <si>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</si>
  <si>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</si>
  <si>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</si>
  <si>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Infraestructura tecnológica desactualizada</t>
  </si>
  <si>
    <t>Ausencia de supervisión de los sistema de detección de amenazas cibernéticas</t>
  </si>
  <si>
    <t>No se realizan simulacros de atención  incidentes cibernéticos</t>
  </si>
  <si>
    <t>Falta se sensibilización de las Políticas de Seguridad de la Información</t>
  </si>
  <si>
    <t>No se cuenta con soporte técnico para cumplir las políticas de protección de datos</t>
  </si>
  <si>
    <t>Falta de segregación de funciones de seguridad de la información y seguridad informática</t>
  </si>
  <si>
    <t>Resistencia al cambio por parte de algunos usuarios</t>
  </si>
  <si>
    <t>Plataformas de manejo de bases de datos licenciadas</t>
  </si>
  <si>
    <t>Personal capacitado TI</t>
  </si>
  <si>
    <t>Disponibilidad de recursos para implementar medidas de seguridad</t>
  </si>
  <si>
    <t xml:space="preserve">Prestigio en el sector educativo. </t>
  </si>
  <si>
    <t>Se cuenta con Políticas de Seguridad de la Información</t>
  </si>
  <si>
    <t>Procesos de gestión de riesgos ya implementados en otras áreas</t>
  </si>
  <si>
    <t>Experiencia previa en la implementación de sistemas de gestión</t>
  </si>
  <si>
    <t>Incremento de la legislación y regulaciones en materia de protección de datos</t>
  </si>
  <si>
    <t>Amenazas internas (empleados descontentos, negligencia)</t>
  </si>
  <si>
    <t>Vulnerabilidades en software y hardware</t>
  </si>
  <si>
    <t>Fenómenos delincuenciales cambiantes (Ransomware)</t>
  </si>
  <si>
    <t>Disponibilidad de normas y estándares de seguridad informática (ISO 27001)</t>
  </si>
  <si>
    <t>Colaboración con otras universidades o instituciones en materia de seguridad informática</t>
  </si>
  <si>
    <t>Disponibilidad de herramientas y tecnologías de seguridad informática en el mercado</t>
  </si>
  <si>
    <t>Desarrollo de la inteligencia artificial que ayude a la seguridad informática</t>
  </si>
  <si>
    <t>O1</t>
  </si>
  <si>
    <t>O2</t>
  </si>
  <si>
    <t>O3</t>
  </si>
  <si>
    <t>O4</t>
  </si>
  <si>
    <t>A1</t>
  </si>
  <si>
    <t>A2</t>
  </si>
  <si>
    <t>A3</t>
  </si>
  <si>
    <t>A4</t>
  </si>
  <si>
    <t>F1</t>
  </si>
  <si>
    <t>F2</t>
  </si>
  <si>
    <t>F3</t>
  </si>
  <si>
    <t>F4</t>
  </si>
  <si>
    <t>F5</t>
  </si>
  <si>
    <t>F6</t>
  </si>
  <si>
    <t>F7</t>
  </si>
  <si>
    <t>D1</t>
  </si>
  <si>
    <t>D2</t>
  </si>
  <si>
    <t>D3</t>
  </si>
  <si>
    <t>D4</t>
  </si>
  <si>
    <t>D5</t>
  </si>
  <si>
    <t>D6</t>
  </si>
  <si>
    <t>D7</t>
  </si>
  <si>
    <t xml:space="preserve">F2-O2 Simulacros de Ataque (Red Teaming) </t>
  </si>
  <si>
    <t>F1-O4 "Caza" de Amenazas (Threat Hunting)</t>
  </si>
  <si>
    <t>F3-O3 Análisis de Vulnerabilidades Proactivo</t>
  </si>
  <si>
    <t>F4-O1 Ingeniería Social Controlada</t>
  </si>
  <si>
    <t>F5-A1 Cumplimiento Normativo</t>
  </si>
  <si>
    <t>F6-A4 Planificación y respuesta ante ataques de ransomware</t>
  </si>
  <si>
    <t>F2-A2 Consientizacion y Formación Continua</t>
  </si>
  <si>
    <t>F7-A3 Gestión de Vulnerabilidades</t>
  </si>
  <si>
    <t>D7-O1 Plan de Continuidad de la Seguridad de la Información</t>
  </si>
  <si>
    <t>D4-O3 Política de Gestión de Incidentes de Seguridad</t>
  </si>
  <si>
    <t>D6-O2 Plan Estratégico de Seguridad de la Información</t>
  </si>
  <si>
    <t>D1-O4 Gestión de Accesos y Control</t>
  </si>
  <si>
    <t>D1-A3 Modernización Progresiva de la Infraestructura Tecnológica</t>
  </si>
  <si>
    <t>D2-A2 Programa Integral de Concienciación y Formación</t>
  </si>
  <si>
    <t>D6-A1 Segregación de Funciones y Gestión del Cambio</t>
  </si>
  <si>
    <t>D7-A4 Programa Integral de Sensibilización y Formación</t>
  </si>
  <si>
    <t xml:space="preserve">
Compromiso de la Alta Dirección</t>
  </si>
  <si>
    <t>Sensibilización y Concientización</t>
  </si>
  <si>
    <t>Adquisicion de Recursos Adecuados</t>
  </si>
  <si>
    <t>Enfoque por Procesos</t>
  </si>
  <si>
    <t>Evaluación del Desempeño</t>
  </si>
  <si>
    <t>Aprovechar el Personal Capacitado en TI</t>
  </si>
  <si>
    <t>Adaptación e Implementación Normas y Estándares</t>
  </si>
  <si>
    <t>Colaboración Estratégica con Otras Instituciones</t>
  </si>
  <si>
    <t>Selección Adecuada de Herramientas TI</t>
  </si>
  <si>
    <t>Aprovechamiento Inteligente de la IA</t>
  </si>
  <si>
    <t>Vigilancia y Adaptación a la Legislación</t>
  </si>
  <si>
    <t>Gestión de Amenazas Internas</t>
  </si>
  <si>
    <t>Gestión de Vulnerabilidades en Software y Hardware</t>
  </si>
  <si>
    <t>Detección y Respuesta a Ransomware</t>
  </si>
  <si>
    <t xml:space="preserve">Cultura organizacional y sensibilizacion </t>
  </si>
  <si>
    <t>Evaluación de desempeño</t>
  </si>
  <si>
    <t xml:space="preserve">Capitalizar el Prestigio en el Sector </t>
  </si>
  <si>
    <t>Uso de Plataformas DATA BASE</t>
  </si>
  <si>
    <t>Aprovechar las Políticas de SI Existentes</t>
  </si>
  <si>
    <t>Experiencia Previa en Sistemas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</si>
</sst>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sz val="14"/>
      <color theme="1" tint="0.3499862666707357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90">
    <xf numFmtId="0" fontId="0" fillId="0" borderId="0" xfId="0"/>
    <xf numFmtId="0" fontId="0" fillId="0" borderId="0" xfId="0" applyFill="1"/>
    <xf numFmtId="0" fontId="12" fillId="0" borderId="11" xfId="0" applyFont="1" applyFill="1" applyBorder="1"/>
    <xf numFmtId="0" fontId="15" fillId="0" borderId="12" xfId="0" applyFont="1" applyFill="1" applyBorder="1"/>
    <xf numFmtId="0" fontId="12" fillId="0" borderId="12" xfId="0" applyFont="1" applyFill="1" applyBorder="1"/>
    <xf numFmtId="0" fontId="12" fillId="0" borderId="13" xfId="0" applyFont="1" applyFill="1" applyBorder="1"/>
    <xf numFmtId="0" fontId="12" fillId="0" borderId="14" xfId="0" applyFont="1" applyFill="1" applyBorder="1"/>
    <xf numFmtId="0" fontId="12" fillId="0" borderId="0" xfId="0" applyFont="1" applyFill="1" applyBorder="1"/>
    <xf numFmtId="0" fontId="12" fillId="0" borderId="15" xfId="0" applyFont="1" applyFill="1" applyBorder="1"/>
    <xf numFmtId="0" fontId="6" fillId="0" borderId="14" xfId="0" applyNumberFormat="1" applyFont="1" applyFill="1" applyBorder="1" applyAlignment="1"/>
    <xf numFmtId="0" fontId="12" fillId="0" borderId="16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18" xfId="0" applyFont="1" applyFill="1" applyBorder="1"/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21" xfId="0" applyFont="1" applyFill="1" applyBorder="1"/>
    <xf numFmtId="0" fontId="12" fillId="0" borderId="22" xfId="0" applyFont="1" applyFill="1" applyBorder="1"/>
    <xf numFmtId="0" fontId="12" fillId="0" borderId="23" xfId="0" applyFont="1" applyFill="1" applyBorder="1"/>
    <xf numFmtId="0" fontId="12" fillId="0" borderId="24" xfId="0" applyFont="1" applyFill="1" applyBorder="1"/>
    <xf numFmtId="0" fontId="12" fillId="0" borderId="25" xfId="0" applyFont="1" applyFill="1" applyBorder="1"/>
    <xf numFmtId="0" fontId="12" fillId="0" borderId="26" xfId="0" applyFont="1" applyFill="1" applyBorder="1"/>
    <xf numFmtId="0" fontId="12" fillId="0" borderId="27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18" fillId="0" borderId="12" xfId="0" applyFont="1" applyFill="1" applyBorder="1"/>
    <xf numFmtId="0" fontId="0" fillId="0" borderId="25" xfId="0" applyBorder="1"/>
    <xf numFmtId="0" fontId="11" fillId="2" borderId="0" xfId="0" applyFont="1" applyFill="1" applyBorder="1" applyAlignment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 applyBorder="1"/>
    <xf numFmtId="0" fontId="0" fillId="11" borderId="0" xfId="2" applyFont="1" applyFill="1" applyBorder="1"/>
    <xf numFmtId="0" fontId="5" fillId="12" borderId="0" xfId="0" applyFont="1" applyFill="1" applyBorder="1" applyAlignment="1" applyProtection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1" fillId="2" borderId="0" xfId="0" applyNumberFormat="1" applyFont="1" applyFill="1" applyBorder="1" applyAlignment="1" applyProtection="1">
      <protection locked="0"/>
    </xf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0" fillId="10" borderId="0" xfId="0" applyFill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 applyProtection="1">
      <alignment horizontal="center"/>
    </xf>
    <xf numFmtId="0" fontId="25" fillId="19" borderId="56" xfId="3" applyFont="1" applyFill="1" applyBorder="1" applyAlignment="1">
      <alignment horizontal="center" vertical="center"/>
    </xf>
    <xf numFmtId="0" fontId="28" fillId="2" borderId="0" xfId="0" applyFont="1" applyFill="1" applyBorder="1" applyAlignment="1" applyProtection="1">
      <alignment vertical="center"/>
    </xf>
    <xf numFmtId="0" fontId="41" fillId="21" borderId="79" xfId="0" applyFont="1" applyFill="1" applyBorder="1" applyAlignment="1" applyProtection="1">
      <alignment horizontal="center"/>
    </xf>
    <xf numFmtId="0" fontId="12" fillId="16" borderId="0" xfId="0" applyFont="1" applyFill="1" applyBorder="1" applyProtection="1"/>
    <xf numFmtId="0" fontId="12" fillId="16" borderId="4" xfId="0" applyFont="1" applyFill="1" applyBorder="1" applyProtection="1"/>
    <xf numFmtId="0" fontId="28" fillId="16" borderId="0" xfId="0" applyFont="1" applyFill="1" applyBorder="1" applyAlignment="1" applyProtection="1">
      <alignment vertical="center"/>
    </xf>
    <xf numFmtId="0" fontId="41" fillId="13" borderId="79" xfId="0" applyFont="1" applyFill="1" applyBorder="1" applyAlignment="1" applyProtection="1">
      <alignment horizontal="center"/>
    </xf>
    <xf numFmtId="0" fontId="41" fillId="13" borderId="63" xfId="0" applyFont="1" applyFill="1" applyBorder="1" applyAlignment="1" applyProtection="1">
      <alignment horizontal="center"/>
    </xf>
    <xf numFmtId="0" fontId="41" fillId="13" borderId="82" xfId="0" applyFont="1" applyFill="1" applyBorder="1" applyAlignment="1" applyProtection="1">
      <alignment horizontal="center"/>
    </xf>
    <xf numFmtId="0" fontId="12" fillId="16" borderId="1" xfId="0" applyFont="1" applyFill="1" applyBorder="1" applyProtection="1"/>
    <xf numFmtId="0" fontId="12" fillId="16" borderId="2" xfId="0" applyFont="1" applyFill="1" applyBorder="1" applyProtection="1"/>
    <xf numFmtId="0" fontId="12" fillId="16" borderId="3" xfId="0" applyFont="1" applyFill="1" applyBorder="1" applyProtection="1"/>
    <xf numFmtId="0" fontId="12" fillId="16" borderId="5" xfId="0" applyFont="1" applyFill="1" applyBorder="1" applyProtection="1"/>
    <xf numFmtId="0" fontId="28" fillId="23" borderId="0" xfId="0" applyFont="1" applyFill="1" applyBorder="1" applyAlignment="1" applyProtection="1">
      <alignment vertical="center"/>
    </xf>
    <xf numFmtId="0" fontId="41" fillId="24" borderId="79" xfId="0" applyFont="1" applyFill="1" applyBorder="1" applyAlignment="1" applyProtection="1">
      <alignment horizontal="center"/>
    </xf>
    <xf numFmtId="0" fontId="41" fillId="24" borderId="63" xfId="0" applyFont="1" applyFill="1" applyBorder="1" applyAlignment="1" applyProtection="1">
      <alignment horizontal="center"/>
    </xf>
    <xf numFmtId="0" fontId="41" fillId="24" borderId="82" xfId="0" applyFont="1" applyFill="1" applyBorder="1" applyAlignment="1" applyProtection="1">
      <alignment horizontal="center"/>
    </xf>
    <xf numFmtId="0" fontId="12" fillId="16" borderId="6" xfId="0" applyFont="1" applyFill="1" applyBorder="1" applyProtection="1"/>
    <xf numFmtId="0" fontId="12" fillId="16" borderId="8" xfId="0" applyFont="1" applyFill="1" applyBorder="1" applyProtection="1"/>
    <xf numFmtId="0" fontId="12" fillId="16" borderId="7" xfId="0" applyFont="1" applyFill="1" applyBorder="1" applyProtection="1"/>
    <xf numFmtId="0" fontId="38" fillId="13" borderId="33" xfId="0" applyFont="1" applyFill="1" applyBorder="1" applyAlignment="1" applyProtection="1">
      <alignment vertical="center"/>
    </xf>
    <xf numFmtId="0" fontId="49" fillId="16" borderId="0" xfId="0" applyFont="1" applyFill="1" applyBorder="1" applyAlignment="1" applyProtection="1">
      <alignment vertical="center"/>
    </xf>
    <xf numFmtId="0" fontId="12" fillId="16" borderId="88" xfId="0" applyFont="1" applyFill="1" applyBorder="1" applyProtection="1"/>
    <xf numFmtId="49" fontId="48" fillId="16" borderId="88" xfId="0" applyNumberFormat="1" applyFont="1" applyFill="1" applyBorder="1" applyAlignment="1" applyProtection="1">
      <alignment horizontal="left"/>
    </xf>
    <xf numFmtId="0" fontId="44" fillId="16" borderId="88" xfId="0" applyFont="1" applyFill="1" applyBorder="1" applyAlignment="1" applyProtection="1"/>
    <xf numFmtId="1" fontId="48" fillId="16" borderId="88" xfId="0" applyNumberFormat="1" applyFont="1" applyFill="1" applyBorder="1" applyAlignment="1" applyProtection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 applyProtection="1">
      <alignment vertical="center"/>
    </xf>
    <xf numFmtId="0" fontId="14" fillId="12" borderId="42" xfId="0" applyFont="1" applyFill="1" applyBorder="1" applyAlignment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Border="1" applyAlignment="1">
      <alignment horizontal="left" vertical="top"/>
    </xf>
    <xf numFmtId="0" fontId="9" fillId="12" borderId="0" xfId="0" applyFont="1" applyFill="1" applyBorder="1" applyAlignment="1" applyProtection="1">
      <alignment vertical="center"/>
    </xf>
    <xf numFmtId="0" fontId="11" fillId="12" borderId="0" xfId="0" applyFont="1" applyFill="1" applyBorder="1" applyAlignment="1" applyProtection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NumberFormat="1" applyFont="1" applyFill="1" applyBorder="1" applyAlignment="1" applyProtection="1">
      <alignment shrinkToFit="1"/>
    </xf>
    <xf numFmtId="0" fontId="54" fillId="26" borderId="97" xfId="0" applyFont="1" applyFill="1" applyBorder="1" applyAlignment="1" applyProtection="1">
      <alignment horizontal="center"/>
    </xf>
    <xf numFmtId="0" fontId="54" fillId="26" borderId="101" xfId="0" applyFont="1" applyFill="1" applyBorder="1" applyAlignment="1" applyProtection="1">
      <alignment horizontal="center"/>
    </xf>
    <xf numFmtId="0" fontId="54" fillId="26" borderId="107" xfId="0" applyFont="1" applyFill="1" applyBorder="1" applyAlignment="1" applyProtection="1">
      <alignment horizontal="center"/>
    </xf>
    <xf numFmtId="0" fontId="29" fillId="12" borderId="0" xfId="0" applyFont="1" applyFill="1" applyBorder="1" applyAlignment="1" applyProtection="1">
      <alignment horizontal="center" vertical="top" shrinkToFit="1"/>
    </xf>
    <xf numFmtId="0" fontId="29" fillId="12" borderId="0" xfId="0" applyFont="1" applyFill="1" applyBorder="1" applyAlignment="1" applyProtection="1">
      <alignment horizontal="center"/>
    </xf>
    <xf numFmtId="0" fontId="30" fillId="12" borderId="0" xfId="0" applyFont="1" applyFill="1" applyBorder="1" applyAlignment="1" applyProtection="1">
      <alignment horizontal="left" shrinkToFit="1"/>
      <protection locked="0"/>
    </xf>
    <xf numFmtId="0" fontId="11" fillId="12" borderId="0" xfId="0" applyFont="1" applyFill="1" applyBorder="1" applyAlignment="1" applyProtection="1">
      <protection locked="0"/>
    </xf>
    <xf numFmtId="0" fontId="57" fillId="12" borderId="0" xfId="0" applyNumberFormat="1" applyFont="1" applyFill="1" applyBorder="1" applyAlignment="1" applyProtection="1">
      <protection locked="0"/>
    </xf>
    <xf numFmtId="0" fontId="28" fillId="12" borderId="0" xfId="0" applyFont="1" applyFill="1" applyBorder="1" applyAlignment="1" applyProtection="1">
      <alignment horizontal="center" vertical="top" shrinkToFit="1"/>
    </xf>
    <xf numFmtId="0" fontId="58" fillId="12" borderId="0" xfId="0" applyNumberFormat="1" applyFont="1" applyFill="1" applyBorder="1" applyAlignment="1" applyProtection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NumberFormat="1" applyFont="1" applyFill="1" applyBorder="1" applyAlignment="1" applyProtection="1">
      <alignment horizontal="left" shrinkToFit="1"/>
    </xf>
    <xf numFmtId="0" fontId="30" fillId="23" borderId="99" xfId="0" applyNumberFormat="1" applyFont="1" applyFill="1" applyBorder="1" applyAlignment="1" applyProtection="1">
      <alignment horizontal="center" shrinkToFit="1"/>
    </xf>
    <xf numFmtId="0" fontId="30" fillId="23" borderId="100" xfId="0" applyNumberFormat="1" applyFont="1" applyFill="1" applyBorder="1" applyAlignment="1" applyProtection="1">
      <alignment horizontal="center" shrinkToFit="1"/>
    </xf>
    <xf numFmtId="0" fontId="28" fillId="23" borderId="105" xfId="0" applyFont="1" applyFill="1" applyBorder="1" applyAlignment="1" applyProtection="1">
      <alignment vertical="top" shrinkToFit="1"/>
    </xf>
    <xf numFmtId="0" fontId="28" fillId="23" borderId="106" xfId="0" applyFont="1" applyFill="1" applyBorder="1" applyAlignment="1" applyProtection="1">
      <alignment vertical="top" shrinkToFit="1"/>
    </xf>
    <xf numFmtId="0" fontId="46" fillId="2" borderId="81" xfId="0" applyFont="1" applyFill="1" applyBorder="1" applyAlignment="1" applyProtection="1">
      <alignment shrinkToFit="1"/>
    </xf>
    <xf numFmtId="0" fontId="46" fillId="2" borderId="50" xfId="0" applyFont="1" applyFill="1" applyBorder="1" applyAlignment="1" applyProtection="1">
      <alignment shrinkToFit="1"/>
    </xf>
    <xf numFmtId="0" fontId="46" fillId="2" borderId="80" xfId="0" applyFont="1" applyFill="1" applyBorder="1" applyAlignment="1" applyProtection="1">
      <alignment horizontal="left"/>
    </xf>
    <xf numFmtId="49" fontId="46" fillId="2" borderId="80" xfId="0" applyNumberFormat="1" applyFont="1" applyFill="1" applyBorder="1" applyAlignment="1" applyProtection="1">
      <alignment horizontal="left"/>
    </xf>
    <xf numFmtId="49" fontId="61" fillId="2" borderId="80" xfId="0" applyNumberFormat="1" applyFont="1" applyFill="1" applyBorder="1" applyAlignment="1" applyProtection="1">
      <alignment horizontal="left"/>
    </xf>
    <xf numFmtId="0" fontId="7" fillId="0" borderId="0" xfId="0" applyFont="1"/>
    <xf numFmtId="0" fontId="28" fillId="2" borderId="121" xfId="0" applyFont="1" applyFill="1" applyBorder="1" applyAlignment="1" applyProtection="1">
      <alignment vertical="center"/>
    </xf>
    <xf numFmtId="0" fontId="28" fillId="2" borderId="122" xfId="0" applyFont="1" applyFill="1" applyBorder="1" applyAlignment="1" applyProtection="1">
      <alignment vertical="center"/>
    </xf>
    <xf numFmtId="0" fontId="41" fillId="21" borderId="123" xfId="0" applyFont="1" applyFill="1" applyBorder="1" applyAlignment="1" applyProtection="1">
      <alignment horizontal="center"/>
    </xf>
    <xf numFmtId="0" fontId="46" fillId="2" borderId="124" xfId="0" applyFont="1" applyFill="1" applyBorder="1" applyAlignment="1" applyProtection="1">
      <alignment shrinkToFit="1"/>
    </xf>
    <xf numFmtId="0" fontId="41" fillId="21" borderId="125" xfId="0" applyFont="1" applyFill="1" applyBorder="1" applyAlignment="1" applyProtection="1">
      <alignment horizontal="center"/>
    </xf>
    <xf numFmtId="0" fontId="46" fillId="2" borderId="126" xfId="0" applyFont="1" applyFill="1" applyBorder="1" applyAlignment="1" applyProtection="1">
      <alignment shrinkToFit="1"/>
    </xf>
    <xf numFmtId="0" fontId="41" fillId="21" borderId="129" xfId="0" applyFont="1" applyFill="1" applyBorder="1" applyAlignment="1" applyProtection="1">
      <alignment horizontal="center"/>
    </xf>
    <xf numFmtId="49" fontId="46" fillId="2" borderId="130" xfId="0" applyNumberFormat="1" applyFont="1" applyFill="1" applyBorder="1" applyAlignment="1" applyProtection="1">
      <alignment horizontal="left"/>
    </xf>
    <xf numFmtId="0" fontId="46" fillId="2" borderId="131" xfId="0" applyFont="1" applyFill="1" applyBorder="1" applyAlignment="1" applyProtection="1">
      <alignment shrinkToFit="1"/>
    </xf>
    <xf numFmtId="0" fontId="41" fillId="21" borderId="133" xfId="0" applyFont="1" applyFill="1" applyBorder="1" applyAlignment="1" applyProtection="1">
      <alignment horizontal="center"/>
    </xf>
    <xf numFmtId="0" fontId="46" fillId="2" borderId="134" xfId="0" applyFont="1" applyFill="1" applyBorder="1" applyAlignment="1" applyProtection="1">
      <alignment shrinkToFit="1"/>
    </xf>
    <xf numFmtId="0" fontId="13" fillId="12" borderId="10" xfId="0" applyFont="1" applyFill="1" applyBorder="1" applyAlignment="1" applyProtection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</xf>
    <xf numFmtId="0" fontId="29" fillId="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protection locked="0"/>
    </xf>
    <xf numFmtId="0" fontId="68" fillId="25" borderId="95" xfId="0" applyNumberFormat="1" applyFont="1" applyFill="1" applyBorder="1" applyAlignment="1" applyProtection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NumberFormat="1" applyFont="1" applyFill="1" applyBorder="1" applyAlignment="1" applyProtection="1">
      <alignment horizontal="center"/>
      <protection locked="0"/>
    </xf>
    <xf numFmtId="0" fontId="56" fillId="2" borderId="140" xfId="0" applyNumberFormat="1" applyFont="1" applyFill="1" applyBorder="1" applyAlignment="1" applyProtection="1">
      <alignment horizontal="center"/>
      <protection locked="0"/>
    </xf>
    <xf numFmtId="0" fontId="56" fillId="2" borderId="141" xfId="0" applyNumberFormat="1" applyFont="1" applyFill="1" applyBorder="1" applyAlignment="1" applyProtection="1">
      <alignment horizontal="center"/>
      <protection locked="0"/>
    </xf>
    <xf numFmtId="0" fontId="70" fillId="26" borderId="39" xfId="0" applyNumberFormat="1" applyFont="1" applyFill="1" applyBorder="1" applyAlignment="1" applyProtection="1">
      <alignment horizontal="right"/>
    </xf>
    <xf numFmtId="9" fontId="69" fillId="2" borderId="136" xfId="0" applyNumberFormat="1" applyFont="1" applyFill="1" applyBorder="1" applyAlignment="1" applyProtection="1">
      <alignment horizontal="right"/>
    </xf>
    <xf numFmtId="9" fontId="69" fillId="2" borderId="137" xfId="0" applyNumberFormat="1" applyFont="1" applyFill="1" applyBorder="1" applyAlignment="1" applyProtection="1">
      <alignment horizontal="right"/>
    </xf>
    <xf numFmtId="9" fontId="69" fillId="2" borderId="138" xfId="0" applyNumberFormat="1" applyFont="1" applyFill="1" applyBorder="1" applyAlignment="1" applyProtection="1">
      <alignment horizontal="right"/>
    </xf>
    <xf numFmtId="0" fontId="29" fillId="2" borderId="0" xfId="0" applyNumberFormat="1" applyFont="1" applyFill="1" applyBorder="1" applyAlignment="1" applyProtection="1"/>
    <xf numFmtId="0" fontId="29" fillId="2" borderId="0" xfId="0" applyFont="1" applyFill="1" applyBorder="1" applyAlignment="1" applyProtection="1"/>
    <xf numFmtId="0" fontId="64" fillId="23" borderId="89" xfId="0" applyFont="1" applyFill="1" applyBorder="1" applyAlignment="1" applyProtection="1">
      <alignment horizontal="center"/>
    </xf>
    <xf numFmtId="0" fontId="30" fillId="2" borderId="0" xfId="0" applyFont="1" applyFill="1" applyBorder="1" applyAlignment="1" applyProtection="1">
      <alignment horizontal="center"/>
    </xf>
    <xf numFmtId="0" fontId="65" fillId="23" borderId="135" xfId="0" applyFont="1" applyFill="1" applyBorder="1" applyAlignment="1" applyProtection="1">
      <alignment horizontal="center"/>
    </xf>
    <xf numFmtId="0" fontId="29" fillId="2" borderId="0" xfId="0" applyFont="1" applyFill="1" applyBorder="1" applyAlignment="1" applyProtection="1">
      <alignment horizontal="center"/>
    </xf>
    <xf numFmtId="9" fontId="67" fillId="12" borderId="0" xfId="0" applyNumberFormat="1" applyFont="1" applyFill="1" applyBorder="1" applyAlignment="1" applyProtection="1"/>
    <xf numFmtId="9" fontId="72" fillId="12" borderId="0" xfId="0" applyNumberFormat="1" applyFont="1" applyFill="1" applyBorder="1" applyAlignment="1" applyProtection="1">
      <alignment horizontal="right"/>
    </xf>
    <xf numFmtId="9" fontId="24" fillId="12" borderId="0" xfId="0" applyNumberFormat="1" applyFont="1" applyFill="1" applyBorder="1" applyAlignment="1" applyProtection="1"/>
    <xf numFmtId="0" fontId="54" fillId="26" borderId="147" xfId="0" applyFont="1" applyFill="1" applyBorder="1" applyAlignment="1" applyProtection="1">
      <alignment horizontal="center"/>
    </xf>
    <xf numFmtId="0" fontId="54" fillId="26" borderId="102" xfId="0" applyFont="1" applyFill="1" applyBorder="1" applyAlignment="1" applyProtection="1">
      <alignment horizontal="center"/>
    </xf>
    <xf numFmtId="0" fontId="54" fillId="26" borderId="148" xfId="0" applyFont="1" applyFill="1" applyBorder="1" applyAlignment="1" applyProtection="1">
      <alignment horizontal="center"/>
    </xf>
    <xf numFmtId="0" fontId="68" fillId="27" borderId="149" xfId="0" applyNumberFormat="1" applyFont="1" applyFill="1" applyBorder="1" applyAlignment="1" applyProtection="1">
      <alignment horizontal="center" vertical="center" shrinkToFit="1"/>
    </xf>
    <xf numFmtId="0" fontId="30" fillId="13" borderId="150" xfId="0" applyNumberFormat="1" applyFont="1" applyFill="1" applyBorder="1" applyAlignment="1" applyProtection="1">
      <alignment horizontal="left" shrinkToFit="1"/>
    </xf>
    <xf numFmtId="0" fontId="30" fillId="13" borderId="151" xfId="0" applyNumberFormat="1" applyFont="1" applyFill="1" applyBorder="1" applyAlignment="1" applyProtection="1">
      <alignment horizontal="center" shrinkToFit="1"/>
    </xf>
    <xf numFmtId="0" fontId="30" fillId="13" borderId="152" xfId="0" applyNumberFormat="1" applyFont="1" applyFill="1" applyBorder="1" applyAlignment="1" applyProtection="1">
      <alignment horizontal="center" shrinkToFit="1"/>
    </xf>
    <xf numFmtId="0" fontId="28" fillId="23" borderId="0" xfId="0" applyFont="1" applyFill="1" applyBorder="1" applyAlignment="1" applyProtection="1">
      <alignment horizontal="center" vertical="top" shrinkToFit="1"/>
    </xf>
    <xf numFmtId="0" fontId="58" fillId="23" borderId="0" xfId="0" applyNumberFormat="1" applyFont="1" applyFill="1" applyBorder="1" applyAlignment="1" applyProtection="1">
      <alignment horizontal="center" vertical="center"/>
    </xf>
    <xf numFmtId="9" fontId="72" fillId="23" borderId="0" xfId="0" applyNumberFormat="1" applyFont="1" applyFill="1" applyBorder="1" applyAlignment="1" applyProtection="1">
      <alignment horizontal="right"/>
    </xf>
    <xf numFmtId="9" fontId="24" fillId="23" borderId="0" xfId="0" applyNumberFormat="1" applyFont="1" applyFill="1" applyBorder="1" applyAlignment="1" applyProtection="1"/>
    <xf numFmtId="0" fontId="67" fillId="10" borderId="143" xfId="0" applyNumberFormat="1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NumberFormat="1" applyFont="1" applyFill="1" applyBorder="1" applyAlignment="1" applyProtection="1">
      <alignment horizontal="center"/>
      <protection locked="0"/>
    </xf>
    <xf numFmtId="0" fontId="67" fillId="10" borderId="144" xfId="0" applyNumberFormat="1" applyFont="1" applyFill="1" applyBorder="1" applyAlignment="1" applyProtection="1">
      <alignment horizontal="center"/>
      <protection locked="0"/>
    </xf>
    <xf numFmtId="0" fontId="67" fillId="10" borderId="145" xfId="0" applyNumberFormat="1" applyFont="1" applyFill="1" applyBorder="1" applyAlignment="1" applyProtection="1">
      <alignment horizontal="center"/>
      <protection locked="0"/>
    </xf>
    <xf numFmtId="0" fontId="67" fillId="10" borderId="146" xfId="0" applyNumberFormat="1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NumberFormat="1" applyFont="1" applyFill="1" applyBorder="1" applyAlignment="1" applyProtection="1">
      <alignment horizontal="center" vertical="center"/>
      <protection locked="0"/>
    </xf>
    <xf numFmtId="0" fontId="56" fillId="2" borderId="140" xfId="0" applyNumberFormat="1" applyFont="1" applyFill="1" applyBorder="1" applyAlignment="1" applyProtection="1">
      <alignment horizontal="center" vertical="center"/>
      <protection locked="0"/>
    </xf>
    <xf numFmtId="0" fontId="56" fillId="2" borderId="141" xfId="0" applyNumberFormat="1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 applyProtection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NumberFormat="1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 applyBorder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 applyBorder="1" applyProtection="1"/>
    <xf numFmtId="0" fontId="2" fillId="0" borderId="0" xfId="0" applyFont="1"/>
    <xf numFmtId="49" fontId="79" fillId="28" borderId="0" xfId="0" applyNumberFormat="1" applyFont="1" applyFill="1" applyBorder="1" applyAlignment="1" applyProtection="1">
      <alignment horizontal="left"/>
    </xf>
    <xf numFmtId="0" fontId="26" fillId="28" borderId="0" xfId="0" applyFont="1" applyFill="1" applyBorder="1" applyAlignment="1" applyProtection="1"/>
    <xf numFmtId="0" fontId="12" fillId="28" borderId="156" xfId="0" applyFont="1" applyFill="1" applyBorder="1" applyProtection="1"/>
    <xf numFmtId="49" fontId="48" fillId="28" borderId="157" xfId="0" applyNumberFormat="1" applyFont="1" applyFill="1" applyBorder="1" applyAlignment="1" applyProtection="1">
      <alignment horizontal="left"/>
    </xf>
    <xf numFmtId="0" fontId="44" fillId="28" borderId="157" xfId="0" applyFont="1" applyFill="1" applyBorder="1" applyAlignment="1" applyProtection="1"/>
    <xf numFmtId="0" fontId="74" fillId="28" borderId="158" xfId="0" applyFont="1" applyFill="1" applyBorder="1" applyAlignment="1" applyProtection="1">
      <alignment horizontal="center"/>
    </xf>
    <xf numFmtId="0" fontId="6" fillId="28" borderId="159" xfId="0" applyFont="1" applyFill="1" applyBorder="1" applyProtection="1"/>
    <xf numFmtId="0" fontId="80" fillId="28" borderId="160" xfId="0" applyFont="1" applyFill="1" applyBorder="1" applyAlignment="1" applyProtection="1">
      <alignment horizontal="center"/>
    </xf>
    <xf numFmtId="0" fontId="12" fillId="28" borderId="161" xfId="0" applyFont="1" applyFill="1" applyBorder="1" applyProtection="1"/>
    <xf numFmtId="49" fontId="48" fillId="28" borderId="162" xfId="0" applyNumberFormat="1" applyFont="1" applyFill="1" applyBorder="1" applyAlignment="1" applyProtection="1">
      <alignment horizontal="left"/>
    </xf>
    <xf numFmtId="0" fontId="44" fillId="28" borderId="162" xfId="0" applyFont="1" applyFill="1" applyBorder="1" applyAlignment="1" applyProtection="1"/>
    <xf numFmtId="0" fontId="74" fillId="28" borderId="163" xfId="0" applyFont="1" applyFill="1" applyBorder="1" applyAlignment="1" applyProtection="1">
      <alignment horizontal="center"/>
    </xf>
    <xf numFmtId="0" fontId="32" fillId="27" borderId="0" xfId="0" applyFont="1" applyFill="1" applyBorder="1" applyAlignment="1" applyProtection="1">
      <alignment shrinkToFit="1"/>
    </xf>
    <xf numFmtId="0" fontId="12" fillId="27" borderId="164" xfId="0" applyFont="1" applyFill="1" applyBorder="1" applyProtection="1"/>
    <xf numFmtId="0" fontId="47" fillId="27" borderId="165" xfId="0" applyFont="1" applyFill="1" applyBorder="1" applyAlignment="1" applyProtection="1"/>
    <xf numFmtId="0" fontId="47" fillId="27" borderId="166" xfId="0" applyFont="1" applyFill="1" applyBorder="1" applyAlignment="1" applyProtection="1"/>
    <xf numFmtId="0" fontId="6" fillId="27" borderId="159" xfId="0" applyFont="1" applyFill="1" applyBorder="1" applyProtection="1"/>
    <xf numFmtId="0" fontId="32" fillId="27" borderId="167" xfId="0" applyFont="1" applyFill="1" applyBorder="1" applyAlignment="1" applyProtection="1">
      <alignment shrinkToFit="1"/>
    </xf>
    <xf numFmtId="0" fontId="12" fillId="27" borderId="168" xfId="0" applyFont="1" applyFill="1" applyBorder="1" applyProtection="1"/>
    <xf numFmtId="0" fontId="12" fillId="27" borderId="169" xfId="0" applyFont="1" applyFill="1" applyBorder="1" applyProtection="1"/>
    <xf numFmtId="0" fontId="28" fillId="27" borderId="0" xfId="0" applyFont="1" applyFill="1" applyBorder="1" applyAlignment="1" applyProtection="1"/>
    <xf numFmtId="0" fontId="6" fillId="25" borderId="170" xfId="0" applyFont="1" applyFill="1" applyBorder="1" applyProtection="1"/>
    <xf numFmtId="0" fontId="32" fillId="25" borderId="0" xfId="0" applyFont="1" applyFill="1" applyBorder="1" applyAlignment="1" applyProtection="1">
      <alignment shrinkToFit="1"/>
    </xf>
    <xf numFmtId="0" fontId="77" fillId="25" borderId="171" xfId="0" applyFont="1" applyFill="1" applyBorder="1" applyProtection="1"/>
    <xf numFmtId="0" fontId="78" fillId="25" borderId="172" xfId="0" applyFont="1" applyFill="1" applyBorder="1" applyAlignment="1" applyProtection="1"/>
    <xf numFmtId="0" fontId="78" fillId="25" borderId="173" xfId="0" applyFont="1" applyFill="1" applyBorder="1" applyAlignment="1" applyProtection="1"/>
    <xf numFmtId="0" fontId="32" fillId="25" borderId="174" xfId="0" applyFont="1" applyFill="1" applyBorder="1" applyAlignment="1" applyProtection="1">
      <alignment shrinkToFit="1"/>
    </xf>
    <xf numFmtId="0" fontId="12" fillId="25" borderId="175" xfId="0" applyFont="1" applyFill="1" applyBorder="1" applyProtection="1"/>
    <xf numFmtId="0" fontId="12" fillId="25" borderId="176" xfId="0" applyFont="1" applyFill="1" applyBorder="1" applyProtection="1"/>
    <xf numFmtId="0" fontId="12" fillId="25" borderId="177" xfId="0" applyFont="1" applyFill="1" applyBorder="1" applyProtection="1"/>
    <xf numFmtId="0" fontId="28" fillId="25" borderId="0" xfId="0" applyFont="1" applyFill="1" applyBorder="1" applyAlignment="1" applyProtection="1"/>
    <xf numFmtId="0" fontId="83" fillId="27" borderId="0" xfId="0" applyFont="1" applyFill="1" applyBorder="1" applyAlignment="1" applyProtection="1"/>
    <xf numFmtId="0" fontId="81" fillId="27" borderId="165" xfId="0" applyFont="1" applyFill="1" applyBorder="1" applyAlignment="1" applyProtection="1">
      <alignment horizontal="left" vertical="center"/>
    </xf>
    <xf numFmtId="0" fontId="81" fillId="25" borderId="172" xfId="0" applyFont="1" applyFill="1" applyBorder="1" applyAlignment="1" applyProtection="1">
      <alignment horizontal="left" vertical="center"/>
    </xf>
    <xf numFmtId="0" fontId="12" fillId="27" borderId="159" xfId="0" applyFont="1" applyFill="1" applyBorder="1" applyProtection="1"/>
    <xf numFmtId="0" fontId="12" fillId="27" borderId="167" xfId="0" applyFont="1" applyFill="1" applyBorder="1" applyProtection="1"/>
    <xf numFmtId="0" fontId="12" fillId="10" borderId="180" xfId="0" applyFont="1" applyFill="1" applyBorder="1" applyProtection="1"/>
    <xf numFmtId="0" fontId="12" fillId="10" borderId="181" xfId="0" applyFont="1" applyFill="1" applyBorder="1" applyProtection="1"/>
    <xf numFmtId="0" fontId="12" fillId="25" borderId="170" xfId="0" applyFont="1" applyFill="1" applyBorder="1" applyProtection="1"/>
    <xf numFmtId="0" fontId="12" fillId="25" borderId="0" xfId="0" applyFont="1" applyFill="1" applyBorder="1" applyProtection="1"/>
    <xf numFmtId="0" fontId="12" fillId="25" borderId="174" xfId="0" applyFont="1" applyFill="1" applyBorder="1" applyProtection="1"/>
    <xf numFmtId="0" fontId="12" fillId="10" borderId="204" xfId="0" applyFont="1" applyFill="1" applyBorder="1" applyProtection="1"/>
    <xf numFmtId="0" fontId="12" fillId="10" borderId="205" xfId="0" applyFont="1" applyFill="1" applyBorder="1" applyProtection="1"/>
    <xf numFmtId="0" fontId="12" fillId="10" borderId="206" xfId="0" applyFont="1" applyFill="1" applyBorder="1" applyProtection="1"/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0" fillId="0" borderId="0" xfId="0" applyFill="1" applyBorder="1"/>
    <xf numFmtId="0" fontId="12" fillId="10" borderId="0" xfId="0" applyFont="1" applyFill="1" applyBorder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Border="1" applyAlignment="1">
      <alignment shrinkToFit="1"/>
    </xf>
    <xf numFmtId="0" fontId="12" fillId="14" borderId="0" xfId="0" applyFont="1" applyFill="1" applyBorder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 applyBorder="1" applyAlignment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 applyBorder="1" applyAlignment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Border="1" applyAlignment="1">
      <alignment shrinkToFit="1"/>
    </xf>
    <xf numFmtId="0" fontId="5" fillId="14" borderId="0" xfId="0" applyFont="1" applyFill="1" applyBorder="1"/>
    <xf numFmtId="0" fontId="5" fillId="14" borderId="64" xfId="0" applyFont="1" applyFill="1" applyBorder="1" applyAlignment="1">
      <alignment shrinkToFit="1"/>
    </xf>
    <xf numFmtId="0" fontId="27" fillId="14" borderId="0" xfId="0" applyFont="1" applyFill="1" applyBorder="1" applyAlignment="1"/>
    <xf numFmtId="0" fontId="12" fillId="14" borderId="53" xfId="0" applyFont="1" applyFill="1" applyBorder="1"/>
    <xf numFmtId="49" fontId="12" fillId="14" borderId="0" xfId="0" applyNumberFormat="1" applyFont="1" applyFill="1" applyBorder="1" applyAlignment="1">
      <alignment shrinkToFit="1"/>
    </xf>
    <xf numFmtId="0" fontId="12" fillId="14" borderId="0" xfId="0" applyFont="1" applyFill="1" applyBorder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12" fillId="0" borderId="0" xfId="0" applyFont="1" applyFill="1"/>
    <xf numFmtId="0" fontId="2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89" fillId="0" borderId="0" xfId="0" applyFont="1" applyFill="1"/>
    <xf numFmtId="0" fontId="92" fillId="0" borderId="0" xfId="0" applyFont="1" applyFill="1"/>
    <xf numFmtId="0" fontId="32" fillId="0" borderId="219" xfId="0" applyFont="1" applyFill="1" applyBorder="1" applyProtection="1"/>
    <xf numFmtId="0" fontId="32" fillId="0" borderId="0" xfId="0" applyFont="1" applyFill="1" applyBorder="1" applyProtection="1"/>
    <xf numFmtId="0" fontId="32" fillId="0" borderId="220" xfId="0" applyFont="1" applyFill="1" applyBorder="1" applyProtection="1"/>
    <xf numFmtId="0" fontId="3" fillId="0" borderId="0" xfId="0" applyFont="1" applyFill="1" applyBorder="1" applyAlignment="1" applyProtection="1">
      <protection locked="0"/>
    </xf>
    <xf numFmtId="0" fontId="32" fillId="0" borderId="221" xfId="0" applyFont="1" applyFill="1" applyBorder="1" applyProtection="1"/>
    <xf numFmtId="0" fontId="32" fillId="0" borderId="2" xfId="0" applyFont="1" applyFill="1" applyBorder="1" applyProtection="1"/>
    <xf numFmtId="0" fontId="32" fillId="0" borderId="222" xfId="0" applyFont="1" applyFill="1" applyBorder="1" applyProtection="1"/>
    <xf numFmtId="0" fontId="93" fillId="0" borderId="0" xfId="0" applyFont="1" applyFill="1" applyBorder="1" applyProtection="1">
      <protection locked="0"/>
    </xf>
    <xf numFmtId="0" fontId="95" fillId="0" borderId="0" xfId="0" applyFont="1" applyFill="1" applyBorder="1" applyProtection="1">
      <protection locked="0"/>
    </xf>
    <xf numFmtId="0" fontId="94" fillId="0" borderId="223" xfId="0" applyFont="1" applyFill="1" applyBorder="1" applyAlignment="1" applyProtection="1">
      <alignment horizontal="center" vertical="center"/>
    </xf>
    <xf numFmtId="0" fontId="94" fillId="0" borderId="224" xfId="0" applyFont="1" applyFill="1" applyBorder="1" applyAlignment="1" applyProtection="1">
      <alignment horizontal="center" vertical="center"/>
    </xf>
    <xf numFmtId="0" fontId="94" fillId="0" borderId="225" xfId="0" applyFont="1" applyFill="1" applyBorder="1" applyAlignment="1" applyProtection="1">
      <alignment horizontal="center" vertical="center"/>
    </xf>
    <xf numFmtId="0" fontId="94" fillId="0" borderId="1" xfId="0" applyFont="1" applyFill="1" applyBorder="1" applyProtection="1"/>
    <xf numFmtId="0" fontId="28" fillId="0" borderId="2" xfId="0" applyFont="1" applyFill="1" applyBorder="1"/>
    <xf numFmtId="0" fontId="28" fillId="0" borderId="0" xfId="0" applyFont="1" applyFill="1"/>
    <xf numFmtId="0" fontId="54" fillId="0" borderId="220" xfId="0" applyFont="1" applyFill="1" applyBorder="1" applyProtection="1"/>
    <xf numFmtId="0" fontId="6" fillId="0" borderId="4" xfId="0" applyFont="1" applyFill="1" applyBorder="1" applyProtection="1"/>
    <xf numFmtId="0" fontId="6" fillId="0" borderId="0" xfId="0" applyFont="1" applyFill="1" applyBorder="1" applyProtection="1"/>
    <xf numFmtId="0" fontId="6" fillId="0" borderId="220" xfId="0" applyFont="1" applyFill="1" applyBorder="1" applyProtection="1"/>
    <xf numFmtId="0" fontId="3" fillId="0" borderId="0" xfId="0" applyFont="1" applyFill="1" applyBorder="1" applyProtection="1">
      <protection locked="0"/>
    </xf>
    <xf numFmtId="0" fontId="6" fillId="0" borderId="4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220" xfId="0" applyFont="1" applyFill="1" applyBorder="1" applyAlignment="1" applyProtection="1"/>
    <xf numFmtId="0" fontId="96" fillId="0" borderId="4" xfId="0" applyFont="1" applyFill="1" applyBorder="1" applyAlignment="1" applyProtection="1">
      <alignment vertical="center"/>
    </xf>
    <xf numFmtId="0" fontId="0" fillId="0" borderId="226" xfId="0" applyFill="1" applyBorder="1" applyAlignment="1"/>
    <xf numFmtId="0" fontId="0" fillId="0" borderId="224" xfId="0" applyFill="1" applyBorder="1" applyAlignment="1"/>
    <xf numFmtId="0" fontId="97" fillId="0" borderId="224" xfId="0" applyFont="1" applyFill="1" applyBorder="1" applyAlignment="1">
      <alignment horizontal="center" vertical="center"/>
    </xf>
    <xf numFmtId="0" fontId="6" fillId="0" borderId="224" xfId="0" applyFont="1" applyFill="1" applyBorder="1" applyProtection="1"/>
    <xf numFmtId="0" fontId="0" fillId="0" borderId="0" xfId="0" applyFill="1" applyAlignment="1"/>
    <xf numFmtId="0" fontId="97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Protection="1"/>
    <xf numFmtId="0" fontId="2" fillId="0" borderId="0" xfId="0" applyFont="1" applyFill="1" applyBorder="1" applyProtection="1"/>
    <xf numFmtId="49" fontId="12" fillId="0" borderId="0" xfId="0" applyNumberFormat="1" applyFont="1" applyFill="1" applyBorder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 applyProtection="1">
      <alignment shrinkToFit="1"/>
    </xf>
    <xf numFmtId="0" fontId="12" fillId="14" borderId="54" xfId="0" applyFont="1" applyFill="1" applyBorder="1" applyAlignment="1" applyProtection="1">
      <alignment shrinkToFit="1"/>
    </xf>
    <xf numFmtId="0" fontId="12" fillId="14" borderId="54" xfId="0" applyFont="1" applyFill="1" applyBorder="1" applyProtection="1"/>
    <xf numFmtId="0" fontId="0" fillId="18" borderId="67" xfId="2" applyFont="1" applyFill="1" applyBorder="1" applyProtection="1"/>
    <xf numFmtId="0" fontId="12" fillId="14" borderId="51" xfId="0" applyFont="1" applyFill="1" applyBorder="1" applyAlignment="1" applyProtection="1">
      <alignment shrinkToFit="1"/>
    </xf>
    <xf numFmtId="0" fontId="63" fillId="14" borderId="0" xfId="0" applyFont="1" applyFill="1" applyBorder="1" applyAlignment="1" applyProtection="1"/>
    <xf numFmtId="0" fontId="12" fillId="14" borderId="0" xfId="0" applyFont="1" applyFill="1" applyBorder="1" applyAlignment="1" applyProtection="1">
      <alignment shrinkToFit="1"/>
    </xf>
    <xf numFmtId="0" fontId="12" fillId="14" borderId="0" xfId="0" applyFont="1" applyFill="1" applyBorder="1" applyProtection="1"/>
    <xf numFmtId="0" fontId="0" fillId="18" borderId="49" xfId="2" applyFont="1" applyFill="1" applyBorder="1" applyProtection="1"/>
    <xf numFmtId="0" fontId="35" fillId="14" borderId="0" xfId="0" applyFont="1" applyFill="1" applyBorder="1" applyAlignment="1" applyProtection="1"/>
    <xf numFmtId="0" fontId="36" fillId="14" borderId="0" xfId="0" applyFont="1" applyFill="1" applyBorder="1" applyAlignment="1" applyProtection="1">
      <alignment vertical="top"/>
    </xf>
    <xf numFmtId="0" fontId="12" fillId="14" borderId="49" xfId="0" applyFont="1" applyFill="1" applyBorder="1" applyAlignment="1" applyProtection="1">
      <alignment shrinkToFit="1"/>
    </xf>
    <xf numFmtId="0" fontId="5" fillId="14" borderId="51" xfId="0" applyFont="1" applyFill="1" applyBorder="1" applyAlignment="1" applyProtection="1">
      <alignment shrinkToFit="1"/>
    </xf>
    <xf numFmtId="0" fontId="33" fillId="14" borderId="0" xfId="0" applyFont="1" applyFill="1" applyBorder="1" applyAlignment="1" applyProtection="1"/>
    <xf numFmtId="0" fontId="85" fillId="14" borderId="0" xfId="0" applyFont="1" applyFill="1" applyBorder="1" applyAlignment="1" applyProtection="1"/>
    <xf numFmtId="0" fontId="5" fillId="14" borderId="0" xfId="0" applyFont="1" applyFill="1" applyBorder="1" applyAlignment="1" applyProtection="1">
      <alignment shrinkToFit="1"/>
    </xf>
    <xf numFmtId="0" fontId="5" fillId="14" borderId="0" xfId="0" applyFont="1" applyFill="1" applyBorder="1" applyProtection="1"/>
    <xf numFmtId="0" fontId="5" fillId="14" borderId="49" xfId="0" applyFont="1" applyFill="1" applyBorder="1" applyAlignment="1" applyProtection="1">
      <alignment shrinkToFit="1"/>
    </xf>
    <xf numFmtId="0" fontId="27" fillId="14" borderId="0" xfId="0" applyFont="1" applyFill="1" applyBorder="1" applyAlignment="1" applyProtection="1"/>
    <xf numFmtId="0" fontId="36" fillId="14" borderId="0" xfId="0" applyFont="1" applyFill="1" applyBorder="1" applyProtection="1"/>
    <xf numFmtId="0" fontId="27" fillId="14" borderId="0" xfId="0" applyFont="1" applyFill="1" applyBorder="1" applyAlignment="1" applyProtection="1">
      <alignment vertical="top"/>
    </xf>
    <xf numFmtId="0" fontId="12" fillId="14" borderId="68" xfId="0" applyFont="1" applyFill="1" applyBorder="1" applyAlignment="1" applyProtection="1">
      <alignment shrinkToFit="1"/>
    </xf>
    <xf numFmtId="0" fontId="12" fillId="14" borderId="47" xfId="0" applyFont="1" applyFill="1" applyBorder="1" applyAlignment="1" applyProtection="1">
      <alignment shrinkToFit="1"/>
    </xf>
    <xf numFmtId="49" fontId="12" fillId="14" borderId="47" xfId="0" applyNumberFormat="1" applyFont="1" applyFill="1" applyBorder="1" applyAlignment="1" applyProtection="1">
      <alignment shrinkToFit="1"/>
    </xf>
    <xf numFmtId="0" fontId="12" fillId="14" borderId="47" xfId="0" applyFont="1" applyFill="1" applyBorder="1" applyProtection="1"/>
    <xf numFmtId="0" fontId="12" fillId="14" borderId="48" xfId="0" applyFont="1" applyFill="1" applyBorder="1" applyAlignment="1" applyProtection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2" fillId="0" borderId="0" xfId="0" applyFont="1" applyFill="1"/>
    <xf numFmtId="0" fontId="7" fillId="0" borderId="5" xfId="2" applyFont="1" applyFill="1" applyBorder="1"/>
    <xf numFmtId="0" fontId="7" fillId="0" borderId="0" xfId="0" applyFont="1" applyFill="1"/>
    <xf numFmtId="0" fontId="108" fillId="14" borderId="0" xfId="0" applyFont="1" applyFill="1" applyBorder="1" applyAlignment="1" applyProtection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17" xfId="2" applyFont="1" applyFill="1" applyBorder="1"/>
    <xf numFmtId="0" fontId="0" fillId="0" borderId="18" xfId="0" applyFill="1" applyBorder="1"/>
    <xf numFmtId="0" fontId="67" fillId="0" borderId="0" xfId="0" applyNumberFormat="1" applyFont="1" applyFill="1" applyBorder="1" applyAlignment="1" applyProtection="1">
      <alignment horizontal="center"/>
      <protection locked="0"/>
    </xf>
    <xf numFmtId="0" fontId="67" fillId="0" borderId="17" xfId="0" applyNumberFormat="1" applyFont="1" applyFill="1" applyBorder="1" applyAlignment="1" applyProtection="1">
      <alignment horizontal="center"/>
      <protection locked="0"/>
    </xf>
    <xf numFmtId="0" fontId="67" fillId="0" borderId="143" xfId="0" applyNumberFormat="1" applyFont="1" applyFill="1" applyBorder="1" applyAlignment="1" applyProtection="1">
      <alignment horizontal="center"/>
      <protection locked="0"/>
    </xf>
    <xf numFmtId="0" fontId="67" fillId="0" borderId="89" xfId="0" applyNumberFormat="1" applyFont="1" applyFill="1" applyBorder="1" applyAlignment="1" applyProtection="1">
      <alignment horizontal="center"/>
      <protection locked="0"/>
    </xf>
    <xf numFmtId="0" fontId="67" fillId="0" borderId="144" xfId="0" applyNumberFormat="1" applyFont="1" applyFill="1" applyBorder="1" applyAlignment="1" applyProtection="1">
      <alignment horizontal="center"/>
      <protection locked="0"/>
    </xf>
    <xf numFmtId="0" fontId="67" fillId="0" borderId="145" xfId="0" applyNumberFormat="1" applyFont="1" applyFill="1" applyBorder="1" applyAlignment="1" applyProtection="1">
      <alignment horizontal="center"/>
      <protection locked="0"/>
    </xf>
    <xf numFmtId="0" fontId="67" fillId="0" borderId="146" xfId="0" applyNumberFormat="1" applyFont="1" applyFill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Fill="1" applyBorder="1"/>
    <xf numFmtId="0" fontId="0" fillId="0" borderId="74" xfId="0" applyFill="1" applyBorder="1"/>
    <xf numFmtId="0" fontId="0" fillId="0" borderId="76" xfId="0" applyFill="1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 applyBorder="1"/>
    <xf numFmtId="0" fontId="28" fillId="14" borderId="0" xfId="0" applyFont="1" applyFill="1" applyBorder="1" applyAlignment="1">
      <alignment shrinkToFit="1"/>
    </xf>
    <xf numFmtId="0" fontId="32" fillId="14" borderId="0" xfId="0" applyFont="1" applyFill="1" applyBorder="1" applyAlignment="1">
      <alignment shrinkToFit="1"/>
    </xf>
    <xf numFmtId="0" fontId="28" fillId="18" borderId="110" xfId="2" applyFont="1" applyFill="1" applyBorder="1"/>
    <xf numFmtId="0" fontId="37" fillId="14" borderId="0" xfId="0" applyFont="1" applyFill="1" applyBorder="1"/>
    <xf numFmtId="0" fontId="55" fillId="14" borderId="0" xfId="0" applyFont="1" applyFill="1" applyBorder="1"/>
    <xf numFmtId="0" fontId="75" fillId="14" borderId="0" xfId="0" applyFont="1" applyFill="1" applyBorder="1"/>
    <xf numFmtId="0" fontId="109" fillId="14" borderId="0" xfId="0" applyFont="1" applyFill="1" applyBorder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 applyBorder="1" applyAlignment="1" applyProtection="1"/>
    <xf numFmtId="0" fontId="11" fillId="12" borderId="0" xfId="0" applyFont="1" applyFill="1" applyBorder="1" applyAlignment="1" applyProtection="1"/>
    <xf numFmtId="0" fontId="41" fillId="10" borderId="185" xfId="0" applyFont="1" applyFill="1" applyBorder="1" applyAlignment="1" applyProtection="1">
      <alignment horizontal="center" vertical="center"/>
      <protection locked="0"/>
    </xf>
    <xf numFmtId="0" fontId="41" fillId="10" borderId="186" xfId="0" applyFont="1" applyFill="1" applyBorder="1" applyAlignment="1" applyProtection="1">
      <alignment horizontal="center" vertical="center"/>
      <protection locked="0"/>
    </xf>
    <xf numFmtId="0" fontId="12" fillId="10" borderId="188" xfId="0" applyFont="1" applyFill="1" applyBorder="1" applyAlignment="1" applyProtection="1">
      <alignment vertical="center"/>
      <protection locked="0"/>
    </xf>
    <xf numFmtId="0" fontId="12" fillId="10" borderId="181" xfId="0" applyFont="1" applyFill="1" applyBorder="1" applyAlignment="1" applyProtection="1">
      <alignment vertical="center"/>
      <protection locked="0"/>
    </xf>
    <xf numFmtId="0" fontId="12" fillId="10" borderId="189" xfId="0" applyFont="1" applyFill="1" applyBorder="1" applyAlignment="1" applyProtection="1">
      <alignment vertical="center"/>
      <protection locked="0"/>
    </xf>
    <xf numFmtId="0" fontId="12" fillId="10" borderId="196" xfId="0" applyFont="1" applyFill="1" applyBorder="1" applyAlignment="1" applyProtection="1">
      <alignment vertical="center"/>
      <protection locked="0"/>
    </xf>
    <xf numFmtId="0" fontId="12" fillId="10" borderId="197" xfId="0" applyFont="1" applyFill="1" applyBorder="1" applyAlignment="1" applyProtection="1">
      <alignment vertical="center"/>
      <protection locked="0"/>
    </xf>
    <xf numFmtId="0" fontId="12" fillId="10" borderId="198" xfId="0" applyFont="1" applyFill="1" applyBorder="1" applyAlignment="1" applyProtection="1">
      <alignment vertical="center"/>
      <protection locked="0"/>
    </xf>
    <xf numFmtId="0" fontId="41" fillId="10" borderId="182" xfId="0" applyFont="1" applyFill="1" applyBorder="1" applyAlignment="1" applyProtection="1">
      <alignment horizontal="center" vertical="center"/>
      <protection locked="0"/>
    </xf>
    <xf numFmtId="0" fontId="41" fillId="10" borderId="199" xfId="0" applyFont="1" applyFill="1" applyBorder="1" applyAlignment="1" applyProtection="1">
      <alignment horizontal="center" vertical="center"/>
      <protection locked="0"/>
    </xf>
    <xf numFmtId="0" fontId="41" fillId="10" borderId="179" xfId="0" applyFont="1" applyFill="1" applyBorder="1" applyAlignment="1" applyProtection="1">
      <alignment horizontal="center" vertical="center"/>
      <protection locked="0"/>
    </xf>
    <xf numFmtId="0" fontId="41" fillId="10" borderId="202" xfId="0" applyFont="1" applyFill="1" applyBorder="1" applyAlignment="1" applyProtection="1">
      <alignment horizontal="center" vertical="center"/>
      <protection locked="0"/>
    </xf>
    <xf numFmtId="49" fontId="87" fillId="30" borderId="213" xfId="0" applyNumberFormat="1" applyFont="1" applyFill="1" applyBorder="1" applyAlignment="1" applyProtection="1">
      <alignment horizontal="center" vertical="center"/>
    </xf>
    <xf numFmtId="49" fontId="88" fillId="30" borderId="214" xfId="0" applyNumberFormat="1" applyFont="1" applyFill="1" applyBorder="1" applyAlignment="1" applyProtection="1">
      <alignment horizontal="center" vertical="center"/>
    </xf>
    <xf numFmtId="49" fontId="88" fillId="30" borderId="215" xfId="0" applyNumberFormat="1" applyFont="1" applyFill="1" applyBorder="1" applyAlignment="1" applyProtection="1">
      <alignment horizontal="center" vertical="center"/>
    </xf>
    <xf numFmtId="49" fontId="90" fillId="30" borderId="216" xfId="0" applyNumberFormat="1" applyFont="1" applyFill="1" applyBorder="1" applyAlignment="1" applyProtection="1">
      <alignment horizontal="center" vertical="center"/>
    </xf>
    <xf numFmtId="49" fontId="90" fillId="30" borderId="217" xfId="0" applyNumberFormat="1" applyFont="1" applyFill="1" applyBorder="1" applyAlignment="1" applyProtection="1">
      <alignment horizontal="center" vertical="center"/>
    </xf>
    <xf numFmtId="49" fontId="90" fillId="30" borderId="218" xfId="0" applyNumberFormat="1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center"/>
    </xf>
    <xf numFmtId="0" fontId="94" fillId="0" borderId="0" xfId="0" applyFont="1" applyFill="1" applyBorder="1" applyAlignment="1" applyProtection="1">
      <alignment horizontal="center" vertical="center"/>
    </xf>
    <xf numFmtId="0" fontId="94" fillId="0" borderId="220" xfId="0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top"/>
    </xf>
    <xf numFmtId="0" fontId="94" fillId="0" borderId="0" xfId="0" applyFont="1" applyFill="1" applyBorder="1" applyAlignment="1" applyProtection="1">
      <alignment horizontal="center" vertical="top"/>
    </xf>
    <xf numFmtId="0" fontId="94" fillId="0" borderId="220" xfId="0" applyFont="1" applyFill="1" applyBorder="1" applyAlignment="1" applyProtection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 applyProtection="1">
      <alignment horizontal="center" vertical="center" textRotation="90"/>
    </xf>
    <xf numFmtId="0" fontId="51" fillId="16" borderId="86" xfId="0" applyFont="1" applyFill="1" applyBorder="1" applyAlignment="1" applyProtection="1">
      <alignment horizontal="center" vertical="center" textRotation="90"/>
    </xf>
    <xf numFmtId="0" fontId="51" fillId="16" borderId="87" xfId="0" applyFont="1" applyFill="1" applyBorder="1" applyAlignment="1" applyProtection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241" xfId="0" applyFont="1" applyFill="1" applyBorder="1" applyAlignment="1" applyProtection="1">
      <alignment horizontal="left" shrinkToFit="1"/>
      <protection locked="0"/>
    </xf>
    <xf numFmtId="0" fontId="43" fillId="26" borderId="50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 applyProtection="1">
      <alignment horizontal="center" vertical="center"/>
    </xf>
    <xf numFmtId="0" fontId="51" fillId="16" borderId="84" xfId="0" applyFont="1" applyFill="1" applyBorder="1" applyAlignment="1" applyProtection="1">
      <alignment horizontal="center" vertical="center"/>
    </xf>
    <xf numFmtId="0" fontId="51" fillId="16" borderId="45" xfId="0" applyFont="1" applyFill="1" applyBorder="1" applyAlignment="1" applyProtection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 applyProtection="1">
      <alignment horizontal="center" vertical="center"/>
    </xf>
    <xf numFmtId="0" fontId="47" fillId="24" borderId="35" xfId="0" applyFont="1" applyFill="1" applyBorder="1" applyAlignment="1" applyProtection="1">
      <alignment horizontal="center" vertical="center"/>
    </xf>
    <xf numFmtId="0" fontId="35" fillId="13" borderId="33" xfId="0" applyFont="1" applyFill="1" applyBorder="1" applyAlignment="1" applyProtection="1">
      <alignment horizontal="center" vertical="center"/>
    </xf>
    <xf numFmtId="0" fontId="35" fillId="13" borderId="35" xfId="0" applyFont="1" applyFill="1" applyBorder="1" applyAlignment="1" applyProtection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 applyAlignment="1">
      <alignment horizontal="center" vertical="center"/>
    </xf>
    <xf numFmtId="0" fontId="74" fillId="16" borderId="88" xfId="0" applyFont="1" applyFill="1" applyBorder="1" applyAlignment="1" applyProtection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 applyAlignment="1">
      <alignment horizontal="center" vertical="center"/>
    </xf>
    <xf numFmtId="0" fontId="86" fillId="19" borderId="56" xfId="3" applyFont="1" applyFill="1" applyBorder="1" applyAlignment="1">
      <alignment horizontal="center" vertical="center"/>
    </xf>
    <xf numFmtId="0" fontId="86" fillId="19" borderId="57" xfId="3" applyFont="1" applyFill="1" applyBorder="1" applyAlignment="1">
      <alignment horizontal="center" vertical="center"/>
    </xf>
    <xf numFmtId="0" fontId="45" fillId="4" borderId="36" xfId="0" applyFont="1" applyFill="1" applyBorder="1" applyAlignment="1" applyProtection="1">
      <alignment horizontal="center" vertical="center"/>
    </xf>
    <xf numFmtId="0" fontId="45" fillId="4" borderId="37" xfId="0" applyFont="1" applyFill="1" applyBorder="1" applyAlignment="1" applyProtection="1">
      <alignment horizontal="center" vertical="center"/>
    </xf>
    <xf numFmtId="0" fontId="45" fillId="4" borderId="128" xfId="0" applyFont="1" applyFill="1" applyBorder="1" applyAlignment="1" applyProtection="1">
      <alignment horizontal="center" vertical="center"/>
    </xf>
    <xf numFmtId="0" fontId="35" fillId="3" borderId="127" xfId="0" applyFont="1" applyFill="1" applyBorder="1" applyAlignment="1" applyProtection="1">
      <alignment horizontal="center" vertical="center"/>
    </xf>
    <xf numFmtId="0" fontId="35" fillId="3" borderId="34" xfId="0" applyFont="1" applyFill="1" applyBorder="1" applyAlignment="1" applyProtection="1">
      <alignment horizontal="center" vertical="center"/>
    </xf>
    <xf numFmtId="0" fontId="35" fillId="3" borderId="35" xfId="0" applyFont="1" applyFill="1" applyBorder="1" applyAlignment="1" applyProtection="1">
      <alignment horizontal="center" vertical="center"/>
    </xf>
    <xf numFmtId="0" fontId="45" fillId="4" borderId="118" xfId="0" applyFont="1" applyFill="1" applyBorder="1" applyAlignment="1" applyProtection="1">
      <alignment horizontal="center" vertical="center"/>
    </xf>
    <xf numFmtId="0" fontId="45" fillId="4" borderId="119" xfId="0" applyFont="1" applyFill="1" applyBorder="1" applyAlignment="1" applyProtection="1">
      <alignment horizontal="center" vertical="center"/>
    </xf>
    <xf numFmtId="0" fontId="45" fillId="4" borderId="120" xfId="0" applyFont="1" applyFill="1" applyBorder="1" applyAlignment="1" applyProtection="1">
      <alignment horizontal="center" vertical="center"/>
    </xf>
    <xf numFmtId="0" fontId="35" fillId="3" borderId="114" xfId="0" applyFont="1" applyFill="1" applyBorder="1" applyAlignment="1" applyProtection="1">
      <alignment horizontal="center" vertical="center"/>
    </xf>
    <xf numFmtId="0" fontId="35" fillId="3" borderId="115" xfId="0" applyFont="1" applyFill="1" applyBorder="1" applyAlignment="1" applyProtection="1">
      <alignment horizontal="center" vertical="center"/>
    </xf>
    <xf numFmtId="0" fontId="35" fillId="3" borderId="116" xfId="0" applyFont="1" applyFill="1" applyBorder="1" applyAlignment="1" applyProtection="1">
      <alignment horizontal="center" vertical="center"/>
    </xf>
    <xf numFmtId="0" fontId="61" fillId="2" borderId="80" xfId="0" applyFont="1" applyFill="1" applyBorder="1" applyAlignment="1" applyProtection="1">
      <alignment horizontal="left" shrinkToFit="1"/>
    </xf>
    <xf numFmtId="0" fontId="61" fillId="2" borderId="81" xfId="0" applyFont="1" applyFill="1" applyBorder="1" applyAlignment="1" applyProtection="1">
      <alignment horizontal="left" shrinkToFit="1"/>
    </xf>
    <xf numFmtId="0" fontId="41" fillId="2" borderId="80" xfId="0" applyFont="1" applyFill="1" applyBorder="1" applyAlignment="1" applyProtection="1">
      <alignment horizontal="left" shrinkToFit="1"/>
    </xf>
    <xf numFmtId="0" fontId="41" fillId="2" borderId="81" xfId="0" applyFont="1" applyFill="1" applyBorder="1" applyAlignment="1" applyProtection="1">
      <alignment horizontal="left" shrinkToFit="1"/>
    </xf>
    <xf numFmtId="0" fontId="82" fillId="28" borderId="159" xfId="0" applyFont="1" applyFill="1" applyBorder="1" applyAlignment="1" applyProtection="1">
      <alignment horizontal="center" vertical="center"/>
    </xf>
    <xf numFmtId="0" fontId="82" fillId="28" borderId="0" xfId="0" applyFont="1" applyFill="1" applyBorder="1" applyAlignment="1" applyProtection="1">
      <alignment horizontal="center" vertical="center"/>
    </xf>
    <xf numFmtId="0" fontId="82" fillId="28" borderId="160" xfId="0" applyFont="1" applyFill="1" applyBorder="1" applyAlignment="1" applyProtection="1">
      <alignment horizontal="center" vertical="center"/>
    </xf>
    <xf numFmtId="0" fontId="39" fillId="29" borderId="191" xfId="0" applyFont="1" applyFill="1" applyBorder="1" applyAlignment="1" applyProtection="1">
      <alignment horizontal="center" vertical="center"/>
    </xf>
    <xf numFmtId="0" fontId="39" fillId="29" borderId="192" xfId="0" applyFont="1" applyFill="1" applyBorder="1" applyAlignment="1" applyProtection="1">
      <alignment horizontal="center" vertical="center"/>
    </xf>
    <xf numFmtId="0" fontId="39" fillId="15" borderId="195" xfId="0" applyFont="1" applyFill="1" applyBorder="1" applyAlignment="1" applyProtection="1">
      <alignment horizontal="center" vertical="center"/>
    </xf>
    <xf numFmtId="0" fontId="39" fillId="15" borderId="193" xfId="0" applyFont="1" applyFill="1" applyBorder="1" applyAlignment="1" applyProtection="1">
      <alignment horizontal="center" vertical="center"/>
    </xf>
    <xf numFmtId="0" fontId="39" fillId="15" borderId="194" xfId="0" applyFont="1" applyFill="1" applyBorder="1" applyAlignment="1" applyProtection="1">
      <alignment horizontal="center" vertical="center"/>
    </xf>
    <xf numFmtId="0" fontId="39" fillId="28" borderId="183" xfId="0" applyFont="1" applyFill="1" applyBorder="1" applyAlignment="1" applyProtection="1">
      <alignment horizontal="center" vertical="center"/>
    </xf>
    <xf numFmtId="0" fontId="39" fillId="28" borderId="184" xfId="0" applyFont="1" applyFill="1" applyBorder="1" applyAlignment="1" applyProtection="1">
      <alignment horizontal="center" vertical="center"/>
    </xf>
    <xf numFmtId="0" fontId="39" fillId="22" borderId="69" xfId="0" applyFont="1" applyFill="1" applyBorder="1" applyAlignment="1" applyProtection="1">
      <alignment horizontal="center" vertical="center"/>
    </xf>
    <xf numFmtId="0" fontId="39" fillId="22" borderId="70" xfId="0" applyFont="1" applyFill="1" applyBorder="1" applyAlignment="1" applyProtection="1">
      <alignment horizontal="center" vertical="center"/>
    </xf>
    <xf numFmtId="0" fontId="39" fillId="22" borderId="71" xfId="0" applyFont="1" applyFill="1" applyBorder="1" applyAlignment="1" applyProtection="1">
      <alignment horizontal="center" vertical="center"/>
    </xf>
    <xf numFmtId="0" fontId="110" fillId="10" borderId="211" xfId="0" applyFont="1" applyFill="1" applyBorder="1" applyAlignment="1" applyProtection="1">
      <alignment vertical="center" shrinkToFit="1"/>
      <protection locked="0"/>
    </xf>
    <xf numFmtId="0" fontId="110" fillId="10" borderId="212" xfId="0" applyFont="1" applyFill="1" applyBorder="1" applyAlignment="1" applyProtection="1">
      <alignment vertical="center" shrinkToFit="1"/>
      <protection locked="0"/>
    </xf>
    <xf numFmtId="0" fontId="110" fillId="10" borderId="178" xfId="0" applyFont="1" applyFill="1" applyBorder="1" applyAlignment="1" applyProtection="1">
      <alignment vertical="center" shrinkToFit="1"/>
      <protection locked="0"/>
    </xf>
    <xf numFmtId="0" fontId="110" fillId="10" borderId="187" xfId="0" applyFont="1" applyFill="1" applyBorder="1" applyAlignment="1" applyProtection="1">
      <alignment vertical="center" shrinkToFit="1"/>
      <protection locked="0"/>
    </xf>
    <xf numFmtId="0" fontId="84" fillId="10" borderId="178" xfId="0" applyFont="1" applyFill="1" applyBorder="1" applyAlignment="1" applyProtection="1">
      <alignment horizontal="center" vertical="center" shrinkToFit="1"/>
      <protection locked="0"/>
    </xf>
    <xf numFmtId="0" fontId="84" fillId="10" borderId="187" xfId="0" applyFont="1" applyFill="1" applyBorder="1" applyAlignment="1" applyProtection="1">
      <alignment horizontal="center" vertical="center" shrinkToFit="1"/>
      <protection locked="0"/>
    </xf>
    <xf numFmtId="0" fontId="110" fillId="10" borderId="207" xfId="0" applyFont="1" applyFill="1" applyBorder="1" applyAlignment="1" applyProtection="1">
      <alignment horizontal="left" vertical="center" shrinkToFit="1"/>
      <protection locked="0"/>
    </xf>
    <xf numFmtId="0" fontId="110" fillId="10" borderId="208" xfId="0" applyFont="1" applyFill="1" applyBorder="1" applyAlignment="1" applyProtection="1">
      <alignment horizontal="left" vertical="center" shrinkToFit="1"/>
      <protection locked="0"/>
    </xf>
    <xf numFmtId="0" fontId="110" fillId="10" borderId="178" xfId="0" applyFont="1" applyFill="1" applyBorder="1" applyAlignment="1" applyProtection="1">
      <alignment horizontal="left" vertical="center" shrinkToFit="1"/>
      <protection locked="0"/>
    </xf>
    <xf numFmtId="0" fontId="110" fillId="10" borderId="203" xfId="0" applyFont="1" applyFill="1" applyBorder="1" applyAlignment="1" applyProtection="1">
      <alignment horizontal="left" vertical="center" shrinkToFit="1"/>
      <protection locked="0"/>
    </xf>
    <xf numFmtId="0" fontId="84" fillId="10" borderId="178" xfId="0" applyFont="1" applyFill="1" applyBorder="1" applyAlignment="1" applyProtection="1">
      <alignment horizontal="left" vertical="center" shrinkToFit="1"/>
      <protection locked="0"/>
    </xf>
    <xf numFmtId="0" fontId="84" fillId="10" borderId="203" xfId="0" applyFont="1" applyFill="1" applyBorder="1" applyAlignment="1" applyProtection="1">
      <alignment horizontal="left" vertical="center" shrinkToFit="1"/>
      <protection locked="0"/>
    </xf>
    <xf numFmtId="0" fontId="110" fillId="10" borderId="200" xfId="0" applyFont="1" applyFill="1" applyBorder="1" applyAlignment="1" applyProtection="1">
      <alignment horizontal="left" vertical="center" shrinkToFit="1"/>
      <protection locked="0"/>
    </xf>
    <xf numFmtId="0" fontId="110" fillId="10" borderId="201" xfId="0" applyFont="1" applyFill="1" applyBorder="1" applyAlignment="1" applyProtection="1">
      <alignment horizontal="left" vertical="center" shrinkToFit="1"/>
      <protection locked="0"/>
    </xf>
    <xf numFmtId="0" fontId="110" fillId="10" borderId="209" xfId="0" applyFont="1" applyFill="1" applyBorder="1" applyAlignment="1" applyProtection="1">
      <alignment vertical="center" shrinkToFit="1"/>
      <protection locked="0"/>
    </xf>
    <xf numFmtId="0" fontId="110" fillId="10" borderId="210" xfId="0" applyFont="1" applyFill="1" applyBorder="1" applyAlignment="1" applyProtection="1">
      <alignment vertical="center" shrinkToFit="1"/>
      <protection locked="0"/>
    </xf>
    <xf numFmtId="0" fontId="110" fillId="10" borderId="190" xfId="0" applyFont="1" applyFill="1" applyBorder="1" applyAlignment="1" applyProtection="1">
      <alignment vertical="center" shrinkToFit="1"/>
      <protection locked="0"/>
    </xf>
    <xf numFmtId="0" fontId="84" fillId="10" borderId="178" xfId="0" applyFont="1" applyFill="1" applyBorder="1" applyAlignment="1" applyProtection="1">
      <alignment vertical="center" shrinkToFit="1"/>
      <protection locked="0"/>
    </xf>
    <xf numFmtId="0" fontId="84" fillId="10" borderId="190" xfId="0" applyFont="1" applyFill="1" applyBorder="1" applyAlignment="1" applyProtection="1">
      <alignment vertical="center" shrinkToFit="1"/>
      <protection locked="0"/>
    </xf>
    <xf numFmtId="0" fontId="84" fillId="10" borderId="190" xfId="0" applyFont="1" applyFill="1" applyBorder="1" applyAlignment="1" applyProtection="1">
      <alignment horizontal="center" vertic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 applyProtection="1">
      <alignment horizontal="center" vertical="top"/>
    </xf>
    <xf numFmtId="0" fontId="64" fillId="23" borderId="91" xfId="0" applyFont="1" applyFill="1" applyBorder="1" applyAlignment="1" applyProtection="1">
      <alignment horizontal="center"/>
    </xf>
    <xf numFmtId="0" fontId="64" fillId="23" borderId="92" xfId="0" applyFont="1" applyFill="1" applyBorder="1" applyAlignment="1" applyProtection="1">
      <alignment horizontal="center"/>
    </xf>
    <xf numFmtId="0" fontId="64" fillId="23" borderId="93" xfId="0" applyFont="1" applyFill="1" applyBorder="1" applyAlignment="1" applyProtection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NumberFormat="1" applyFont="1" applyFill="1" applyBorder="1" applyAlignment="1" applyProtection="1">
      <alignment horizontal="center" shrinkToFit="1"/>
    </xf>
    <xf numFmtId="0" fontId="36" fillId="13" borderId="152" xfId="0" applyNumberFormat="1" applyFont="1" applyFill="1" applyBorder="1" applyAlignment="1" applyProtection="1">
      <alignment horizontal="center" shrinkToFit="1"/>
    </xf>
    <xf numFmtId="0" fontId="32" fillId="13" borderId="151" xfId="0" applyNumberFormat="1" applyFont="1" applyFill="1" applyBorder="1" applyAlignment="1" applyProtection="1">
      <alignment horizontal="center" vertical="top" shrinkToFit="1"/>
    </xf>
    <xf numFmtId="0" fontId="32" fillId="13" borderId="152" xfId="0" applyNumberFormat="1" applyFont="1" applyFill="1" applyBorder="1" applyAlignment="1" applyProtection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wrapText="1" shrinkToFit="1"/>
      <protection locked="0"/>
    </xf>
    <xf numFmtId="0" fontId="36" fillId="23" borderId="99" xfId="0" applyNumberFormat="1" applyFont="1" applyFill="1" applyBorder="1" applyAlignment="1" applyProtection="1">
      <alignment horizontal="center" shrinkToFit="1"/>
    </xf>
    <xf numFmtId="0" fontId="36" fillId="23" borderId="100" xfId="0" applyNumberFormat="1" applyFont="1" applyFill="1" applyBorder="1" applyAlignment="1" applyProtection="1">
      <alignment horizontal="center" shrinkToFit="1"/>
    </xf>
    <xf numFmtId="0" fontId="32" fillId="23" borderId="99" xfId="0" applyNumberFormat="1" applyFont="1" applyFill="1" applyBorder="1" applyAlignment="1" applyProtection="1">
      <alignment horizontal="center" vertical="top" shrinkToFit="1"/>
    </xf>
    <xf numFmtId="0" fontId="32" fillId="23" borderId="100" xfId="0" applyNumberFormat="1" applyFont="1" applyFill="1" applyBorder="1" applyAlignment="1" applyProtection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 applyAlignment="1">
      <alignment horizontal="center" vertical="center"/>
    </xf>
    <xf numFmtId="0" fontId="76" fillId="19" borderId="46" xfId="3" applyFont="1" applyFill="1" applyBorder="1" applyAlignment="1">
      <alignment horizontal="center" vertical="center"/>
    </xf>
    <xf numFmtId="0" fontId="66" fillId="23" borderId="91" xfId="0" applyFont="1" applyFill="1" applyBorder="1" applyAlignment="1" applyProtection="1">
      <alignment horizontal="center"/>
    </xf>
    <xf numFmtId="0" fontId="66" fillId="23" borderId="93" xfId="0" applyFont="1" applyFill="1" applyBorder="1" applyAlignment="1" applyProtection="1">
      <alignment horizontal="center"/>
    </xf>
    <xf numFmtId="0" fontId="28" fillId="13" borderId="153" xfId="0" applyFont="1" applyFill="1" applyBorder="1" applyAlignment="1" applyProtection="1">
      <alignment horizontal="center" vertical="top" shrinkToFit="1"/>
    </xf>
    <xf numFmtId="0" fontId="28" fillId="13" borderId="154" xfId="0" applyFont="1" applyFill="1" applyBorder="1" applyAlignment="1" applyProtection="1">
      <alignment horizontal="center" vertical="top" shrinkToFit="1"/>
    </xf>
    <xf numFmtId="0" fontId="28" fillId="23" borderId="105" xfId="0" applyFont="1" applyFill="1" applyBorder="1" applyAlignment="1" applyProtection="1">
      <alignment horizontal="center" vertical="top" shrinkToFit="1"/>
    </xf>
    <xf numFmtId="0" fontId="28" fillId="23" borderId="106" xfId="0" applyFont="1" applyFill="1" applyBorder="1" applyAlignment="1" applyProtection="1">
      <alignment horizontal="center" vertical="top" shrinkToFit="1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2.5500000000000003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311149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oneCellAnchor>
    <xdr:from>
      <xdr:col>17</xdr:col>
      <xdr:colOff>54263</xdr:colOff>
      <xdr:row>19</xdr:row>
      <xdr:rowOff>47337</xdr:rowOff>
    </xdr:from>
    <xdr:ext cx="4372094" cy="2328824"/>
    <xdr:sp macro="" textlink="">
      <xdr:nvSpPr>
        <xdr:cNvPr id="2" name="5 CuadroTexto">
          <a:extLst>
            <a:ext uri="{FF2B5EF4-FFF2-40B4-BE49-F238E27FC236}">
              <a16:creationId xmlns:a16="http://schemas.microsoft.com/office/drawing/2014/main" id="{80F34284-0398-464F-ADF3-362E70189E0B}"/>
            </a:ext>
          </a:extLst>
        </xdr:cNvPr>
        <xdr:cNvSpPr txBox="1"/>
      </xdr:nvSpPr>
      <xdr:spPr>
        <a:xfrm>
          <a:off x="12165445" y="5011882"/>
          <a:ext cx="4372094" cy="2328824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STANLEY CYBERGROUP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FABIAN CANO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ARTURO MAECHA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MANUEL REY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CC. RUBÉN CONTRERAS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</a:t>
          </a:r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  <xdr:oneCellAnchor>
    <xdr:from>
      <xdr:col>15</xdr:col>
      <xdr:colOff>103909</xdr:colOff>
      <xdr:row>20</xdr:row>
      <xdr:rowOff>184728</xdr:rowOff>
    </xdr:from>
    <xdr:ext cx="4372094" cy="2328824"/>
    <xdr:sp macro="" textlink="">
      <xdr:nvSpPr>
        <xdr:cNvPr id="2" name="5 CuadroTexto">
          <a:extLst>
            <a:ext uri="{FF2B5EF4-FFF2-40B4-BE49-F238E27FC236}">
              <a16:creationId xmlns:a16="http://schemas.microsoft.com/office/drawing/2014/main" id="{F36C6C09-97DC-4605-8CBB-6E5BB755DBD3}"/>
            </a:ext>
          </a:extLst>
        </xdr:cNvPr>
        <xdr:cNvSpPr txBox="1"/>
      </xdr:nvSpPr>
      <xdr:spPr>
        <a:xfrm>
          <a:off x="12192000" y="4387273"/>
          <a:ext cx="4372094" cy="2328824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STANLEY CYBERGROUP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FABIAN CANO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ARTURO MAECHA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MY. MANUEL REY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- CC. RUBÉN CONTRERAS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</a:t>
          </a:r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94"/>
  <sheetViews>
    <sheetView showGridLines="0" showRowColHeaders="0" topLeftCell="B1" workbookViewId="0"/>
  </sheetViews>
  <sheetFormatPr baseColWidth="10" defaultRowHeight="12.5" x14ac:dyDescent="0.25"/>
  <cols>
    <col min="1" max="1" width="0" hidden="1" customWidth="1"/>
    <col min="2" max="2" width="15.6328125" customWidth="1"/>
    <col min="3" max="3" width="3.6328125" customWidth="1"/>
    <col min="4" max="7" width="6.6328125" customWidth="1"/>
    <col min="8" max="10" width="5.6328125" customWidth="1"/>
    <col min="11" max="11" width="10.08984375" customWidth="1"/>
    <col min="12" max="14" width="5.6328125" customWidth="1"/>
    <col min="15" max="18" width="6.6328125" customWidth="1"/>
    <col min="19" max="19" width="3.6328125" customWidth="1"/>
  </cols>
  <sheetData>
    <row r="1" spans="2:39" x14ac:dyDescent="0.25">
      <c r="B1" s="313"/>
      <c r="C1" s="7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7"/>
      <c r="T1" s="1"/>
      <c r="U1" s="1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</row>
    <row r="2" spans="2:39" x14ac:dyDescent="0.25">
      <c r="B2" s="313"/>
      <c r="C2" s="7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7"/>
      <c r="T2" s="1"/>
      <c r="U2" s="1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</row>
    <row r="3" spans="2:39" x14ac:dyDescent="0.25">
      <c r="B3" s="313"/>
      <c r="C3" s="7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7"/>
      <c r="T3" s="1"/>
      <c r="U3" s="1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</row>
    <row r="4" spans="2:39" x14ac:dyDescent="0.25">
      <c r="B4" s="313"/>
      <c r="C4" s="7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7"/>
      <c r="T4" s="1"/>
      <c r="U4" s="1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</row>
    <row r="5" spans="2:39" x14ac:dyDescent="0.25">
      <c r="B5" s="313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1"/>
      <c r="U5" s="1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</row>
    <row r="6" spans="2:39" ht="13" thickBot="1" x14ac:dyDescent="0.3">
      <c r="B6" s="313"/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6"/>
      <c r="T6" s="1"/>
      <c r="U6" s="1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</row>
    <row r="7" spans="2:39" ht="35.5" thickTop="1" x14ac:dyDescent="0.7">
      <c r="B7" s="313"/>
      <c r="C7" s="315"/>
      <c r="D7" s="461" t="s">
        <v>133</v>
      </c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  <c r="P7" s="462"/>
      <c r="Q7" s="462"/>
      <c r="R7" s="463"/>
      <c r="S7" s="316"/>
      <c r="T7" s="317"/>
      <c r="U7" s="1"/>
      <c r="V7" s="283"/>
      <c r="W7" s="283"/>
      <c r="X7" s="283"/>
      <c r="Y7" s="283"/>
      <c r="Z7" s="283"/>
      <c r="AA7" s="283"/>
      <c r="AB7" s="283"/>
      <c r="AC7" s="283"/>
      <c r="AD7" s="283"/>
      <c r="AE7" s="283"/>
      <c r="AF7" s="283"/>
      <c r="AG7" s="283"/>
      <c r="AH7" s="283"/>
      <c r="AI7" s="283"/>
      <c r="AJ7" s="283"/>
      <c r="AK7" s="283"/>
      <c r="AL7" s="283"/>
      <c r="AM7" s="283"/>
    </row>
    <row r="8" spans="2:39" ht="18.75" customHeight="1" thickBot="1" x14ac:dyDescent="0.55000000000000004">
      <c r="B8" s="313"/>
      <c r="C8" s="315"/>
      <c r="D8" s="464" t="s">
        <v>134</v>
      </c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6"/>
      <c r="S8" s="316"/>
      <c r="T8" s="318"/>
      <c r="U8" s="1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3"/>
      <c r="AJ8" s="283"/>
      <c r="AK8" s="283"/>
      <c r="AL8" s="283"/>
      <c r="AM8" s="283"/>
    </row>
    <row r="9" spans="2:39" ht="15.9" customHeight="1" thickTop="1" x14ac:dyDescent="0.3">
      <c r="B9" s="313"/>
      <c r="C9" s="314"/>
      <c r="D9" s="319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1"/>
      <c r="S9" s="322"/>
      <c r="T9" s="1"/>
      <c r="U9" s="1"/>
      <c r="V9" s="283"/>
      <c r="W9" s="283"/>
      <c r="X9" s="283"/>
      <c r="Y9" s="283"/>
      <c r="Z9" s="283"/>
      <c r="AA9" s="283"/>
      <c r="AB9" s="283"/>
      <c r="AC9" s="283"/>
      <c r="AD9" s="283"/>
      <c r="AE9" s="283"/>
      <c r="AF9" s="283"/>
      <c r="AG9" s="283"/>
      <c r="AH9" s="283"/>
      <c r="AI9" s="283"/>
      <c r="AJ9" s="283"/>
      <c r="AK9" s="283"/>
      <c r="AL9" s="283"/>
      <c r="AM9" s="283"/>
    </row>
    <row r="10" spans="2:39" ht="15.9" customHeight="1" x14ac:dyDescent="0.3">
      <c r="B10" s="313"/>
      <c r="C10" s="314"/>
      <c r="D10" s="319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1"/>
      <c r="S10" s="322"/>
      <c r="T10" s="1"/>
      <c r="U10" s="1"/>
      <c r="V10" s="283"/>
      <c r="W10" s="283"/>
      <c r="X10" s="283"/>
      <c r="Y10" s="283"/>
      <c r="Z10" s="283"/>
      <c r="AA10" s="283"/>
      <c r="AB10" s="283"/>
      <c r="AC10" s="283"/>
      <c r="AD10" s="283"/>
      <c r="AE10" s="283"/>
      <c r="AF10" s="283"/>
      <c r="AG10" s="283"/>
      <c r="AH10" s="283"/>
      <c r="AI10" s="283"/>
      <c r="AJ10" s="283"/>
      <c r="AK10" s="283"/>
      <c r="AL10" s="283"/>
      <c r="AM10" s="283"/>
    </row>
    <row r="11" spans="2:39" ht="15.9" customHeight="1" x14ac:dyDescent="0.3">
      <c r="B11" s="313"/>
      <c r="C11" s="314"/>
      <c r="D11" s="319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1"/>
      <c r="S11" s="322"/>
      <c r="T11" s="1"/>
      <c r="U11" s="1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</row>
    <row r="12" spans="2:39" ht="15" customHeight="1" x14ac:dyDescent="0.3">
      <c r="B12" s="313"/>
      <c r="C12" s="314"/>
      <c r="D12" s="323"/>
      <c r="E12" s="324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5"/>
      <c r="S12" s="322"/>
      <c r="T12" s="1"/>
      <c r="U12" s="1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</row>
    <row r="13" spans="2:39" ht="15" customHeight="1" x14ac:dyDescent="0.25">
      <c r="B13" s="313"/>
      <c r="C13" s="326"/>
      <c r="D13" s="467" t="s">
        <v>135</v>
      </c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8"/>
      <c r="R13" s="469"/>
      <c r="S13" s="327"/>
      <c r="T13" s="1"/>
      <c r="U13" s="1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</row>
    <row r="14" spans="2:39" ht="15" customHeight="1" x14ac:dyDescent="0.25">
      <c r="B14" s="313"/>
      <c r="C14" s="326"/>
      <c r="D14" s="470" t="s">
        <v>136</v>
      </c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1"/>
      <c r="P14" s="471"/>
      <c r="Q14" s="471"/>
      <c r="R14" s="472"/>
      <c r="S14" s="327"/>
      <c r="T14" s="1"/>
      <c r="U14" s="1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  <c r="AJ14" s="283"/>
      <c r="AK14" s="283"/>
      <c r="AL14" s="283"/>
      <c r="AM14" s="283"/>
    </row>
    <row r="15" spans="2:39" ht="15" customHeight="1" x14ac:dyDescent="0.25">
      <c r="B15" s="313"/>
      <c r="C15" s="326"/>
      <c r="D15" s="328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30"/>
      <c r="S15" s="327"/>
      <c r="T15" s="1"/>
      <c r="U15" s="1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3"/>
      <c r="AL15" s="283"/>
      <c r="AM15" s="283"/>
    </row>
    <row r="16" spans="2:39" ht="15" customHeight="1" x14ac:dyDescent="0.45">
      <c r="B16" s="313"/>
      <c r="C16" s="326"/>
      <c r="D16" s="331"/>
      <c r="E16" s="332"/>
      <c r="F16" s="332"/>
      <c r="G16" s="332"/>
      <c r="H16" s="332"/>
      <c r="I16" s="332"/>
      <c r="J16" s="332"/>
      <c r="K16" s="332"/>
      <c r="L16" s="332"/>
      <c r="M16" s="332"/>
      <c r="N16" s="333"/>
      <c r="O16" s="333"/>
      <c r="P16" s="333"/>
      <c r="Q16" s="333"/>
      <c r="R16" s="334"/>
      <c r="S16" s="327"/>
      <c r="T16" s="1"/>
      <c r="U16" s="1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</row>
    <row r="17" spans="2:39" ht="15" customHeight="1" x14ac:dyDescent="0.25">
      <c r="B17" s="313"/>
      <c r="C17" s="314"/>
      <c r="D17" s="335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336"/>
      <c r="Q17" s="336"/>
      <c r="R17" s="337"/>
      <c r="S17" s="338"/>
      <c r="T17" s="1"/>
      <c r="U17" s="1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3"/>
      <c r="AI17" s="283"/>
      <c r="AJ17" s="283"/>
      <c r="AK17" s="283"/>
      <c r="AL17" s="283"/>
      <c r="AM17" s="283"/>
    </row>
    <row r="18" spans="2:39" ht="15" customHeight="1" x14ac:dyDescent="0.25">
      <c r="B18" s="313"/>
      <c r="C18" s="314"/>
      <c r="D18" s="339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1"/>
      <c r="S18" s="338"/>
      <c r="T18" s="1"/>
      <c r="U18" s="1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</row>
    <row r="19" spans="2:39" ht="15" customHeight="1" thickBot="1" x14ac:dyDescent="0.3">
      <c r="B19" s="313"/>
      <c r="C19" s="314"/>
      <c r="D19" s="342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7"/>
      <c r="S19" s="314"/>
      <c r="T19" s="1"/>
      <c r="U19" s="1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  <c r="AJ19" s="283"/>
      <c r="AK19" s="283"/>
      <c r="AL19" s="283"/>
      <c r="AM19" s="283"/>
    </row>
    <row r="20" spans="2:39" ht="14.15" customHeight="1" x14ac:dyDescent="0.25">
      <c r="B20" s="313"/>
      <c r="C20" s="314"/>
      <c r="D20" s="343"/>
      <c r="E20" s="344"/>
      <c r="F20" s="344"/>
      <c r="G20" s="344"/>
      <c r="H20" s="345"/>
      <c r="I20" s="346"/>
      <c r="J20" s="346"/>
      <c r="K20" s="346"/>
      <c r="L20" s="346"/>
      <c r="M20" s="346"/>
      <c r="N20" s="336"/>
      <c r="O20" s="473" t="s">
        <v>132</v>
      </c>
      <c r="P20" s="474"/>
      <c r="Q20" s="474"/>
      <c r="R20" s="475"/>
      <c r="S20" s="314"/>
      <c r="T20" s="1"/>
      <c r="U20" s="1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</row>
    <row r="21" spans="2:39" ht="14.15" customHeight="1" thickBot="1" x14ac:dyDescent="0.3">
      <c r="B21" s="313"/>
      <c r="C21" s="314"/>
      <c r="D21" s="347"/>
      <c r="E21" s="347"/>
      <c r="F21" s="347"/>
      <c r="G21" s="347"/>
      <c r="H21" s="348"/>
      <c r="I21" s="336"/>
      <c r="J21" s="336"/>
      <c r="K21" s="336"/>
      <c r="L21" s="336"/>
      <c r="M21" s="336"/>
      <c r="N21" s="349"/>
      <c r="O21" s="476"/>
      <c r="P21" s="477"/>
      <c r="Q21" s="477"/>
      <c r="R21" s="478"/>
      <c r="S21" s="314"/>
      <c r="T21" s="1"/>
      <c r="U21" s="1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</row>
    <row r="22" spans="2:39" x14ac:dyDescent="0.25">
      <c r="B22" s="313"/>
      <c r="C22" s="314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14"/>
      <c r="T22" s="1"/>
      <c r="U22" s="1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</row>
    <row r="23" spans="2:39" x14ac:dyDescent="0.25">
      <c r="B23" s="313"/>
      <c r="C23" s="7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3"/>
      <c r="S23" s="7"/>
      <c r="T23" s="1"/>
      <c r="U23" s="1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</row>
    <row r="24" spans="2:39" x14ac:dyDescent="0.25">
      <c r="B24" s="313"/>
      <c r="C24" s="7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7"/>
      <c r="T24" s="1"/>
      <c r="U24" s="1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</row>
    <row r="25" spans="2:39" x14ac:dyDescent="0.25">
      <c r="B25" s="313"/>
      <c r="C25" s="7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7"/>
      <c r="T25" s="1"/>
      <c r="U25" s="1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</row>
    <row r="26" spans="2:39" x14ac:dyDescent="0.25">
      <c r="B26" s="313"/>
      <c r="C26" s="7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7"/>
      <c r="T26" s="1"/>
      <c r="U26" s="1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</row>
    <row r="27" spans="2:39" x14ac:dyDescent="0.25">
      <c r="B27" s="313"/>
      <c r="C27" s="7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7"/>
      <c r="T27" s="1"/>
      <c r="U27" s="1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</row>
    <row r="28" spans="2:39" x14ac:dyDescent="0.25">
      <c r="B28" s="313"/>
      <c r="C28" s="351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7"/>
      <c r="T28" s="1"/>
      <c r="U28" s="1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</row>
    <row r="29" spans="2:39" x14ac:dyDescent="0.25">
      <c r="B29" s="313"/>
      <c r="C29" s="7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7"/>
      <c r="T29" s="1"/>
      <c r="U29" s="1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</row>
    <row r="30" spans="2:39" x14ac:dyDescent="0.25">
      <c r="B30" s="313"/>
      <c r="C30" s="7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7"/>
      <c r="T30" s="1"/>
      <c r="U30" s="1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</row>
    <row r="31" spans="2:39" x14ac:dyDescent="0.25">
      <c r="B31" s="313"/>
      <c r="C31" s="7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7"/>
      <c r="T31" s="1"/>
      <c r="U31" s="1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</row>
    <row r="32" spans="2:39" x14ac:dyDescent="0.25">
      <c r="B32" s="313"/>
      <c r="C32" s="7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7"/>
      <c r="T32" s="1"/>
      <c r="U32" s="1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</row>
    <row r="33" spans="2:39" x14ac:dyDescent="0.25">
      <c r="B33" s="313"/>
      <c r="C33" s="7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7"/>
      <c r="T33" s="1"/>
      <c r="U33" s="1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</row>
    <row r="34" spans="2:39" x14ac:dyDescent="0.25">
      <c r="B34" s="313"/>
      <c r="C34" s="7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7"/>
      <c r="T34" s="1"/>
      <c r="U34" s="1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</row>
    <row r="35" spans="2:39" x14ac:dyDescent="0.25">
      <c r="B35" s="313"/>
      <c r="C35" s="7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7"/>
      <c r="T35" s="1"/>
      <c r="U35" s="1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</row>
    <row r="36" spans="2:39" x14ac:dyDescent="0.25">
      <c r="B36" s="313"/>
      <c r="C36" s="7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7"/>
      <c r="T36" s="1"/>
      <c r="U36" s="1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</row>
    <row r="37" spans="2:39" x14ac:dyDescent="0.25">
      <c r="B37" s="313"/>
      <c r="C37" s="7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7"/>
      <c r="T37" s="1"/>
      <c r="U37" s="1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</row>
    <row r="38" spans="2:39" x14ac:dyDescent="0.25">
      <c r="B38" s="313"/>
      <c r="C38" s="7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7"/>
      <c r="T38" s="1"/>
      <c r="U38" s="1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</row>
    <row r="39" spans="2:39" x14ac:dyDescent="0.25">
      <c r="B39" s="313"/>
      <c r="C39" s="7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7"/>
      <c r="T39" s="1"/>
      <c r="U39" s="1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</row>
    <row r="40" spans="2:3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</row>
    <row r="41" spans="2:3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  <c r="AJ41" s="283"/>
      <c r="AK41" s="283"/>
      <c r="AL41" s="283"/>
      <c r="AM41" s="283"/>
    </row>
    <row r="42" spans="2:3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</row>
    <row r="43" spans="2:3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  <c r="AJ43" s="283"/>
      <c r="AK43" s="283"/>
      <c r="AL43" s="283"/>
      <c r="AM43" s="283"/>
    </row>
    <row r="44" spans="2:3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3"/>
      <c r="AL44" s="283"/>
      <c r="AM44" s="283"/>
    </row>
    <row r="45" spans="2:3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  <c r="AJ45" s="283"/>
      <c r="AK45" s="283"/>
      <c r="AL45" s="283"/>
      <c r="AM45" s="283"/>
    </row>
    <row r="46" spans="2:3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  <c r="AJ46" s="283"/>
      <c r="AK46" s="283"/>
      <c r="AL46" s="283"/>
      <c r="AM46" s="283"/>
    </row>
    <row r="47" spans="2:3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283"/>
      <c r="AL47" s="283"/>
      <c r="AM47" s="283"/>
    </row>
    <row r="48" spans="2:3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</row>
    <row r="49" spans="2:3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3"/>
      <c r="AM49" s="283"/>
    </row>
    <row r="50" spans="2:3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</row>
    <row r="51" spans="2:3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  <c r="AD51" s="283"/>
      <c r="AE51" s="283"/>
      <c r="AF51" s="283"/>
      <c r="AG51" s="283"/>
      <c r="AH51" s="283"/>
      <c r="AI51" s="283"/>
      <c r="AJ51" s="283"/>
      <c r="AK51" s="283"/>
      <c r="AL51" s="283"/>
      <c r="AM51" s="283"/>
    </row>
    <row r="52" spans="2:3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  <c r="AJ52" s="283"/>
      <c r="AK52" s="283"/>
      <c r="AL52" s="283"/>
      <c r="AM52" s="283"/>
    </row>
    <row r="53" spans="2:3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  <c r="AJ53" s="283"/>
      <c r="AK53" s="283"/>
      <c r="AL53" s="283"/>
      <c r="AM53" s="283"/>
    </row>
    <row r="54" spans="2:3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  <c r="AD54" s="283"/>
      <c r="AE54" s="283"/>
      <c r="AF54" s="283"/>
      <c r="AG54" s="283"/>
      <c r="AH54" s="283"/>
      <c r="AI54" s="283"/>
      <c r="AJ54" s="283"/>
      <c r="AK54" s="283"/>
      <c r="AL54" s="283"/>
      <c r="AM54" s="283"/>
    </row>
    <row r="55" spans="2:3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3"/>
      <c r="AE55" s="283"/>
      <c r="AF55" s="283"/>
      <c r="AG55" s="283"/>
      <c r="AH55" s="283"/>
      <c r="AI55" s="283"/>
      <c r="AJ55" s="283"/>
      <c r="AK55" s="283"/>
      <c r="AL55" s="283"/>
      <c r="AM55" s="283"/>
    </row>
    <row r="56" spans="2:3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  <c r="AJ56" s="283"/>
      <c r="AK56" s="283"/>
      <c r="AL56" s="283"/>
      <c r="AM56" s="283"/>
    </row>
    <row r="57" spans="2:3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3"/>
      <c r="AG57" s="283"/>
      <c r="AH57" s="283"/>
      <c r="AI57" s="283"/>
      <c r="AJ57" s="283"/>
      <c r="AK57" s="283"/>
      <c r="AL57" s="283"/>
      <c r="AM57" s="283"/>
    </row>
    <row r="58" spans="2:3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3"/>
      <c r="AG58" s="283"/>
      <c r="AH58" s="283"/>
      <c r="AI58" s="283"/>
      <c r="AJ58" s="283"/>
      <c r="AK58" s="283"/>
      <c r="AL58" s="283"/>
      <c r="AM58" s="283"/>
    </row>
    <row r="59" spans="2:3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283"/>
      <c r="AG59" s="283"/>
      <c r="AH59" s="283"/>
      <c r="AI59" s="283"/>
      <c r="AJ59" s="283"/>
      <c r="AK59" s="283"/>
      <c r="AL59" s="283"/>
      <c r="AM59" s="283"/>
    </row>
    <row r="60" spans="2:3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  <c r="AD60" s="283"/>
      <c r="AE60" s="283"/>
      <c r="AF60" s="283"/>
      <c r="AG60" s="283"/>
      <c r="AH60" s="283"/>
      <c r="AI60" s="283"/>
      <c r="AJ60" s="283"/>
      <c r="AK60" s="283"/>
      <c r="AL60" s="283"/>
      <c r="AM60" s="283"/>
    </row>
    <row r="61" spans="2:3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  <c r="AD61" s="283"/>
      <c r="AE61" s="283"/>
      <c r="AF61" s="283"/>
      <c r="AG61" s="283"/>
      <c r="AH61" s="283"/>
      <c r="AI61" s="283"/>
      <c r="AJ61" s="283"/>
      <c r="AK61" s="283"/>
      <c r="AL61" s="283"/>
      <c r="AM61" s="283"/>
    </row>
    <row r="62" spans="2:3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  <c r="AD62" s="283"/>
      <c r="AE62" s="283"/>
      <c r="AF62" s="283"/>
      <c r="AG62" s="283"/>
      <c r="AH62" s="283"/>
      <c r="AI62" s="283"/>
      <c r="AJ62" s="283"/>
      <c r="AK62" s="283"/>
      <c r="AL62" s="283"/>
      <c r="AM62" s="283"/>
    </row>
    <row r="63" spans="2:3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  <c r="AD63" s="283"/>
      <c r="AE63" s="283"/>
      <c r="AF63" s="283"/>
      <c r="AG63" s="283"/>
      <c r="AH63" s="283"/>
      <c r="AI63" s="283"/>
      <c r="AJ63" s="283"/>
      <c r="AK63" s="283"/>
      <c r="AL63" s="283"/>
      <c r="AM63" s="283"/>
    </row>
    <row r="64" spans="2:3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  <c r="AD64" s="283"/>
      <c r="AE64" s="283"/>
      <c r="AF64" s="283"/>
      <c r="AG64" s="283"/>
      <c r="AH64" s="283"/>
      <c r="AI64" s="283"/>
      <c r="AJ64" s="283"/>
      <c r="AK64" s="283"/>
      <c r="AL64" s="283"/>
      <c r="AM64" s="283"/>
    </row>
    <row r="65" spans="2:3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  <c r="AD65" s="283"/>
      <c r="AE65" s="283"/>
      <c r="AF65" s="283"/>
      <c r="AG65" s="283"/>
      <c r="AH65" s="283"/>
      <c r="AI65" s="283"/>
      <c r="AJ65" s="283"/>
      <c r="AK65" s="283"/>
      <c r="AL65" s="283"/>
      <c r="AM65" s="283"/>
    </row>
    <row r="66" spans="2:3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  <c r="AD66" s="283"/>
      <c r="AE66" s="283"/>
      <c r="AF66" s="283"/>
      <c r="AG66" s="283"/>
      <c r="AH66" s="283"/>
      <c r="AI66" s="283"/>
      <c r="AJ66" s="283"/>
      <c r="AK66" s="283"/>
      <c r="AL66" s="283"/>
      <c r="AM66" s="283"/>
    </row>
    <row r="67" spans="2:3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  <c r="AD67" s="283"/>
      <c r="AE67" s="283"/>
      <c r="AF67" s="283"/>
      <c r="AG67" s="283"/>
      <c r="AH67" s="283"/>
      <c r="AI67" s="283"/>
      <c r="AJ67" s="283"/>
      <c r="AK67" s="283"/>
      <c r="AL67" s="283"/>
      <c r="AM67" s="283"/>
    </row>
    <row r="68" spans="2:3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  <c r="AD68" s="283"/>
      <c r="AE68" s="283"/>
      <c r="AF68" s="283"/>
      <c r="AG68" s="283"/>
      <c r="AH68" s="283"/>
      <c r="AI68" s="283"/>
      <c r="AJ68" s="283"/>
      <c r="AK68" s="283"/>
      <c r="AL68" s="283"/>
      <c r="AM68" s="283"/>
    </row>
    <row r="69" spans="2:3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  <c r="AD69" s="283"/>
      <c r="AE69" s="283"/>
      <c r="AF69" s="283"/>
      <c r="AG69" s="283"/>
      <c r="AH69" s="283"/>
      <c r="AI69" s="283"/>
      <c r="AJ69" s="283"/>
      <c r="AK69" s="283"/>
      <c r="AL69" s="283"/>
      <c r="AM69" s="283"/>
    </row>
    <row r="70" spans="2:3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  <c r="AD70" s="283"/>
      <c r="AE70" s="283"/>
      <c r="AF70" s="283"/>
      <c r="AG70" s="283"/>
      <c r="AH70" s="283"/>
      <c r="AI70" s="283"/>
      <c r="AJ70" s="283"/>
      <c r="AK70" s="283"/>
      <c r="AL70" s="283"/>
      <c r="AM70" s="283"/>
    </row>
    <row r="71" spans="2:3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  <c r="AD71" s="283"/>
      <c r="AE71" s="283"/>
      <c r="AF71" s="283"/>
      <c r="AG71" s="283"/>
      <c r="AH71" s="283"/>
      <c r="AI71" s="283"/>
      <c r="AJ71" s="283"/>
      <c r="AK71" s="283"/>
      <c r="AL71" s="283"/>
      <c r="AM71" s="283"/>
    </row>
    <row r="72" spans="2:3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  <c r="AD72" s="283"/>
      <c r="AE72" s="283"/>
      <c r="AF72" s="283"/>
      <c r="AG72" s="283"/>
      <c r="AH72" s="283"/>
      <c r="AI72" s="283"/>
      <c r="AJ72" s="283"/>
      <c r="AK72" s="283"/>
      <c r="AL72" s="283"/>
      <c r="AM72" s="283"/>
    </row>
    <row r="73" spans="2:3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  <c r="AD73" s="283"/>
      <c r="AE73" s="283"/>
      <c r="AF73" s="283"/>
      <c r="AG73" s="283"/>
      <c r="AH73" s="283"/>
      <c r="AI73" s="283"/>
      <c r="AJ73" s="283"/>
      <c r="AK73" s="283"/>
      <c r="AL73" s="283"/>
      <c r="AM73" s="283"/>
    </row>
    <row r="74" spans="2:3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283"/>
      <c r="AH74" s="283"/>
      <c r="AI74" s="283"/>
      <c r="AJ74" s="283"/>
      <c r="AK74" s="283"/>
      <c r="AL74" s="283"/>
      <c r="AM74" s="283"/>
    </row>
    <row r="75" spans="2:3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283"/>
      <c r="AH75" s="283"/>
      <c r="AI75" s="283"/>
      <c r="AJ75" s="283"/>
      <c r="AK75" s="283"/>
      <c r="AL75" s="283"/>
      <c r="AM75" s="283"/>
    </row>
    <row r="76" spans="2:3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3"/>
      <c r="AH76" s="283"/>
      <c r="AI76" s="283"/>
      <c r="AJ76" s="283"/>
      <c r="AK76" s="283"/>
      <c r="AL76" s="283"/>
      <c r="AM76" s="283"/>
    </row>
    <row r="77" spans="2:3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  <c r="AD77" s="283"/>
      <c r="AE77" s="283"/>
      <c r="AF77" s="283"/>
      <c r="AG77" s="283"/>
      <c r="AH77" s="283"/>
      <c r="AI77" s="283"/>
      <c r="AJ77" s="283"/>
      <c r="AK77" s="283"/>
      <c r="AL77" s="283"/>
      <c r="AM77" s="283"/>
    </row>
    <row r="78" spans="2:3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  <c r="AD78" s="283"/>
      <c r="AE78" s="283"/>
      <c r="AF78" s="283"/>
      <c r="AG78" s="283"/>
      <c r="AH78" s="283"/>
      <c r="AI78" s="283"/>
      <c r="AJ78" s="283"/>
      <c r="AK78" s="283"/>
      <c r="AL78" s="283"/>
      <c r="AM78" s="283"/>
    </row>
    <row r="79" spans="2:3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  <c r="AD79" s="283"/>
      <c r="AE79" s="283"/>
      <c r="AF79" s="283"/>
      <c r="AG79" s="283"/>
      <c r="AH79" s="283"/>
      <c r="AI79" s="283"/>
      <c r="AJ79" s="283"/>
      <c r="AK79" s="283"/>
      <c r="AL79" s="283"/>
      <c r="AM79" s="283"/>
    </row>
    <row r="80" spans="2:3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  <c r="AD80" s="283"/>
      <c r="AE80" s="283"/>
      <c r="AF80" s="283"/>
      <c r="AG80" s="283"/>
      <c r="AH80" s="283"/>
      <c r="AI80" s="283"/>
      <c r="AJ80" s="283"/>
      <c r="AK80" s="283"/>
      <c r="AL80" s="283"/>
      <c r="AM80" s="283"/>
    </row>
    <row r="81" spans="2:3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  <c r="AD81" s="283"/>
      <c r="AE81" s="283"/>
      <c r="AF81" s="283"/>
      <c r="AG81" s="283"/>
      <c r="AH81" s="283"/>
      <c r="AI81" s="283"/>
      <c r="AJ81" s="283"/>
      <c r="AK81" s="283"/>
      <c r="AL81" s="283"/>
      <c r="AM81" s="283"/>
    </row>
    <row r="82" spans="2:3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  <c r="AD82" s="283"/>
      <c r="AE82" s="283"/>
      <c r="AF82" s="283"/>
      <c r="AG82" s="283"/>
      <c r="AH82" s="283"/>
      <c r="AI82" s="283"/>
      <c r="AJ82" s="283"/>
      <c r="AK82" s="283"/>
      <c r="AL82" s="283"/>
      <c r="AM82" s="283"/>
    </row>
    <row r="83" spans="2:3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3"/>
      <c r="AH83" s="283"/>
      <c r="AI83" s="283"/>
      <c r="AJ83" s="283"/>
      <c r="AK83" s="283"/>
      <c r="AL83" s="283"/>
      <c r="AM83" s="283"/>
    </row>
    <row r="84" spans="2:3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  <c r="AD84" s="283"/>
      <c r="AE84" s="283"/>
      <c r="AF84" s="283"/>
      <c r="AG84" s="283"/>
      <c r="AH84" s="283"/>
      <c r="AI84" s="283"/>
      <c r="AJ84" s="283"/>
      <c r="AK84" s="283"/>
      <c r="AL84" s="283"/>
      <c r="AM84" s="283"/>
    </row>
    <row r="85" spans="2:3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</row>
    <row r="86" spans="2:3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  <c r="AD86" s="283"/>
      <c r="AE86" s="283"/>
      <c r="AF86" s="283"/>
      <c r="AG86" s="283"/>
      <c r="AH86" s="283"/>
      <c r="AI86" s="283"/>
      <c r="AJ86" s="283"/>
      <c r="AK86" s="283"/>
      <c r="AL86" s="283"/>
      <c r="AM86" s="283"/>
    </row>
    <row r="87" spans="2:3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</row>
    <row r="88" spans="2:3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</row>
    <row r="89" spans="2:3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</row>
    <row r="90" spans="2:3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  <c r="AL90" s="283"/>
      <c r="AM90" s="283"/>
    </row>
    <row r="91" spans="2:3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  <c r="AL91" s="283"/>
      <c r="AM91" s="283"/>
    </row>
    <row r="92" spans="2:3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  <c r="AL92" s="283"/>
      <c r="AM92" s="283"/>
    </row>
    <row r="93" spans="2:3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  <c r="AL93" s="283"/>
      <c r="AM93" s="283"/>
    </row>
    <row r="94" spans="2:3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6"/>
  <sheetViews>
    <sheetView showGridLines="0" showRowColHeaders="0" showZeros="0" showOutlineSymbols="0" topLeftCell="C1" zoomScale="55" zoomScaleNormal="55" workbookViewId="0">
      <pane xSplit="16" ySplit="2" topLeftCell="S5" activePane="bottomRight" state="frozen"/>
      <selection activeCell="C1" sqref="C1"/>
      <selection pane="topRight" activeCell="S1" sqref="S1"/>
      <selection pane="bottomLeft" activeCell="C3" sqref="C3"/>
      <selection pane="bottomRight" activeCell="J2" sqref="J2:O2"/>
    </sheetView>
  </sheetViews>
  <sheetFormatPr baseColWidth="10" defaultRowHeight="12.5" x14ac:dyDescent="0.25"/>
  <cols>
    <col min="1" max="1" width="11.453125" hidden="1" customWidth="1"/>
    <col min="2" max="2" width="2.90625" style="1" hidden="1" customWidth="1"/>
    <col min="3" max="3" width="0.90625" style="1" customWidth="1"/>
    <col min="4" max="4" width="0.90625" customWidth="1"/>
    <col min="5" max="5" width="3.08984375" customWidth="1"/>
    <col min="6" max="6" width="7.90625" customWidth="1"/>
    <col min="7" max="7" width="4.453125" customWidth="1"/>
    <col min="8" max="8" width="1.36328125" customWidth="1"/>
    <col min="9" max="9" width="6.6328125" customWidth="1"/>
    <col min="10" max="10" width="31.453125" customWidth="1"/>
    <col min="11" max="11" width="32" customWidth="1"/>
    <col min="12" max="12" width="3.36328125" customWidth="1"/>
    <col min="13" max="13" width="6.6328125" customWidth="1"/>
    <col min="14" max="14" width="31.453125" customWidth="1"/>
    <col min="15" max="15" width="32" customWidth="1"/>
    <col min="16" max="16" width="7.90625" customWidth="1"/>
    <col min="17" max="17" width="3.08984375" customWidth="1"/>
    <col min="18" max="18" width="0.90625" customWidth="1"/>
    <col min="19" max="19" width="4.6328125" style="1" customWidth="1"/>
    <col min="20" max="62" width="11.453125" style="1"/>
  </cols>
  <sheetData>
    <row r="1" spans="2:65" s="1" customFormat="1" ht="5.15" customHeight="1" thickBot="1" x14ac:dyDescent="0.3">
      <c r="B1" s="274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8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9"/>
    </row>
    <row r="2" spans="2:65" ht="35.15" customHeight="1" thickTop="1" thickBot="1" x14ac:dyDescent="0.35">
      <c r="B2" s="274"/>
      <c r="C2" s="274"/>
      <c r="D2" s="54"/>
      <c r="E2" s="55"/>
      <c r="F2" s="55"/>
      <c r="G2" s="55"/>
      <c r="H2" s="47"/>
      <c r="I2" s="47"/>
      <c r="J2" s="501" t="s">
        <v>4</v>
      </c>
      <c r="K2" s="501"/>
      <c r="L2" s="501"/>
      <c r="M2" s="501"/>
      <c r="N2" s="501"/>
      <c r="O2" s="501"/>
      <c r="P2" s="73"/>
      <c r="Q2" s="47"/>
      <c r="R2" s="48"/>
      <c r="S2" s="280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38"/>
      <c r="BL2" s="38"/>
      <c r="BM2" s="42"/>
    </row>
    <row r="3" spans="2:65" ht="8.15" customHeight="1" thickTop="1" x14ac:dyDescent="0.35">
      <c r="B3" s="274"/>
      <c r="C3" s="275"/>
      <c r="D3" s="50"/>
      <c r="E3" s="52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6"/>
      <c r="S3" s="281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276"/>
      <c r="BI3" s="276"/>
      <c r="BJ3" s="276"/>
      <c r="BK3" s="38"/>
      <c r="BL3" s="38"/>
      <c r="BM3" s="42"/>
    </row>
    <row r="4" spans="2:65" ht="6.75" customHeight="1" x14ac:dyDescent="0.35">
      <c r="B4" s="274"/>
      <c r="C4" s="274"/>
      <c r="D4" s="50"/>
      <c r="E4" s="53"/>
      <c r="F4" s="82"/>
      <c r="G4" s="83"/>
      <c r="H4" s="83"/>
      <c r="I4" s="83"/>
      <c r="J4" s="83"/>
      <c r="K4" s="83"/>
      <c r="L4" s="83"/>
      <c r="M4" s="83"/>
      <c r="N4" s="83"/>
      <c r="O4" s="83"/>
      <c r="P4" s="84"/>
      <c r="Q4" s="51"/>
      <c r="R4" s="59"/>
      <c r="S4" s="274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38"/>
      <c r="BL4" s="38"/>
      <c r="BM4" s="42"/>
    </row>
    <row r="5" spans="2:65" ht="35.15" customHeight="1" x14ac:dyDescent="0.85">
      <c r="B5" s="274"/>
      <c r="C5" s="274"/>
      <c r="D5" s="50"/>
      <c r="E5" s="53"/>
      <c r="F5" s="77"/>
      <c r="G5" s="95"/>
      <c r="H5" s="95"/>
      <c r="I5" s="96"/>
      <c r="J5" s="97"/>
      <c r="K5" s="502" t="s">
        <v>5</v>
      </c>
      <c r="L5" s="502"/>
      <c r="M5" s="502"/>
      <c r="N5" s="502"/>
      <c r="O5" s="98"/>
      <c r="P5" s="85"/>
      <c r="Q5" s="51"/>
      <c r="R5" s="59"/>
      <c r="S5" s="274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276"/>
      <c r="BI5" s="276"/>
      <c r="BJ5" s="276"/>
      <c r="BK5" s="38"/>
      <c r="BL5" s="38"/>
      <c r="BM5" s="42"/>
    </row>
    <row r="6" spans="2:65" ht="15" customHeight="1" x14ac:dyDescent="0.35">
      <c r="B6" s="274"/>
      <c r="C6" s="274"/>
      <c r="D6" s="50"/>
      <c r="E6" s="53"/>
      <c r="F6" s="77"/>
      <c r="G6" s="76"/>
      <c r="H6" s="76"/>
      <c r="I6" s="76"/>
      <c r="J6" s="76"/>
      <c r="K6" s="76"/>
      <c r="L6" s="76"/>
      <c r="M6" s="76"/>
      <c r="N6" s="76"/>
      <c r="O6" s="76"/>
      <c r="P6" s="85"/>
      <c r="Q6" s="51"/>
      <c r="R6" s="59"/>
      <c r="S6" s="274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276"/>
      <c r="BI6" s="276"/>
      <c r="BJ6" s="276"/>
      <c r="BK6" s="38"/>
      <c r="BL6" s="38"/>
      <c r="BM6" s="42"/>
    </row>
    <row r="7" spans="2:65" ht="21" customHeight="1" x14ac:dyDescent="0.35">
      <c r="B7" s="274"/>
      <c r="C7" s="274"/>
      <c r="D7" s="50"/>
      <c r="E7" s="53"/>
      <c r="F7" s="77"/>
      <c r="G7" s="76"/>
      <c r="H7" s="76"/>
      <c r="I7" s="490" t="s">
        <v>32</v>
      </c>
      <c r="J7" s="491"/>
      <c r="K7" s="492"/>
      <c r="L7" s="94"/>
      <c r="M7" s="490" t="s">
        <v>31</v>
      </c>
      <c r="N7" s="491"/>
      <c r="O7" s="492"/>
      <c r="P7" s="85"/>
      <c r="Q7" s="51"/>
      <c r="R7" s="59"/>
      <c r="S7" s="274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38"/>
      <c r="BL7" s="38"/>
      <c r="BM7" s="42"/>
    </row>
    <row r="8" spans="2:65" ht="5.15" customHeight="1" x14ac:dyDescent="0.35">
      <c r="B8" s="274"/>
      <c r="C8" s="274"/>
      <c r="D8" s="50"/>
      <c r="E8" s="53"/>
      <c r="F8" s="77"/>
      <c r="G8" s="76"/>
      <c r="H8" s="76"/>
      <c r="I8" s="76"/>
      <c r="J8" s="76"/>
      <c r="K8" s="76"/>
      <c r="L8" s="76"/>
      <c r="M8" s="76"/>
      <c r="N8" s="76"/>
      <c r="O8" s="76"/>
      <c r="P8" s="85"/>
      <c r="Q8" s="51"/>
      <c r="R8" s="59"/>
      <c r="S8" s="274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  <c r="BB8" s="276"/>
      <c r="BC8" s="276"/>
      <c r="BD8" s="276"/>
      <c r="BE8" s="276"/>
      <c r="BF8" s="276"/>
      <c r="BG8" s="276"/>
      <c r="BH8" s="276"/>
      <c r="BI8" s="276"/>
      <c r="BJ8" s="276"/>
      <c r="BK8" s="38"/>
      <c r="BL8" s="38"/>
      <c r="BM8" s="42"/>
    </row>
    <row r="9" spans="2:65" ht="35.15" customHeight="1" thickBot="1" x14ac:dyDescent="0.4">
      <c r="B9" s="274"/>
      <c r="C9" s="274"/>
      <c r="D9" s="50"/>
      <c r="E9" s="53"/>
      <c r="F9" s="77"/>
      <c r="G9" s="479" t="s">
        <v>33</v>
      </c>
      <c r="H9" s="76"/>
      <c r="I9" s="207" t="s">
        <v>1</v>
      </c>
      <c r="J9" s="495" t="s">
        <v>6</v>
      </c>
      <c r="K9" s="496"/>
      <c r="L9" s="76"/>
      <c r="M9" s="93" t="s">
        <v>29</v>
      </c>
      <c r="N9" s="497" t="s">
        <v>7</v>
      </c>
      <c r="O9" s="498"/>
      <c r="P9" s="85"/>
      <c r="Q9" s="51"/>
      <c r="R9" s="59"/>
      <c r="S9" s="274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76"/>
      <c r="BD9" s="276"/>
      <c r="BE9" s="276"/>
      <c r="BF9" s="276"/>
      <c r="BG9" s="276"/>
      <c r="BH9" s="276"/>
      <c r="BI9" s="276"/>
      <c r="BJ9" s="276"/>
      <c r="BK9" s="38"/>
      <c r="BL9" s="38"/>
      <c r="BM9" s="42"/>
    </row>
    <row r="10" spans="2:65" ht="2.15" customHeight="1" x14ac:dyDescent="0.35">
      <c r="B10" s="274"/>
      <c r="C10" s="274"/>
      <c r="D10" s="50"/>
      <c r="E10" s="53"/>
      <c r="F10" s="77"/>
      <c r="G10" s="480"/>
      <c r="H10" s="76"/>
      <c r="I10" s="78"/>
      <c r="J10" s="78"/>
      <c r="K10" s="78"/>
      <c r="L10" s="76"/>
      <c r="M10" s="78"/>
      <c r="N10" s="78"/>
      <c r="O10" s="78"/>
      <c r="P10" s="85"/>
      <c r="Q10" s="51"/>
      <c r="R10" s="59"/>
      <c r="S10" s="274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6"/>
      <c r="BD10" s="276"/>
      <c r="BE10" s="276"/>
      <c r="BF10" s="276"/>
      <c r="BG10" s="276"/>
      <c r="BH10" s="276"/>
      <c r="BI10" s="276"/>
      <c r="BJ10" s="276"/>
      <c r="BK10" s="38"/>
      <c r="BL10" s="38"/>
      <c r="BM10" s="42"/>
    </row>
    <row r="11" spans="2:65" ht="24.9" customHeight="1" x14ac:dyDescent="0.55000000000000004">
      <c r="B11" s="274"/>
      <c r="C11" s="274"/>
      <c r="D11" s="50"/>
      <c r="E11" s="53"/>
      <c r="F11" s="77"/>
      <c r="G11" s="480"/>
      <c r="H11" s="76"/>
      <c r="I11" s="87">
        <v>1</v>
      </c>
      <c r="J11" s="499" t="s">
        <v>151</v>
      </c>
      <c r="K11" s="500"/>
      <c r="L11" s="76"/>
      <c r="M11" s="79">
        <v>1</v>
      </c>
      <c r="N11" s="499" t="s">
        <v>158</v>
      </c>
      <c r="O11" s="500"/>
      <c r="P11" s="85"/>
      <c r="Q11" s="51"/>
      <c r="R11" s="59"/>
      <c r="S11" s="274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  <c r="BF11" s="276"/>
      <c r="BG11" s="276"/>
      <c r="BH11" s="276"/>
      <c r="BI11" s="276"/>
      <c r="BJ11" s="276"/>
      <c r="BK11" s="38"/>
      <c r="BL11" s="38"/>
      <c r="BM11" s="42"/>
    </row>
    <row r="12" spans="2:65" ht="24.9" customHeight="1" x14ac:dyDescent="0.55000000000000004">
      <c r="B12" s="274"/>
      <c r="C12" s="274"/>
      <c r="D12" s="50"/>
      <c r="E12" s="53"/>
      <c r="F12" s="77"/>
      <c r="G12" s="480"/>
      <c r="H12" s="76"/>
      <c r="I12" s="88">
        <v>2</v>
      </c>
      <c r="J12" s="486" t="s">
        <v>152</v>
      </c>
      <c r="K12" s="487"/>
      <c r="L12" s="76"/>
      <c r="M12" s="80">
        <v>2</v>
      </c>
      <c r="N12" s="486" t="s">
        <v>159</v>
      </c>
      <c r="O12" s="487"/>
      <c r="P12" s="85"/>
      <c r="Q12" s="51"/>
      <c r="R12" s="59"/>
      <c r="S12" s="274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276"/>
      <c r="BD12" s="276"/>
      <c r="BE12" s="276"/>
      <c r="BF12" s="276"/>
      <c r="BG12" s="276"/>
      <c r="BH12" s="276"/>
      <c r="BI12" s="276"/>
      <c r="BJ12" s="276"/>
      <c r="BK12" s="38"/>
      <c r="BL12" s="38"/>
      <c r="BM12" s="42"/>
    </row>
    <row r="13" spans="2:65" ht="24.9" customHeight="1" x14ac:dyDescent="0.55000000000000004">
      <c r="B13" s="274"/>
      <c r="C13" s="274"/>
      <c r="D13" s="50"/>
      <c r="E13" s="53"/>
      <c r="F13" s="77"/>
      <c r="G13" s="480"/>
      <c r="H13" s="76"/>
      <c r="I13" s="88">
        <v>3</v>
      </c>
      <c r="J13" s="482" t="s">
        <v>153</v>
      </c>
      <c r="K13" s="483"/>
      <c r="L13" s="76"/>
      <c r="M13" s="80">
        <v>3</v>
      </c>
      <c r="N13" s="486" t="s">
        <v>160</v>
      </c>
      <c r="O13" s="487"/>
      <c r="P13" s="85"/>
      <c r="Q13" s="51"/>
      <c r="R13" s="59"/>
      <c r="S13" s="274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276"/>
      <c r="BI13" s="276"/>
      <c r="BJ13" s="276"/>
      <c r="BK13" s="38"/>
      <c r="BL13" s="38"/>
      <c r="BM13" s="42"/>
    </row>
    <row r="14" spans="2:65" ht="24.9" customHeight="1" x14ac:dyDescent="0.55000000000000004">
      <c r="B14" s="274"/>
      <c r="C14" s="274"/>
      <c r="D14" s="50"/>
      <c r="E14" s="53"/>
      <c r="F14" s="77"/>
      <c r="G14" s="480"/>
      <c r="H14" s="76"/>
      <c r="I14" s="88">
        <v>4</v>
      </c>
      <c r="J14" s="482" t="s">
        <v>154</v>
      </c>
      <c r="K14" s="483"/>
      <c r="L14" s="76"/>
      <c r="M14" s="80">
        <v>4</v>
      </c>
      <c r="N14" s="486" t="s">
        <v>161</v>
      </c>
      <c r="O14" s="487"/>
      <c r="P14" s="85"/>
      <c r="Q14" s="51"/>
      <c r="R14" s="59"/>
      <c r="S14" s="274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276"/>
      <c r="BD14" s="276"/>
      <c r="BE14" s="276"/>
      <c r="BF14" s="276"/>
      <c r="BG14" s="276"/>
      <c r="BH14" s="276"/>
      <c r="BI14" s="276"/>
      <c r="BJ14" s="276"/>
      <c r="BK14" s="38"/>
      <c r="BL14" s="38"/>
      <c r="BM14" s="42"/>
    </row>
    <row r="15" spans="2:65" ht="24.9" customHeight="1" x14ac:dyDescent="0.55000000000000004">
      <c r="B15" s="274"/>
      <c r="C15" s="274"/>
      <c r="D15" s="50"/>
      <c r="E15" s="53"/>
      <c r="F15" s="77"/>
      <c r="G15" s="480"/>
      <c r="H15" s="76"/>
      <c r="I15" s="88">
        <v>5</v>
      </c>
      <c r="J15" s="486" t="s">
        <v>155</v>
      </c>
      <c r="K15" s="487"/>
      <c r="L15" s="76"/>
      <c r="M15" s="80">
        <v>5</v>
      </c>
      <c r="N15" s="486" t="s">
        <v>162</v>
      </c>
      <c r="O15" s="487"/>
      <c r="P15" s="85"/>
      <c r="Q15" s="51"/>
      <c r="R15" s="59"/>
      <c r="S15" s="274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  <c r="BF15" s="276"/>
      <c r="BG15" s="276"/>
      <c r="BH15" s="276"/>
      <c r="BI15" s="276"/>
      <c r="BJ15" s="276"/>
      <c r="BK15" s="38"/>
      <c r="BL15" s="38"/>
      <c r="BM15" s="42"/>
    </row>
    <row r="16" spans="2:65" ht="24.9" customHeight="1" x14ac:dyDescent="0.55000000000000004">
      <c r="B16" s="274"/>
      <c r="C16" s="274"/>
      <c r="D16" s="50"/>
      <c r="E16" s="53"/>
      <c r="F16" s="77"/>
      <c r="G16" s="480"/>
      <c r="H16" s="76"/>
      <c r="I16" s="88">
        <v>6</v>
      </c>
      <c r="J16" s="482" t="s">
        <v>156</v>
      </c>
      <c r="K16" s="483"/>
      <c r="L16" s="76"/>
      <c r="M16" s="80">
        <v>6</v>
      </c>
      <c r="N16" s="486" t="s">
        <v>163</v>
      </c>
      <c r="O16" s="487"/>
      <c r="P16" s="85"/>
      <c r="Q16" s="51"/>
      <c r="R16" s="59"/>
      <c r="S16" s="274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276"/>
      <c r="BI16" s="276"/>
      <c r="BJ16" s="276"/>
      <c r="BK16" s="38"/>
      <c r="BL16" s="38"/>
      <c r="BM16" s="42"/>
    </row>
    <row r="17" spans="2:65" ht="24.9" customHeight="1" x14ac:dyDescent="0.55000000000000004">
      <c r="B17" s="274"/>
      <c r="C17" s="274"/>
      <c r="D17" s="50"/>
      <c r="E17" s="53"/>
      <c r="F17" s="77"/>
      <c r="G17" s="480"/>
      <c r="H17" s="76"/>
      <c r="I17" s="88">
        <v>7</v>
      </c>
      <c r="J17" s="482" t="s">
        <v>157</v>
      </c>
      <c r="K17" s="483"/>
      <c r="L17" s="76"/>
      <c r="M17" s="80">
        <v>7</v>
      </c>
      <c r="N17" s="486" t="s">
        <v>164</v>
      </c>
      <c r="O17" s="487"/>
      <c r="P17" s="85"/>
      <c r="Q17" s="51"/>
      <c r="R17" s="59"/>
      <c r="S17" s="274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  <c r="BF17" s="276"/>
      <c r="BG17" s="276"/>
      <c r="BH17" s="276"/>
      <c r="BI17" s="276"/>
      <c r="BJ17" s="276"/>
      <c r="BK17" s="38"/>
      <c r="BL17" s="38"/>
      <c r="BM17" s="42"/>
    </row>
    <row r="18" spans="2:65" ht="24.9" customHeight="1" x14ac:dyDescent="0.55000000000000004">
      <c r="B18" s="274"/>
      <c r="C18" s="274"/>
      <c r="D18" s="50"/>
      <c r="E18" s="53"/>
      <c r="F18" s="77"/>
      <c r="G18" s="480"/>
      <c r="H18" s="76"/>
      <c r="I18" s="88">
        <v>8</v>
      </c>
      <c r="J18" s="482"/>
      <c r="K18" s="483"/>
      <c r="L18" s="76"/>
      <c r="M18" s="80">
        <v>8</v>
      </c>
      <c r="N18" s="484"/>
      <c r="O18" s="485"/>
      <c r="P18" s="85"/>
      <c r="Q18" s="51"/>
      <c r="R18" s="59"/>
      <c r="S18" s="274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38"/>
      <c r="BL18" s="38"/>
      <c r="BM18" s="42"/>
    </row>
    <row r="19" spans="2:65" ht="24.9" customHeight="1" x14ac:dyDescent="0.55000000000000004">
      <c r="B19" s="274"/>
      <c r="C19" s="274"/>
      <c r="D19" s="50"/>
      <c r="E19" s="53"/>
      <c r="F19" s="77"/>
      <c r="G19" s="480"/>
      <c r="H19" s="76"/>
      <c r="I19" s="88">
        <v>9</v>
      </c>
      <c r="J19" s="482"/>
      <c r="K19" s="483"/>
      <c r="L19" s="76"/>
      <c r="M19" s="80">
        <v>9</v>
      </c>
      <c r="N19" s="484"/>
      <c r="O19" s="485"/>
      <c r="P19" s="85"/>
      <c r="Q19" s="51"/>
      <c r="R19" s="59"/>
      <c r="S19" s="274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38"/>
      <c r="BL19" s="38"/>
      <c r="BM19" s="42"/>
    </row>
    <row r="20" spans="2:65" ht="24.9" customHeight="1" x14ac:dyDescent="0.55000000000000004">
      <c r="B20" s="274"/>
      <c r="C20" s="274"/>
      <c r="D20" s="50"/>
      <c r="E20" s="53"/>
      <c r="F20" s="77"/>
      <c r="G20" s="481"/>
      <c r="H20" s="76"/>
      <c r="I20" s="89">
        <v>10</v>
      </c>
      <c r="J20" s="488"/>
      <c r="K20" s="489"/>
      <c r="L20" s="76"/>
      <c r="M20" s="81">
        <v>10</v>
      </c>
      <c r="N20" s="493"/>
      <c r="O20" s="494"/>
      <c r="P20" s="85"/>
      <c r="Q20" s="51"/>
      <c r="R20" s="59"/>
      <c r="S20" s="274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76"/>
      <c r="BC20" s="276"/>
      <c r="BD20" s="276"/>
      <c r="BE20" s="276"/>
      <c r="BF20" s="276"/>
      <c r="BG20" s="276"/>
      <c r="BH20" s="276"/>
      <c r="BI20" s="276"/>
      <c r="BJ20" s="276"/>
      <c r="BK20" s="38"/>
      <c r="BL20" s="38"/>
      <c r="BM20" s="42"/>
    </row>
    <row r="21" spans="2:65" ht="9.75" customHeight="1" x14ac:dyDescent="0.35">
      <c r="B21" s="274"/>
      <c r="C21" s="274"/>
      <c r="D21" s="50"/>
      <c r="E21" s="53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85"/>
      <c r="Q21" s="51"/>
      <c r="R21" s="59"/>
      <c r="S21" s="274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6"/>
      <c r="BD21" s="276"/>
      <c r="BE21" s="276"/>
      <c r="BF21" s="276"/>
      <c r="BG21" s="276"/>
      <c r="BH21" s="276"/>
      <c r="BI21" s="276"/>
      <c r="BJ21" s="276"/>
      <c r="BK21" s="38"/>
      <c r="BL21" s="38"/>
      <c r="BM21" s="42"/>
    </row>
    <row r="22" spans="2:65" ht="35.15" customHeight="1" thickBot="1" x14ac:dyDescent="0.4">
      <c r="B22" s="274"/>
      <c r="C22" s="274"/>
      <c r="D22" s="50"/>
      <c r="E22" s="53"/>
      <c r="F22" s="77"/>
      <c r="G22" s="479" t="s">
        <v>34</v>
      </c>
      <c r="H22" s="77"/>
      <c r="I22" s="207" t="s">
        <v>0</v>
      </c>
      <c r="J22" s="495" t="s">
        <v>8</v>
      </c>
      <c r="K22" s="496"/>
      <c r="L22" s="76"/>
      <c r="M22" s="93" t="s">
        <v>30</v>
      </c>
      <c r="N22" s="497" t="s">
        <v>9</v>
      </c>
      <c r="O22" s="498"/>
      <c r="P22" s="85"/>
      <c r="Q22" s="51"/>
      <c r="R22" s="59"/>
      <c r="S22" s="274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76"/>
      <c r="BC22" s="276"/>
      <c r="BD22" s="276"/>
      <c r="BE22" s="276"/>
      <c r="BF22" s="276"/>
      <c r="BG22" s="276"/>
      <c r="BH22" s="276"/>
      <c r="BI22" s="276"/>
      <c r="BJ22" s="276"/>
      <c r="BK22" s="38"/>
      <c r="BL22" s="38"/>
      <c r="BM22" s="42"/>
    </row>
    <row r="23" spans="2:65" ht="2.15" customHeight="1" x14ac:dyDescent="0.35">
      <c r="B23" s="274"/>
      <c r="C23" s="274"/>
      <c r="D23" s="50"/>
      <c r="E23" s="53"/>
      <c r="F23" s="77"/>
      <c r="G23" s="480"/>
      <c r="H23" s="76"/>
      <c r="I23" s="86"/>
      <c r="J23" s="86"/>
      <c r="K23" s="86"/>
      <c r="L23" s="76"/>
      <c r="M23" s="78"/>
      <c r="N23" s="78"/>
      <c r="O23" s="78"/>
      <c r="P23" s="85"/>
      <c r="Q23" s="51"/>
      <c r="R23" s="59"/>
      <c r="S23" s="274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6"/>
      <c r="BD23" s="276"/>
      <c r="BE23" s="276"/>
      <c r="BF23" s="276"/>
      <c r="BG23" s="276"/>
      <c r="BH23" s="276"/>
      <c r="BI23" s="276"/>
      <c r="BJ23" s="276"/>
      <c r="BK23" s="38"/>
      <c r="BL23" s="38"/>
      <c r="BM23" s="42"/>
    </row>
    <row r="24" spans="2:65" ht="24.9" customHeight="1" x14ac:dyDescent="0.55000000000000004">
      <c r="B24" s="274"/>
      <c r="C24" s="274"/>
      <c r="D24" s="50"/>
      <c r="E24" s="53"/>
      <c r="F24" s="77"/>
      <c r="G24" s="480"/>
      <c r="H24" s="76"/>
      <c r="I24" s="87">
        <v>1</v>
      </c>
      <c r="J24" s="499" t="s">
        <v>165</v>
      </c>
      <c r="K24" s="500"/>
      <c r="L24" s="76"/>
      <c r="M24" s="79">
        <v>1</v>
      </c>
      <c r="N24" s="499" t="s">
        <v>169</v>
      </c>
      <c r="O24" s="500"/>
      <c r="P24" s="85"/>
      <c r="Q24" s="51"/>
      <c r="R24" s="59"/>
      <c r="S24" s="274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6"/>
      <c r="BI24" s="276"/>
      <c r="BJ24" s="276"/>
      <c r="BK24" s="38"/>
      <c r="BL24" s="38"/>
      <c r="BM24" s="42"/>
    </row>
    <row r="25" spans="2:65" ht="24.9" customHeight="1" x14ac:dyDescent="0.55000000000000004">
      <c r="B25" s="274"/>
      <c r="C25" s="274"/>
      <c r="D25" s="50"/>
      <c r="E25" s="53"/>
      <c r="F25" s="77"/>
      <c r="G25" s="480"/>
      <c r="H25" s="76"/>
      <c r="I25" s="88">
        <v>2</v>
      </c>
      <c r="J25" s="486" t="s">
        <v>166</v>
      </c>
      <c r="K25" s="487"/>
      <c r="L25" s="76"/>
      <c r="M25" s="80">
        <v>2</v>
      </c>
      <c r="N25" s="486" t="s">
        <v>170</v>
      </c>
      <c r="O25" s="487"/>
      <c r="P25" s="85"/>
      <c r="Q25" s="51"/>
      <c r="R25" s="59"/>
      <c r="S25" s="274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6"/>
      <c r="BI25" s="276"/>
      <c r="BJ25" s="276"/>
      <c r="BK25" s="38"/>
      <c r="BL25" s="38"/>
      <c r="BM25" s="42"/>
    </row>
    <row r="26" spans="2:65" ht="24.9" customHeight="1" x14ac:dyDescent="0.55000000000000004">
      <c r="B26" s="274"/>
      <c r="C26" s="274"/>
      <c r="D26" s="50"/>
      <c r="E26" s="53"/>
      <c r="F26" s="77"/>
      <c r="G26" s="480"/>
      <c r="H26" s="76"/>
      <c r="I26" s="88">
        <v>3</v>
      </c>
      <c r="J26" s="486" t="s">
        <v>167</v>
      </c>
      <c r="K26" s="487"/>
      <c r="L26" s="76"/>
      <c r="M26" s="80">
        <v>3</v>
      </c>
      <c r="N26" s="486" t="s">
        <v>171</v>
      </c>
      <c r="O26" s="487"/>
      <c r="P26" s="85"/>
      <c r="Q26" s="51"/>
      <c r="R26" s="59"/>
      <c r="S26" s="274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6"/>
      <c r="BA26" s="276"/>
      <c r="BB26" s="276"/>
      <c r="BC26" s="276"/>
      <c r="BD26" s="276"/>
      <c r="BE26" s="276"/>
      <c r="BF26" s="276"/>
      <c r="BG26" s="276"/>
      <c r="BH26" s="276"/>
      <c r="BI26" s="276"/>
      <c r="BJ26" s="276"/>
      <c r="BK26" s="38"/>
      <c r="BL26" s="38"/>
      <c r="BM26" s="42"/>
    </row>
    <row r="27" spans="2:65" ht="24.9" customHeight="1" x14ac:dyDescent="0.55000000000000004">
      <c r="B27" s="274"/>
      <c r="C27" s="274"/>
      <c r="D27" s="50"/>
      <c r="E27" s="53"/>
      <c r="F27" s="77"/>
      <c r="G27" s="480"/>
      <c r="H27" s="76"/>
      <c r="I27" s="88">
        <v>4</v>
      </c>
      <c r="J27" s="486" t="s">
        <v>168</v>
      </c>
      <c r="K27" s="487"/>
      <c r="L27" s="76"/>
      <c r="M27" s="80">
        <v>4</v>
      </c>
      <c r="N27" s="486" t="s">
        <v>172</v>
      </c>
      <c r="O27" s="487"/>
      <c r="P27" s="85"/>
      <c r="Q27" s="51"/>
      <c r="R27" s="59"/>
      <c r="S27" s="274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6"/>
      <c r="BA27" s="276"/>
      <c r="BB27" s="276"/>
      <c r="BC27" s="276"/>
      <c r="BD27" s="276"/>
      <c r="BE27" s="276"/>
      <c r="BF27" s="276"/>
      <c r="BG27" s="276"/>
      <c r="BH27" s="276"/>
      <c r="BI27" s="276"/>
      <c r="BJ27" s="276"/>
      <c r="BK27" s="38"/>
      <c r="BL27" s="38"/>
      <c r="BM27" s="42"/>
    </row>
    <row r="28" spans="2:65" ht="24.9" customHeight="1" x14ac:dyDescent="0.55000000000000004">
      <c r="B28" s="274"/>
      <c r="C28" s="274"/>
      <c r="D28" s="50"/>
      <c r="E28" s="53"/>
      <c r="F28" s="77"/>
      <c r="G28" s="480"/>
      <c r="H28" s="76"/>
      <c r="I28" s="88">
        <v>5</v>
      </c>
      <c r="J28" s="482"/>
      <c r="K28" s="483"/>
      <c r="L28" s="76"/>
      <c r="M28" s="80">
        <v>5</v>
      </c>
      <c r="N28" s="484"/>
      <c r="O28" s="485"/>
      <c r="P28" s="85"/>
      <c r="Q28" s="51"/>
      <c r="R28" s="59"/>
      <c r="S28" s="274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6"/>
      <c r="BA28" s="276"/>
      <c r="BB28" s="276"/>
      <c r="BC28" s="276"/>
      <c r="BD28" s="276"/>
      <c r="BE28" s="276"/>
      <c r="BF28" s="276"/>
      <c r="BG28" s="276"/>
      <c r="BH28" s="276"/>
      <c r="BI28" s="276"/>
      <c r="BJ28" s="276"/>
      <c r="BK28" s="38"/>
      <c r="BL28" s="38"/>
      <c r="BM28" s="42"/>
    </row>
    <row r="29" spans="2:65" ht="24.9" customHeight="1" x14ac:dyDescent="0.55000000000000004">
      <c r="B29" s="274"/>
      <c r="C29" s="274"/>
      <c r="D29" s="50"/>
      <c r="E29" s="53"/>
      <c r="F29" s="77"/>
      <c r="G29" s="480"/>
      <c r="H29" s="76"/>
      <c r="I29" s="88">
        <v>6</v>
      </c>
      <c r="J29" s="482"/>
      <c r="K29" s="483"/>
      <c r="L29" s="76"/>
      <c r="M29" s="80">
        <v>6</v>
      </c>
      <c r="N29" s="484"/>
      <c r="O29" s="485"/>
      <c r="P29" s="85"/>
      <c r="Q29" s="51"/>
      <c r="R29" s="59"/>
      <c r="S29" s="274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6"/>
      <c r="BI29" s="276"/>
      <c r="BJ29" s="276"/>
      <c r="BK29" s="38"/>
      <c r="BL29" s="38"/>
      <c r="BM29" s="42"/>
    </row>
    <row r="30" spans="2:65" ht="24.9" customHeight="1" x14ac:dyDescent="0.55000000000000004">
      <c r="B30" s="274"/>
      <c r="C30" s="274"/>
      <c r="D30" s="50"/>
      <c r="E30" s="53"/>
      <c r="F30" s="77"/>
      <c r="G30" s="480"/>
      <c r="H30" s="76"/>
      <c r="I30" s="88">
        <v>7</v>
      </c>
      <c r="J30" s="482"/>
      <c r="K30" s="483"/>
      <c r="L30" s="76"/>
      <c r="M30" s="80">
        <v>7</v>
      </c>
      <c r="N30" s="484"/>
      <c r="O30" s="485"/>
      <c r="P30" s="85"/>
      <c r="Q30" s="51"/>
      <c r="R30" s="59"/>
      <c r="S30" s="274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6"/>
      <c r="BI30" s="276"/>
      <c r="BJ30" s="276"/>
      <c r="BK30" s="38"/>
      <c r="BL30" s="38"/>
      <c r="BM30" s="42"/>
    </row>
    <row r="31" spans="2:65" ht="24.9" customHeight="1" x14ac:dyDescent="0.55000000000000004">
      <c r="B31" s="274"/>
      <c r="C31" s="274"/>
      <c r="D31" s="50"/>
      <c r="E31" s="53"/>
      <c r="F31" s="77"/>
      <c r="G31" s="480"/>
      <c r="H31" s="76"/>
      <c r="I31" s="88">
        <v>8</v>
      </c>
      <c r="J31" s="482"/>
      <c r="K31" s="483"/>
      <c r="L31" s="76"/>
      <c r="M31" s="80">
        <v>8</v>
      </c>
      <c r="N31" s="484"/>
      <c r="O31" s="485"/>
      <c r="P31" s="85"/>
      <c r="Q31" s="51"/>
      <c r="R31" s="59"/>
      <c r="S31" s="274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6"/>
      <c r="BI31" s="276"/>
      <c r="BJ31" s="276"/>
      <c r="BK31" s="38"/>
      <c r="BL31" s="38"/>
      <c r="BM31" s="42"/>
    </row>
    <row r="32" spans="2:65" ht="24.9" customHeight="1" x14ac:dyDescent="0.55000000000000004">
      <c r="B32" s="274"/>
      <c r="C32" s="274"/>
      <c r="D32" s="50"/>
      <c r="E32" s="53"/>
      <c r="F32" s="77"/>
      <c r="G32" s="480"/>
      <c r="H32" s="76"/>
      <c r="I32" s="88">
        <v>9</v>
      </c>
      <c r="J32" s="482"/>
      <c r="K32" s="483"/>
      <c r="L32" s="76"/>
      <c r="M32" s="80">
        <v>9</v>
      </c>
      <c r="N32" s="484"/>
      <c r="O32" s="485"/>
      <c r="P32" s="85"/>
      <c r="Q32" s="51"/>
      <c r="R32" s="59"/>
      <c r="S32" s="274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276"/>
      <c r="BB32" s="276"/>
      <c r="BC32" s="276"/>
      <c r="BD32" s="276"/>
      <c r="BE32" s="276"/>
      <c r="BF32" s="276"/>
      <c r="BG32" s="276"/>
      <c r="BH32" s="276"/>
      <c r="BI32" s="276"/>
      <c r="BJ32" s="276"/>
      <c r="BK32" s="38"/>
      <c r="BL32" s="38"/>
      <c r="BM32" s="42"/>
    </row>
    <row r="33" spans="2:65" ht="24.9" customHeight="1" x14ac:dyDescent="0.55000000000000004">
      <c r="B33" s="274"/>
      <c r="C33" s="274"/>
      <c r="D33" s="50"/>
      <c r="E33" s="53"/>
      <c r="F33" s="77"/>
      <c r="G33" s="481"/>
      <c r="H33" s="76"/>
      <c r="I33" s="89">
        <v>10</v>
      </c>
      <c r="J33" s="488"/>
      <c r="K33" s="489"/>
      <c r="L33" s="76"/>
      <c r="M33" s="81">
        <v>10</v>
      </c>
      <c r="N33" s="493"/>
      <c r="O33" s="494"/>
      <c r="P33" s="85"/>
      <c r="Q33" s="51"/>
      <c r="R33" s="59"/>
      <c r="S33" s="274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38"/>
      <c r="BL33" s="38"/>
      <c r="BM33" s="42"/>
    </row>
    <row r="34" spans="2:65" ht="35.15" customHeight="1" x14ac:dyDescent="0.35">
      <c r="B34" s="274"/>
      <c r="C34" s="274"/>
      <c r="D34" s="50"/>
      <c r="E34" s="53"/>
      <c r="F34" s="90"/>
      <c r="G34" s="91"/>
      <c r="H34" s="91"/>
      <c r="I34" s="91"/>
      <c r="J34" s="91"/>
      <c r="K34" s="91"/>
      <c r="L34" s="91"/>
      <c r="M34" s="91"/>
      <c r="N34" s="91"/>
      <c r="O34" s="91"/>
      <c r="P34" s="92"/>
      <c r="Q34" s="51"/>
      <c r="R34" s="59"/>
      <c r="S34" s="274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38"/>
      <c r="BL34" s="38"/>
      <c r="BM34" s="42"/>
    </row>
    <row r="35" spans="2:65" ht="18.75" customHeight="1" x14ac:dyDescent="0.25">
      <c r="B35" s="274"/>
      <c r="C35" s="274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60"/>
      <c r="S35" s="274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38"/>
      <c r="BL35" s="38"/>
      <c r="BM35" s="42"/>
    </row>
    <row r="36" spans="2:65" s="1" customFormat="1" x14ac:dyDescent="0.25"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6"/>
      <c r="BL36" s="276"/>
      <c r="BM36" s="279"/>
    </row>
    <row r="37" spans="2:65" s="1" customFormat="1" x14ac:dyDescent="0.25"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6"/>
      <c r="BL37" s="276"/>
      <c r="BM37" s="279"/>
    </row>
    <row r="38" spans="2:65" s="1" customFormat="1" x14ac:dyDescent="0.25">
      <c r="B38" s="274"/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79"/>
    </row>
    <row r="39" spans="2:65" s="1" customForma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6"/>
      <c r="BF39" s="276"/>
      <c r="BG39" s="276"/>
      <c r="BH39" s="276"/>
      <c r="BI39" s="276"/>
      <c r="BJ39" s="276"/>
      <c r="BK39" s="276"/>
      <c r="BL39" s="276"/>
      <c r="BM39" s="279"/>
    </row>
    <row r="40" spans="2:65" s="1" customFormat="1" x14ac:dyDescent="0.25">
      <c r="B40" s="274"/>
      <c r="C40" s="274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6"/>
      <c r="BF40" s="276"/>
      <c r="BG40" s="276"/>
      <c r="BH40" s="276"/>
      <c r="BI40" s="276"/>
      <c r="BJ40" s="276"/>
      <c r="BK40" s="276"/>
      <c r="BL40" s="276"/>
      <c r="BM40" s="279"/>
    </row>
    <row r="41" spans="2:65" s="1" customFormat="1" x14ac:dyDescent="0.25"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9"/>
    </row>
    <row r="42" spans="2:65" s="1" customFormat="1" x14ac:dyDescent="0.25"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6"/>
      <c r="BF42" s="276"/>
      <c r="BG42" s="276"/>
      <c r="BH42" s="276"/>
      <c r="BI42" s="276"/>
      <c r="BJ42" s="276"/>
      <c r="BK42" s="276"/>
      <c r="BL42" s="276"/>
      <c r="BM42" s="279"/>
    </row>
    <row r="43" spans="2:65" s="1" customFormat="1" x14ac:dyDescent="0.25"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6"/>
      <c r="BL43" s="276"/>
      <c r="BM43" s="279"/>
    </row>
    <row r="44" spans="2:65" s="1" customFormat="1" x14ac:dyDescent="0.25"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6"/>
      <c r="AN44" s="276"/>
      <c r="AO44" s="276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  <c r="BE44" s="276"/>
      <c r="BF44" s="276"/>
      <c r="BG44" s="276"/>
      <c r="BH44" s="276"/>
      <c r="BI44" s="276"/>
      <c r="BJ44" s="276"/>
      <c r="BK44" s="276"/>
      <c r="BL44" s="276"/>
      <c r="BM44" s="279"/>
    </row>
    <row r="45" spans="2:65" s="1" customFormat="1" x14ac:dyDescent="0.25"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6"/>
      <c r="BF45" s="276"/>
      <c r="BG45" s="276"/>
      <c r="BH45" s="276"/>
      <c r="BI45" s="276"/>
      <c r="BJ45" s="276"/>
      <c r="BK45" s="276"/>
      <c r="BL45" s="276"/>
      <c r="BM45" s="279"/>
    </row>
    <row r="46" spans="2:65" s="1" customFormat="1" x14ac:dyDescent="0.25"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  <c r="AM46" s="276"/>
      <c r="AN46" s="276"/>
      <c r="AO46" s="276"/>
      <c r="AP46" s="276"/>
      <c r="AQ46" s="276"/>
      <c r="AR46" s="276"/>
      <c r="AS46" s="276"/>
      <c r="AT46" s="276"/>
      <c r="AU46" s="276"/>
      <c r="AV46" s="276"/>
      <c r="AW46" s="276"/>
      <c r="AX46" s="276"/>
      <c r="AY46" s="276"/>
      <c r="AZ46" s="276"/>
      <c r="BA46" s="276"/>
      <c r="BB46" s="276"/>
      <c r="BC46" s="276"/>
      <c r="BD46" s="276"/>
      <c r="BE46" s="276"/>
      <c r="BF46" s="276"/>
      <c r="BG46" s="276"/>
      <c r="BH46" s="276"/>
      <c r="BI46" s="276"/>
      <c r="BJ46" s="276"/>
      <c r="BK46" s="276"/>
      <c r="BL46" s="276"/>
      <c r="BM46" s="279"/>
    </row>
    <row r="47" spans="2:65" s="1" customFormat="1" x14ac:dyDescent="0.25"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276"/>
      <c r="BA47" s="276"/>
      <c r="BB47" s="276"/>
      <c r="BC47" s="276"/>
      <c r="BD47" s="276"/>
      <c r="BE47" s="276"/>
      <c r="BF47" s="276"/>
      <c r="BG47" s="276"/>
      <c r="BH47" s="276"/>
      <c r="BI47" s="276"/>
      <c r="BJ47" s="276"/>
      <c r="BK47" s="276"/>
      <c r="BL47" s="276"/>
      <c r="BM47" s="279"/>
    </row>
    <row r="48" spans="2:65" s="1" customFormat="1" x14ac:dyDescent="0.25"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9"/>
    </row>
    <row r="49" spans="2:65" s="1" customFormat="1" x14ac:dyDescent="0.25"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  <c r="AQ49" s="276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6"/>
      <c r="BL49" s="276"/>
      <c r="BM49" s="279"/>
    </row>
    <row r="50" spans="2:65" s="1" customFormat="1" x14ac:dyDescent="0.25"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  <c r="AM50" s="276"/>
      <c r="AN50" s="276"/>
      <c r="AO50" s="276"/>
      <c r="AP50" s="276"/>
      <c r="AQ50" s="276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6"/>
      <c r="BH50" s="276"/>
      <c r="BI50" s="276"/>
      <c r="BJ50" s="276"/>
      <c r="BK50" s="276"/>
      <c r="BL50" s="276"/>
      <c r="BM50" s="279"/>
    </row>
    <row r="51" spans="2:65" s="1" customFormat="1" x14ac:dyDescent="0.25"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6"/>
      <c r="BL51" s="276"/>
      <c r="BM51" s="279"/>
    </row>
    <row r="52" spans="2:65" s="1" customFormat="1" x14ac:dyDescent="0.25"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6"/>
      <c r="AO52" s="276"/>
      <c r="AP52" s="276"/>
      <c r="AQ52" s="276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  <c r="BE52" s="276"/>
      <c r="BF52" s="276"/>
      <c r="BG52" s="276"/>
      <c r="BH52" s="276"/>
      <c r="BI52" s="276"/>
      <c r="BJ52" s="276"/>
      <c r="BK52" s="276"/>
      <c r="BL52" s="276"/>
      <c r="BM52" s="279"/>
    </row>
    <row r="53" spans="2:65" s="1" customFormat="1" x14ac:dyDescent="0.25"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9"/>
    </row>
    <row r="54" spans="2:65" s="1" customFormat="1" x14ac:dyDescent="0.25"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  <c r="AM54" s="276"/>
      <c r="AN54" s="276"/>
      <c r="AO54" s="276"/>
      <c r="AP54" s="276"/>
      <c r="AQ54" s="276"/>
      <c r="AR54" s="276"/>
      <c r="AS54" s="276"/>
      <c r="AT54" s="276"/>
      <c r="AU54" s="276"/>
      <c r="AV54" s="276"/>
      <c r="AW54" s="276"/>
      <c r="AX54" s="276"/>
      <c r="AY54" s="276"/>
      <c r="AZ54" s="276"/>
      <c r="BA54" s="276"/>
      <c r="BB54" s="276"/>
      <c r="BC54" s="276"/>
      <c r="BD54" s="276"/>
      <c r="BE54" s="276"/>
      <c r="BF54" s="276"/>
      <c r="BG54" s="276"/>
      <c r="BH54" s="276"/>
      <c r="BI54" s="276"/>
      <c r="BJ54" s="276"/>
      <c r="BK54" s="276"/>
      <c r="BL54" s="276"/>
      <c r="BM54" s="279"/>
    </row>
    <row r="55" spans="2:65" s="1" customFormat="1" x14ac:dyDescent="0.25"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  <c r="AM55" s="276"/>
      <c r="AN55" s="276"/>
      <c r="AO55" s="276"/>
      <c r="AP55" s="276"/>
      <c r="AQ55" s="276"/>
      <c r="AR55" s="276"/>
      <c r="AS55" s="276"/>
      <c r="AT55" s="276"/>
      <c r="AU55" s="276"/>
      <c r="AV55" s="276"/>
      <c r="AW55" s="276"/>
      <c r="AX55" s="276"/>
      <c r="AY55" s="276"/>
      <c r="AZ55" s="276"/>
      <c r="BA55" s="276"/>
      <c r="BB55" s="276"/>
      <c r="BC55" s="276"/>
      <c r="BD55" s="276"/>
      <c r="BE55" s="276"/>
      <c r="BF55" s="276"/>
      <c r="BG55" s="276"/>
      <c r="BH55" s="276"/>
      <c r="BI55" s="276"/>
      <c r="BJ55" s="276"/>
      <c r="BK55" s="276"/>
      <c r="BL55" s="276"/>
      <c r="BM55" s="279"/>
    </row>
    <row r="56" spans="2:65" s="1" customFormat="1" x14ac:dyDescent="0.25"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276"/>
      <c r="AP56" s="276"/>
      <c r="AQ56" s="276"/>
      <c r="AR56" s="276"/>
      <c r="AS56" s="276"/>
      <c r="AT56" s="276"/>
      <c r="AU56" s="276"/>
      <c r="AV56" s="276"/>
      <c r="AW56" s="276"/>
      <c r="AX56" s="276"/>
      <c r="AY56" s="276"/>
      <c r="AZ56" s="276"/>
      <c r="BA56" s="276"/>
      <c r="BB56" s="276"/>
      <c r="BC56" s="276"/>
      <c r="BD56" s="276"/>
      <c r="BE56" s="276"/>
      <c r="BF56" s="276"/>
      <c r="BG56" s="276"/>
      <c r="BH56" s="276"/>
      <c r="BI56" s="276"/>
      <c r="BJ56" s="276"/>
      <c r="BK56" s="276"/>
      <c r="BL56" s="276"/>
      <c r="BM56" s="279"/>
    </row>
    <row r="57" spans="2:65" s="1" customFormat="1" x14ac:dyDescent="0.25">
      <c r="B57" s="274"/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  <c r="AM57" s="276"/>
      <c r="AN57" s="276"/>
      <c r="AO57" s="276"/>
      <c r="AP57" s="276"/>
      <c r="AQ57" s="276"/>
      <c r="AR57" s="276"/>
      <c r="AS57" s="276"/>
      <c r="AT57" s="276"/>
      <c r="AU57" s="276"/>
      <c r="AV57" s="276"/>
      <c r="AW57" s="276"/>
      <c r="AX57" s="276"/>
      <c r="AY57" s="276"/>
      <c r="AZ57" s="276"/>
      <c r="BA57" s="276"/>
      <c r="BB57" s="276"/>
      <c r="BC57" s="276"/>
      <c r="BD57" s="276"/>
      <c r="BE57" s="276"/>
      <c r="BF57" s="276"/>
      <c r="BG57" s="276"/>
      <c r="BH57" s="276"/>
      <c r="BI57" s="276"/>
      <c r="BJ57" s="276"/>
      <c r="BK57" s="276"/>
      <c r="BL57" s="276"/>
      <c r="BM57" s="279"/>
    </row>
    <row r="58" spans="2:65" s="1" customFormat="1" x14ac:dyDescent="0.25"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  <c r="AM58" s="276"/>
      <c r="AN58" s="276"/>
      <c r="AO58" s="276"/>
      <c r="AP58" s="276"/>
      <c r="AQ58" s="276"/>
      <c r="AR58" s="276"/>
      <c r="AS58" s="276"/>
      <c r="AT58" s="276"/>
      <c r="AU58" s="276"/>
      <c r="AV58" s="276"/>
      <c r="AW58" s="276"/>
      <c r="AX58" s="276"/>
      <c r="AY58" s="276"/>
      <c r="AZ58" s="276"/>
      <c r="BA58" s="276"/>
      <c r="BB58" s="276"/>
      <c r="BC58" s="276"/>
      <c r="BD58" s="276"/>
      <c r="BE58" s="276"/>
      <c r="BF58" s="276"/>
      <c r="BG58" s="276"/>
      <c r="BH58" s="276"/>
      <c r="BI58" s="276"/>
      <c r="BJ58" s="276"/>
      <c r="BK58" s="276"/>
      <c r="BL58" s="276"/>
      <c r="BM58" s="279"/>
    </row>
    <row r="59" spans="2:65" s="1" customFormat="1" x14ac:dyDescent="0.25"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  <c r="AM59" s="276"/>
      <c r="AN59" s="276"/>
      <c r="AO59" s="276"/>
      <c r="AP59" s="276"/>
      <c r="AQ59" s="276"/>
      <c r="AR59" s="276"/>
      <c r="AS59" s="276"/>
      <c r="AT59" s="276"/>
      <c r="AU59" s="276"/>
      <c r="AV59" s="276"/>
      <c r="AW59" s="276"/>
      <c r="AX59" s="276"/>
      <c r="AY59" s="276"/>
      <c r="AZ59" s="276"/>
      <c r="BA59" s="276"/>
      <c r="BB59" s="276"/>
      <c r="BC59" s="276"/>
      <c r="BD59" s="276"/>
      <c r="BE59" s="276"/>
      <c r="BF59" s="276"/>
      <c r="BG59" s="276"/>
      <c r="BH59" s="276"/>
      <c r="BI59" s="276"/>
      <c r="BJ59" s="276"/>
      <c r="BK59" s="276"/>
      <c r="BL59" s="276"/>
      <c r="BM59" s="279"/>
    </row>
    <row r="60" spans="2:65" s="1" customFormat="1" x14ac:dyDescent="0.25"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6"/>
      <c r="U60" s="276"/>
      <c r="V60" s="276"/>
      <c r="W60" s="276"/>
      <c r="X60" s="276"/>
      <c r="Y60" s="276"/>
      <c r="Z60" s="276"/>
      <c r="AA60" s="276"/>
      <c r="AB60" s="276"/>
      <c r="AC60" s="276"/>
      <c r="AD60" s="276"/>
      <c r="AE60" s="276"/>
      <c r="AF60" s="276"/>
      <c r="AG60" s="276"/>
      <c r="AH60" s="276"/>
      <c r="AI60" s="276"/>
      <c r="AJ60" s="276"/>
      <c r="AK60" s="276"/>
      <c r="AL60" s="276"/>
      <c r="AM60" s="276"/>
      <c r="AN60" s="276"/>
      <c r="AO60" s="276"/>
      <c r="AP60" s="276"/>
      <c r="AQ60" s="276"/>
      <c r="AR60" s="276"/>
      <c r="AS60" s="276"/>
      <c r="AT60" s="276"/>
      <c r="AU60" s="276"/>
      <c r="AV60" s="276"/>
      <c r="AW60" s="276"/>
      <c r="AX60" s="276"/>
      <c r="AY60" s="276"/>
      <c r="AZ60" s="276"/>
      <c r="BA60" s="276"/>
      <c r="BB60" s="276"/>
      <c r="BC60" s="276"/>
      <c r="BD60" s="276"/>
      <c r="BE60" s="276"/>
      <c r="BF60" s="276"/>
      <c r="BG60" s="276"/>
      <c r="BH60" s="276"/>
      <c r="BI60" s="276"/>
      <c r="BJ60" s="276"/>
      <c r="BK60" s="276"/>
      <c r="BL60" s="276"/>
      <c r="BM60" s="279"/>
    </row>
    <row r="61" spans="2:65" s="1" customFormat="1" x14ac:dyDescent="0.25"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6"/>
      <c r="U61" s="276"/>
      <c r="V61" s="276"/>
      <c r="W61" s="276"/>
      <c r="X61" s="276"/>
      <c r="Y61" s="276"/>
      <c r="Z61" s="276"/>
      <c r="AA61" s="276"/>
      <c r="AB61" s="276"/>
      <c r="AC61" s="276"/>
      <c r="AD61" s="276"/>
      <c r="AE61" s="276"/>
      <c r="AF61" s="276"/>
      <c r="AG61" s="276"/>
      <c r="AH61" s="276"/>
      <c r="AI61" s="276"/>
      <c r="AJ61" s="276"/>
      <c r="AK61" s="276"/>
      <c r="AL61" s="276"/>
      <c r="AM61" s="276"/>
      <c r="AN61" s="276"/>
      <c r="AO61" s="276"/>
      <c r="AP61" s="276"/>
      <c r="AQ61" s="276"/>
      <c r="AR61" s="276"/>
      <c r="AS61" s="276"/>
      <c r="AT61" s="276"/>
      <c r="AU61" s="276"/>
      <c r="AV61" s="276"/>
      <c r="AW61" s="276"/>
      <c r="AX61" s="276"/>
      <c r="AY61" s="276"/>
      <c r="AZ61" s="276"/>
      <c r="BA61" s="276"/>
      <c r="BB61" s="276"/>
      <c r="BC61" s="276"/>
      <c r="BD61" s="276"/>
      <c r="BE61" s="276"/>
      <c r="BF61" s="276"/>
      <c r="BG61" s="276"/>
      <c r="BH61" s="276"/>
      <c r="BI61" s="276"/>
      <c r="BJ61" s="276"/>
      <c r="BK61" s="276"/>
      <c r="BL61" s="276"/>
      <c r="BM61" s="279"/>
    </row>
    <row r="62" spans="2:65" s="1" customFormat="1" x14ac:dyDescent="0.25"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  <c r="AL62" s="276"/>
      <c r="AM62" s="276"/>
      <c r="AN62" s="276"/>
      <c r="AO62" s="276"/>
      <c r="AP62" s="276"/>
      <c r="AQ62" s="276"/>
      <c r="AR62" s="276"/>
      <c r="AS62" s="276"/>
      <c r="AT62" s="276"/>
      <c r="AU62" s="276"/>
      <c r="AV62" s="276"/>
      <c r="AW62" s="276"/>
      <c r="AX62" s="276"/>
      <c r="AY62" s="276"/>
      <c r="AZ62" s="276"/>
      <c r="BA62" s="276"/>
      <c r="BB62" s="276"/>
      <c r="BC62" s="276"/>
      <c r="BD62" s="276"/>
      <c r="BE62" s="276"/>
      <c r="BF62" s="276"/>
      <c r="BG62" s="276"/>
      <c r="BH62" s="276"/>
      <c r="BI62" s="276"/>
      <c r="BJ62" s="276"/>
      <c r="BK62" s="276"/>
      <c r="BL62" s="276"/>
      <c r="BM62" s="279"/>
    </row>
    <row r="63" spans="2:65" s="1" customFormat="1" x14ac:dyDescent="0.25"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6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  <c r="AG63" s="276"/>
      <c r="AH63" s="276"/>
      <c r="AI63" s="276"/>
      <c r="AJ63" s="276"/>
      <c r="AK63" s="276"/>
      <c r="AL63" s="276"/>
      <c r="AM63" s="276"/>
      <c r="AN63" s="276"/>
      <c r="AO63" s="276"/>
      <c r="AP63" s="276"/>
      <c r="AQ63" s="276"/>
      <c r="AR63" s="276"/>
      <c r="AS63" s="276"/>
      <c r="AT63" s="276"/>
      <c r="AU63" s="276"/>
      <c r="AV63" s="276"/>
      <c r="AW63" s="276"/>
      <c r="AX63" s="276"/>
      <c r="AY63" s="276"/>
      <c r="AZ63" s="276"/>
      <c r="BA63" s="276"/>
      <c r="BB63" s="276"/>
      <c r="BC63" s="276"/>
      <c r="BD63" s="276"/>
      <c r="BE63" s="276"/>
      <c r="BF63" s="276"/>
      <c r="BG63" s="276"/>
      <c r="BH63" s="276"/>
      <c r="BI63" s="276"/>
      <c r="BJ63" s="276"/>
      <c r="BK63" s="276"/>
      <c r="BL63" s="276"/>
      <c r="BM63" s="279"/>
    </row>
    <row r="64" spans="2:65" s="1" customFormat="1" x14ac:dyDescent="0.25"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6"/>
      <c r="U64" s="276"/>
      <c r="V64" s="276"/>
      <c r="W64" s="276"/>
      <c r="X64" s="276"/>
      <c r="Y64" s="276"/>
      <c r="Z64" s="276"/>
      <c r="AA64" s="276"/>
      <c r="AB64" s="276"/>
      <c r="AC64" s="276"/>
      <c r="AD64" s="276"/>
      <c r="AE64" s="276"/>
      <c r="AF64" s="276"/>
      <c r="AG64" s="276"/>
      <c r="AH64" s="276"/>
      <c r="AI64" s="276"/>
      <c r="AJ64" s="276"/>
      <c r="AK64" s="276"/>
      <c r="AL64" s="276"/>
      <c r="AM64" s="276"/>
      <c r="AN64" s="276"/>
      <c r="AO64" s="276"/>
      <c r="AP64" s="276"/>
      <c r="AQ64" s="276"/>
      <c r="AR64" s="276"/>
      <c r="AS64" s="276"/>
      <c r="AT64" s="276"/>
      <c r="AU64" s="276"/>
      <c r="AV64" s="276"/>
      <c r="AW64" s="276"/>
      <c r="AX64" s="276"/>
      <c r="AY64" s="276"/>
      <c r="AZ64" s="276"/>
      <c r="BA64" s="276"/>
      <c r="BB64" s="276"/>
      <c r="BC64" s="276"/>
      <c r="BD64" s="276"/>
      <c r="BE64" s="276"/>
      <c r="BF64" s="276"/>
      <c r="BG64" s="276"/>
      <c r="BH64" s="276"/>
      <c r="BI64" s="276"/>
      <c r="BJ64" s="276"/>
      <c r="BK64" s="276"/>
      <c r="BL64" s="276"/>
      <c r="BM64" s="279"/>
    </row>
    <row r="65" spans="2:65" s="1" customFormat="1" x14ac:dyDescent="0.25"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6"/>
      <c r="AO65" s="276"/>
      <c r="AP65" s="276"/>
      <c r="AQ65" s="276"/>
      <c r="AR65" s="276"/>
      <c r="AS65" s="276"/>
      <c r="AT65" s="276"/>
      <c r="AU65" s="276"/>
      <c r="AV65" s="276"/>
      <c r="AW65" s="276"/>
      <c r="AX65" s="276"/>
      <c r="AY65" s="276"/>
      <c r="AZ65" s="276"/>
      <c r="BA65" s="276"/>
      <c r="BB65" s="276"/>
      <c r="BC65" s="276"/>
      <c r="BD65" s="276"/>
      <c r="BE65" s="276"/>
      <c r="BF65" s="276"/>
      <c r="BG65" s="276"/>
      <c r="BH65" s="276"/>
      <c r="BI65" s="276"/>
      <c r="BJ65" s="276"/>
      <c r="BK65" s="276"/>
      <c r="BL65" s="276"/>
      <c r="BM65" s="279"/>
    </row>
    <row r="66" spans="2:65" s="1" customFormat="1" x14ac:dyDescent="0.25"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  <c r="AH66" s="276"/>
      <c r="AI66" s="276"/>
      <c r="AJ66" s="276"/>
      <c r="AK66" s="276"/>
      <c r="AL66" s="276"/>
      <c r="AM66" s="276"/>
      <c r="AN66" s="276"/>
      <c r="AO66" s="276"/>
      <c r="AP66" s="276"/>
      <c r="AQ66" s="276"/>
      <c r="AR66" s="276"/>
      <c r="AS66" s="276"/>
      <c r="AT66" s="276"/>
      <c r="AU66" s="276"/>
      <c r="AV66" s="276"/>
      <c r="AW66" s="276"/>
      <c r="AX66" s="276"/>
      <c r="AY66" s="276"/>
      <c r="AZ66" s="276"/>
      <c r="BA66" s="276"/>
      <c r="BB66" s="276"/>
      <c r="BC66" s="276"/>
      <c r="BD66" s="276"/>
      <c r="BE66" s="276"/>
      <c r="BF66" s="276"/>
      <c r="BG66" s="276"/>
      <c r="BH66" s="276"/>
      <c r="BI66" s="276"/>
      <c r="BJ66" s="276"/>
      <c r="BK66" s="276"/>
      <c r="BL66" s="276"/>
      <c r="BM66" s="279"/>
    </row>
    <row r="67" spans="2:65" s="1" customFormat="1" x14ac:dyDescent="0.25"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  <c r="AG67" s="276"/>
      <c r="AH67" s="276"/>
      <c r="AI67" s="276"/>
      <c r="AJ67" s="276"/>
      <c r="AK67" s="276"/>
      <c r="AL67" s="276"/>
      <c r="AM67" s="276"/>
      <c r="AN67" s="276"/>
      <c r="AO67" s="276"/>
      <c r="AP67" s="276"/>
      <c r="AQ67" s="276"/>
      <c r="AR67" s="276"/>
      <c r="AS67" s="276"/>
      <c r="AT67" s="276"/>
      <c r="AU67" s="276"/>
      <c r="AV67" s="276"/>
      <c r="AW67" s="276"/>
      <c r="AX67" s="276"/>
      <c r="AY67" s="276"/>
      <c r="AZ67" s="276"/>
      <c r="BA67" s="276"/>
      <c r="BB67" s="276"/>
      <c r="BC67" s="276"/>
      <c r="BD67" s="276"/>
      <c r="BE67" s="276"/>
      <c r="BF67" s="276"/>
      <c r="BG67" s="276"/>
      <c r="BH67" s="276"/>
      <c r="BI67" s="276"/>
      <c r="BJ67" s="276"/>
      <c r="BK67" s="276"/>
      <c r="BL67" s="276"/>
      <c r="BM67" s="279"/>
    </row>
    <row r="68" spans="2:65" s="1" customFormat="1" x14ac:dyDescent="0.25"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6"/>
      <c r="U68" s="276"/>
      <c r="V68" s="276"/>
      <c r="W68" s="276"/>
      <c r="X68" s="276"/>
      <c r="Y68" s="276"/>
      <c r="Z68" s="276"/>
      <c r="AA68" s="276"/>
      <c r="AB68" s="276"/>
      <c r="AC68" s="276"/>
      <c r="AD68" s="276"/>
      <c r="AE68" s="276"/>
      <c r="AF68" s="276"/>
      <c r="AG68" s="276"/>
      <c r="AH68" s="276"/>
      <c r="AI68" s="276"/>
      <c r="AJ68" s="276"/>
      <c r="AK68" s="276"/>
      <c r="AL68" s="276"/>
      <c r="AM68" s="276"/>
      <c r="AN68" s="276"/>
      <c r="AO68" s="276"/>
      <c r="AP68" s="276"/>
      <c r="AQ68" s="276"/>
      <c r="AR68" s="276"/>
      <c r="AS68" s="276"/>
      <c r="AT68" s="276"/>
      <c r="AU68" s="276"/>
      <c r="AV68" s="276"/>
      <c r="AW68" s="276"/>
      <c r="AX68" s="276"/>
      <c r="AY68" s="276"/>
      <c r="AZ68" s="276"/>
      <c r="BA68" s="276"/>
      <c r="BB68" s="276"/>
      <c r="BC68" s="276"/>
      <c r="BD68" s="276"/>
      <c r="BE68" s="276"/>
      <c r="BF68" s="276"/>
      <c r="BG68" s="276"/>
      <c r="BH68" s="276"/>
      <c r="BI68" s="276"/>
      <c r="BJ68" s="276"/>
      <c r="BK68" s="276"/>
      <c r="BL68" s="276"/>
      <c r="BM68" s="279"/>
    </row>
    <row r="69" spans="2:65" s="1" customFormat="1" x14ac:dyDescent="0.25"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6"/>
      <c r="U69" s="276"/>
      <c r="V69" s="276"/>
      <c r="W69" s="276"/>
      <c r="X69" s="276"/>
      <c r="Y69" s="276"/>
      <c r="Z69" s="276"/>
      <c r="AA69" s="276"/>
      <c r="AB69" s="276"/>
      <c r="AC69" s="276"/>
      <c r="AD69" s="276"/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9"/>
    </row>
    <row r="70" spans="2:65" s="1" customFormat="1" x14ac:dyDescent="0.25"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6"/>
      <c r="U70" s="276"/>
      <c r="V70" s="276"/>
      <c r="W70" s="276"/>
      <c r="X70" s="276"/>
      <c r="Y70" s="276"/>
      <c r="Z70" s="276"/>
      <c r="AA70" s="276"/>
      <c r="AB70" s="276"/>
      <c r="AC70" s="276"/>
      <c r="AD70" s="276"/>
      <c r="AE70" s="276"/>
      <c r="AF70" s="276"/>
      <c r="AG70" s="276"/>
      <c r="AH70" s="276"/>
      <c r="AI70" s="276"/>
      <c r="AJ70" s="276"/>
      <c r="AK70" s="276"/>
      <c r="AL70" s="276"/>
      <c r="AM70" s="276"/>
      <c r="AN70" s="276"/>
      <c r="AO70" s="276"/>
      <c r="AP70" s="276"/>
      <c r="AQ70" s="276"/>
      <c r="AR70" s="276"/>
      <c r="AS70" s="276"/>
      <c r="AT70" s="276"/>
      <c r="AU70" s="276"/>
      <c r="AV70" s="276"/>
      <c r="AW70" s="276"/>
      <c r="AX70" s="276"/>
      <c r="AY70" s="276"/>
      <c r="AZ70" s="276"/>
      <c r="BA70" s="276"/>
      <c r="BB70" s="276"/>
      <c r="BC70" s="276"/>
      <c r="BD70" s="276"/>
      <c r="BE70" s="276"/>
      <c r="BF70" s="276"/>
      <c r="BG70" s="276"/>
      <c r="BH70" s="276"/>
      <c r="BI70" s="276"/>
      <c r="BJ70" s="276"/>
      <c r="BK70" s="276"/>
      <c r="BL70" s="276"/>
      <c r="BM70" s="279"/>
    </row>
    <row r="71" spans="2:65" s="1" customFormat="1" x14ac:dyDescent="0.25"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6"/>
      <c r="U71" s="276"/>
      <c r="V71" s="276"/>
      <c r="W71" s="276"/>
      <c r="X71" s="276"/>
      <c r="Y71" s="276"/>
      <c r="Z71" s="276"/>
      <c r="AA71" s="276"/>
      <c r="AB71" s="276"/>
      <c r="AC71" s="276"/>
      <c r="AD71" s="276"/>
      <c r="AE71" s="276"/>
      <c r="AF71" s="276"/>
      <c r="AG71" s="276"/>
      <c r="AH71" s="276"/>
      <c r="AI71" s="276"/>
      <c r="AJ71" s="276"/>
      <c r="AK71" s="276"/>
      <c r="AL71" s="276"/>
      <c r="AM71" s="276"/>
      <c r="AN71" s="276"/>
      <c r="AO71" s="276"/>
      <c r="AP71" s="276"/>
      <c r="AQ71" s="276"/>
      <c r="AR71" s="276"/>
      <c r="AS71" s="276"/>
      <c r="AT71" s="276"/>
      <c r="AU71" s="276"/>
      <c r="AV71" s="276"/>
      <c r="AW71" s="276"/>
      <c r="AX71" s="276"/>
      <c r="AY71" s="276"/>
      <c r="AZ71" s="276"/>
      <c r="BA71" s="276"/>
      <c r="BB71" s="276"/>
      <c r="BC71" s="276"/>
      <c r="BD71" s="276"/>
      <c r="BE71" s="276"/>
      <c r="BF71" s="276"/>
      <c r="BG71" s="276"/>
      <c r="BH71" s="276"/>
      <c r="BI71" s="276"/>
      <c r="BJ71" s="276"/>
      <c r="BK71" s="276"/>
      <c r="BL71" s="276"/>
      <c r="BM71" s="279"/>
    </row>
    <row r="72" spans="2:65" s="1" customFormat="1" x14ac:dyDescent="0.25"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6"/>
      <c r="U72" s="276"/>
      <c r="V72" s="276"/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  <c r="AG72" s="276"/>
      <c r="AH72" s="276"/>
      <c r="AI72" s="276"/>
      <c r="AJ72" s="276"/>
      <c r="AK72" s="276"/>
      <c r="AL72" s="276"/>
      <c r="AM72" s="276"/>
      <c r="AN72" s="276"/>
      <c r="AO72" s="276"/>
      <c r="AP72" s="276"/>
      <c r="AQ72" s="276"/>
      <c r="AR72" s="276"/>
      <c r="AS72" s="276"/>
      <c r="AT72" s="276"/>
      <c r="AU72" s="276"/>
      <c r="AV72" s="276"/>
      <c r="AW72" s="276"/>
      <c r="AX72" s="276"/>
      <c r="AY72" s="276"/>
      <c r="AZ72" s="276"/>
      <c r="BA72" s="276"/>
      <c r="BB72" s="276"/>
      <c r="BC72" s="276"/>
      <c r="BD72" s="276"/>
      <c r="BE72" s="276"/>
      <c r="BF72" s="276"/>
      <c r="BG72" s="276"/>
      <c r="BH72" s="276"/>
      <c r="BI72" s="276"/>
      <c r="BJ72" s="276"/>
      <c r="BK72" s="276"/>
      <c r="BL72" s="276"/>
      <c r="BM72" s="279"/>
    </row>
    <row r="73" spans="2:65" s="1" customFormat="1" x14ac:dyDescent="0.25"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6"/>
      <c r="U73" s="276"/>
      <c r="V73" s="276"/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  <c r="AG73" s="276"/>
      <c r="AH73" s="276"/>
      <c r="AI73" s="276"/>
      <c r="AJ73" s="276"/>
      <c r="AK73" s="276"/>
      <c r="AL73" s="276"/>
      <c r="AM73" s="276"/>
      <c r="AN73" s="276"/>
      <c r="AO73" s="276"/>
      <c r="AP73" s="276"/>
      <c r="AQ73" s="276"/>
      <c r="AR73" s="276"/>
      <c r="AS73" s="276"/>
      <c r="AT73" s="276"/>
      <c r="AU73" s="276"/>
      <c r="AV73" s="276"/>
      <c r="AW73" s="276"/>
      <c r="AX73" s="276"/>
      <c r="AY73" s="276"/>
      <c r="AZ73" s="276"/>
      <c r="BA73" s="276"/>
      <c r="BB73" s="276"/>
      <c r="BC73" s="276"/>
      <c r="BD73" s="276"/>
      <c r="BE73" s="276"/>
      <c r="BF73" s="276"/>
      <c r="BG73" s="276"/>
      <c r="BH73" s="276"/>
      <c r="BI73" s="276"/>
      <c r="BJ73" s="276"/>
      <c r="BK73" s="276"/>
      <c r="BL73" s="276"/>
      <c r="BM73" s="279"/>
    </row>
    <row r="74" spans="2:65" s="1" customFormat="1" x14ac:dyDescent="0.25"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6"/>
      <c r="AF74" s="276"/>
      <c r="AG74" s="276"/>
      <c r="AH74" s="276"/>
      <c r="AI74" s="276"/>
      <c r="AJ74" s="276"/>
      <c r="AK74" s="276"/>
      <c r="AL74" s="276"/>
      <c r="AM74" s="276"/>
      <c r="AN74" s="276"/>
      <c r="AO74" s="276"/>
      <c r="AP74" s="276"/>
      <c r="AQ74" s="276"/>
      <c r="AR74" s="276"/>
      <c r="AS74" s="276"/>
      <c r="AT74" s="276"/>
      <c r="AU74" s="276"/>
      <c r="AV74" s="276"/>
      <c r="AW74" s="276"/>
      <c r="AX74" s="276"/>
      <c r="AY74" s="276"/>
      <c r="AZ74" s="276"/>
      <c r="BA74" s="276"/>
      <c r="BB74" s="276"/>
      <c r="BC74" s="276"/>
      <c r="BD74" s="276"/>
      <c r="BE74" s="276"/>
      <c r="BF74" s="276"/>
      <c r="BG74" s="276"/>
      <c r="BH74" s="276"/>
      <c r="BI74" s="276"/>
      <c r="BJ74" s="276"/>
      <c r="BK74" s="276"/>
      <c r="BL74" s="276"/>
      <c r="BM74" s="279"/>
    </row>
    <row r="75" spans="2:65" s="1" customFormat="1" x14ac:dyDescent="0.25"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6"/>
      <c r="U75" s="276"/>
      <c r="V75" s="276"/>
      <c r="W75" s="276"/>
      <c r="X75" s="276"/>
      <c r="Y75" s="276"/>
      <c r="Z75" s="276"/>
      <c r="AA75" s="276"/>
      <c r="AB75" s="276"/>
      <c r="AC75" s="276"/>
      <c r="AD75" s="276"/>
      <c r="AE75" s="276"/>
      <c r="AF75" s="276"/>
      <c r="AG75" s="276"/>
      <c r="AH75" s="276"/>
      <c r="AI75" s="276"/>
      <c r="AJ75" s="276"/>
      <c r="AK75" s="276"/>
      <c r="AL75" s="276"/>
      <c r="AM75" s="276"/>
      <c r="AN75" s="276"/>
      <c r="AO75" s="276"/>
      <c r="AP75" s="276"/>
      <c r="AQ75" s="276"/>
      <c r="AR75" s="276"/>
      <c r="AS75" s="276"/>
      <c r="AT75" s="276"/>
      <c r="AU75" s="276"/>
      <c r="AV75" s="276"/>
      <c r="AW75" s="276"/>
      <c r="AX75" s="276"/>
      <c r="AY75" s="276"/>
      <c r="AZ75" s="276"/>
      <c r="BA75" s="276"/>
      <c r="BB75" s="276"/>
      <c r="BC75" s="276"/>
      <c r="BD75" s="276"/>
      <c r="BE75" s="276"/>
      <c r="BF75" s="276"/>
      <c r="BG75" s="276"/>
      <c r="BH75" s="276"/>
      <c r="BI75" s="276"/>
      <c r="BJ75" s="276"/>
      <c r="BK75" s="276"/>
      <c r="BL75" s="276"/>
      <c r="BM75" s="279"/>
    </row>
    <row r="76" spans="2:65" s="1" customFormat="1" x14ac:dyDescent="0.25"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6"/>
      <c r="AT76" s="276"/>
      <c r="AU76" s="276"/>
      <c r="AV76" s="276"/>
      <c r="AW76" s="276"/>
      <c r="AX76" s="276"/>
      <c r="AY76" s="276"/>
      <c r="AZ76" s="276"/>
      <c r="BA76" s="276"/>
      <c r="BB76" s="276"/>
      <c r="BC76" s="276"/>
      <c r="BD76" s="276"/>
      <c r="BE76" s="276"/>
      <c r="BF76" s="276"/>
      <c r="BG76" s="276"/>
      <c r="BH76" s="276"/>
      <c r="BI76" s="276"/>
      <c r="BJ76" s="276"/>
      <c r="BK76" s="276"/>
      <c r="BL76" s="276"/>
      <c r="BM76" s="279"/>
    </row>
    <row r="77" spans="2:65" s="1" customFormat="1" x14ac:dyDescent="0.25"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6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  <c r="AS77" s="276"/>
      <c r="AT77" s="276"/>
      <c r="AU77" s="276"/>
      <c r="AV77" s="276"/>
      <c r="AW77" s="276"/>
      <c r="AX77" s="276"/>
      <c r="AY77" s="276"/>
      <c r="AZ77" s="276"/>
      <c r="BA77" s="276"/>
      <c r="BB77" s="276"/>
      <c r="BC77" s="276"/>
      <c r="BD77" s="276"/>
      <c r="BE77" s="276"/>
      <c r="BF77" s="276"/>
      <c r="BG77" s="276"/>
      <c r="BH77" s="276"/>
      <c r="BI77" s="276"/>
      <c r="BJ77" s="276"/>
      <c r="BK77" s="276"/>
      <c r="BL77" s="276"/>
      <c r="BM77" s="279"/>
    </row>
    <row r="78" spans="2:65" s="1" customFormat="1" x14ac:dyDescent="0.25"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  <c r="AW78" s="276"/>
      <c r="AX78" s="276"/>
      <c r="AY78" s="276"/>
      <c r="AZ78" s="276"/>
      <c r="BA78" s="276"/>
      <c r="BB78" s="276"/>
      <c r="BC78" s="276"/>
      <c r="BD78" s="276"/>
      <c r="BE78" s="276"/>
      <c r="BF78" s="276"/>
      <c r="BG78" s="276"/>
      <c r="BH78" s="276"/>
      <c r="BI78" s="276"/>
      <c r="BJ78" s="276"/>
      <c r="BK78" s="276"/>
      <c r="BL78" s="276"/>
      <c r="BM78" s="279"/>
    </row>
    <row r="79" spans="2:65" s="1" customFormat="1" x14ac:dyDescent="0.25"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6"/>
      <c r="AX79" s="276"/>
      <c r="AY79" s="276"/>
      <c r="AZ79" s="276"/>
      <c r="BA79" s="276"/>
      <c r="BB79" s="276"/>
      <c r="BC79" s="276"/>
      <c r="BD79" s="276"/>
      <c r="BE79" s="276"/>
      <c r="BF79" s="276"/>
      <c r="BG79" s="276"/>
      <c r="BH79" s="276"/>
      <c r="BI79" s="276"/>
      <c r="BJ79" s="276"/>
      <c r="BK79" s="276"/>
      <c r="BL79" s="276"/>
      <c r="BM79" s="279"/>
    </row>
    <row r="80" spans="2:65" s="1" customFormat="1" x14ac:dyDescent="0.25"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6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  <c r="AG80" s="276"/>
      <c r="AH80" s="276"/>
      <c r="AI80" s="276"/>
      <c r="AJ80" s="276"/>
      <c r="AK80" s="276"/>
      <c r="AL80" s="276"/>
      <c r="AM80" s="276"/>
      <c r="AN80" s="276"/>
      <c r="AO80" s="276"/>
      <c r="AP80" s="276"/>
      <c r="AQ80" s="276"/>
      <c r="AR80" s="276"/>
      <c r="AS80" s="276"/>
      <c r="AT80" s="276"/>
      <c r="AU80" s="276"/>
      <c r="AV80" s="276"/>
      <c r="AW80" s="276"/>
      <c r="AX80" s="276"/>
      <c r="AY80" s="276"/>
      <c r="AZ80" s="276"/>
      <c r="BA80" s="276"/>
      <c r="BB80" s="276"/>
      <c r="BC80" s="276"/>
      <c r="BD80" s="276"/>
      <c r="BE80" s="276"/>
      <c r="BF80" s="276"/>
      <c r="BG80" s="276"/>
      <c r="BH80" s="276"/>
      <c r="BI80" s="276"/>
      <c r="BJ80" s="276"/>
      <c r="BK80" s="276"/>
      <c r="BL80" s="276"/>
      <c r="BM80" s="279"/>
    </row>
    <row r="81" spans="2:65" s="1" customFormat="1" x14ac:dyDescent="0.25"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6"/>
      <c r="U81" s="276"/>
      <c r="V81" s="276"/>
      <c r="W81" s="276"/>
      <c r="X81" s="276"/>
      <c r="Y81" s="276"/>
      <c r="Z81" s="276"/>
      <c r="AA81" s="276"/>
      <c r="AB81" s="276"/>
      <c r="AC81" s="276"/>
      <c r="AD81" s="276"/>
      <c r="AE81" s="276"/>
      <c r="AF81" s="276"/>
      <c r="AG81" s="276"/>
      <c r="AH81" s="276"/>
      <c r="AI81" s="276"/>
      <c r="AJ81" s="276"/>
      <c r="AK81" s="276"/>
      <c r="AL81" s="276"/>
      <c r="AM81" s="276"/>
      <c r="AN81" s="276"/>
      <c r="AO81" s="276"/>
      <c r="AP81" s="276"/>
      <c r="AQ81" s="276"/>
      <c r="AR81" s="276"/>
      <c r="AS81" s="276"/>
      <c r="AT81" s="276"/>
      <c r="AU81" s="276"/>
      <c r="AV81" s="276"/>
      <c r="AW81" s="276"/>
      <c r="AX81" s="276"/>
      <c r="AY81" s="276"/>
      <c r="AZ81" s="276"/>
      <c r="BA81" s="276"/>
      <c r="BB81" s="276"/>
      <c r="BC81" s="276"/>
      <c r="BD81" s="276"/>
      <c r="BE81" s="276"/>
      <c r="BF81" s="276"/>
      <c r="BG81" s="276"/>
      <c r="BH81" s="276"/>
      <c r="BI81" s="276"/>
      <c r="BJ81" s="276"/>
      <c r="BK81" s="276"/>
      <c r="BL81" s="276"/>
      <c r="BM81" s="279"/>
    </row>
    <row r="82" spans="2:65" s="1" customFormat="1" x14ac:dyDescent="0.25"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6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  <c r="AG82" s="276"/>
      <c r="AH82" s="276"/>
      <c r="AI82" s="276"/>
      <c r="AJ82" s="276"/>
      <c r="AK82" s="276"/>
      <c r="AL82" s="276"/>
      <c r="AM82" s="276"/>
      <c r="AN82" s="276"/>
      <c r="AO82" s="276"/>
      <c r="AP82" s="276"/>
      <c r="AQ82" s="276"/>
      <c r="AR82" s="276"/>
      <c r="AS82" s="276"/>
      <c r="AT82" s="276"/>
      <c r="AU82" s="276"/>
      <c r="AV82" s="276"/>
      <c r="AW82" s="276"/>
      <c r="AX82" s="276"/>
      <c r="AY82" s="276"/>
      <c r="AZ82" s="276"/>
      <c r="BA82" s="276"/>
      <c r="BB82" s="276"/>
      <c r="BC82" s="276"/>
      <c r="BD82" s="276"/>
      <c r="BE82" s="276"/>
      <c r="BF82" s="276"/>
      <c r="BG82" s="276"/>
      <c r="BH82" s="276"/>
      <c r="BI82" s="276"/>
      <c r="BJ82" s="276"/>
      <c r="BK82" s="276"/>
      <c r="BL82" s="276"/>
      <c r="BM82" s="279"/>
    </row>
    <row r="83" spans="2:65" s="1" customFormat="1" x14ac:dyDescent="0.25"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6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276"/>
      <c r="AI83" s="276"/>
      <c r="AJ83" s="276"/>
      <c r="AK83" s="276"/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  <c r="AW83" s="276"/>
      <c r="AX83" s="276"/>
      <c r="AY83" s="276"/>
      <c r="AZ83" s="276"/>
      <c r="BA83" s="276"/>
      <c r="BB83" s="276"/>
      <c r="BC83" s="276"/>
      <c r="BD83" s="276"/>
      <c r="BE83" s="276"/>
      <c r="BF83" s="276"/>
      <c r="BG83" s="276"/>
      <c r="BH83" s="276"/>
      <c r="BI83" s="276"/>
      <c r="BJ83" s="276"/>
      <c r="BK83" s="276"/>
      <c r="BL83" s="276"/>
      <c r="BM83" s="279"/>
    </row>
    <row r="84" spans="2:65" s="1" customFormat="1" x14ac:dyDescent="0.25"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6"/>
      <c r="U84" s="276"/>
      <c r="V84" s="276"/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  <c r="AG84" s="276"/>
      <c r="AH84" s="276"/>
      <c r="AI84" s="276"/>
      <c r="AJ84" s="276"/>
      <c r="AK84" s="276"/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  <c r="AW84" s="276"/>
      <c r="AX84" s="276"/>
      <c r="AY84" s="276"/>
      <c r="AZ84" s="276"/>
      <c r="BA84" s="276"/>
      <c r="BB84" s="276"/>
      <c r="BC84" s="276"/>
      <c r="BD84" s="276"/>
      <c r="BE84" s="276"/>
      <c r="BF84" s="276"/>
      <c r="BG84" s="276"/>
      <c r="BH84" s="276"/>
      <c r="BI84" s="276"/>
      <c r="BJ84" s="276"/>
      <c r="BK84" s="276"/>
      <c r="BL84" s="276"/>
      <c r="BM84" s="279"/>
    </row>
    <row r="85" spans="2:65" s="1" customFormat="1" x14ac:dyDescent="0.25"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6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276"/>
      <c r="AI85" s="276"/>
      <c r="AJ85" s="276"/>
      <c r="AK85" s="276"/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  <c r="AW85" s="276"/>
      <c r="AX85" s="276"/>
      <c r="AY85" s="276"/>
      <c r="AZ85" s="276"/>
      <c r="BA85" s="276"/>
      <c r="BB85" s="276"/>
      <c r="BC85" s="276"/>
      <c r="BD85" s="276"/>
      <c r="BE85" s="276"/>
      <c r="BF85" s="276"/>
      <c r="BG85" s="276"/>
      <c r="BH85" s="276"/>
      <c r="BI85" s="276"/>
      <c r="BJ85" s="276"/>
      <c r="BK85" s="276"/>
      <c r="BL85" s="276"/>
      <c r="BM85" s="279"/>
    </row>
    <row r="86" spans="2:65" s="1" customFormat="1" x14ac:dyDescent="0.25"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  <c r="AW86" s="276"/>
      <c r="AX86" s="276"/>
      <c r="AY86" s="276"/>
      <c r="AZ86" s="276"/>
      <c r="BA86" s="276"/>
      <c r="BB86" s="276"/>
      <c r="BC86" s="276"/>
      <c r="BD86" s="276"/>
      <c r="BE86" s="276"/>
      <c r="BF86" s="276"/>
      <c r="BG86" s="276"/>
      <c r="BH86" s="276"/>
      <c r="BI86" s="276"/>
      <c r="BJ86" s="276"/>
      <c r="BK86" s="276"/>
      <c r="BL86" s="276"/>
      <c r="BM86" s="279"/>
    </row>
    <row r="87" spans="2:65" s="1" customFormat="1" x14ac:dyDescent="0.25"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  <c r="AW87" s="276"/>
      <c r="AX87" s="276"/>
      <c r="AY87" s="276"/>
      <c r="AZ87" s="276"/>
      <c r="BA87" s="276"/>
      <c r="BB87" s="276"/>
      <c r="BC87" s="276"/>
      <c r="BD87" s="276"/>
      <c r="BE87" s="276"/>
      <c r="BF87" s="276"/>
      <c r="BG87" s="276"/>
      <c r="BH87" s="276"/>
      <c r="BI87" s="276"/>
      <c r="BJ87" s="276"/>
      <c r="BK87" s="276"/>
      <c r="BL87" s="276"/>
      <c r="BM87" s="279"/>
    </row>
    <row r="88" spans="2:65" s="1" customFormat="1" x14ac:dyDescent="0.25"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  <c r="AW88" s="276"/>
      <c r="AX88" s="276"/>
      <c r="AY88" s="276"/>
      <c r="AZ88" s="276"/>
      <c r="BA88" s="276"/>
      <c r="BB88" s="276"/>
      <c r="BC88" s="276"/>
      <c r="BD88" s="276"/>
      <c r="BE88" s="276"/>
      <c r="BF88" s="276"/>
      <c r="BG88" s="276"/>
      <c r="BH88" s="276"/>
      <c r="BI88" s="276"/>
      <c r="BJ88" s="276"/>
      <c r="BK88" s="276"/>
      <c r="BL88" s="276"/>
      <c r="BM88" s="279"/>
    </row>
    <row r="89" spans="2:65" s="1" customFormat="1" x14ac:dyDescent="0.25"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  <c r="BE89" s="276"/>
      <c r="BF89" s="276"/>
      <c r="BG89" s="276"/>
      <c r="BH89" s="276"/>
      <c r="BI89" s="276"/>
      <c r="BJ89" s="276"/>
      <c r="BK89" s="276"/>
      <c r="BL89" s="276"/>
      <c r="BM89" s="279"/>
    </row>
    <row r="90" spans="2:65" s="1" customFormat="1" x14ac:dyDescent="0.25"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  <c r="AW90" s="276"/>
      <c r="AX90" s="276"/>
      <c r="AY90" s="276"/>
      <c r="AZ90" s="276"/>
      <c r="BA90" s="276"/>
      <c r="BB90" s="276"/>
      <c r="BC90" s="276"/>
      <c r="BD90" s="276"/>
      <c r="BE90" s="276"/>
      <c r="BF90" s="276"/>
      <c r="BG90" s="276"/>
      <c r="BH90" s="276"/>
      <c r="BI90" s="276"/>
      <c r="BJ90" s="276"/>
      <c r="BK90" s="276"/>
      <c r="BL90" s="276"/>
      <c r="BM90" s="279"/>
    </row>
    <row r="91" spans="2:65" s="1" customFormat="1" x14ac:dyDescent="0.25"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  <c r="BE91" s="276"/>
      <c r="BF91" s="276"/>
      <c r="BG91" s="276"/>
      <c r="BH91" s="276"/>
      <c r="BI91" s="276"/>
      <c r="BJ91" s="276"/>
      <c r="BK91" s="276"/>
      <c r="BL91" s="276"/>
      <c r="BM91" s="279"/>
    </row>
    <row r="92" spans="2:65" s="1" customFormat="1" x14ac:dyDescent="0.25"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  <c r="AW92" s="276"/>
      <c r="AX92" s="276"/>
      <c r="AY92" s="276"/>
      <c r="AZ92" s="276"/>
      <c r="BA92" s="276"/>
      <c r="BB92" s="276"/>
      <c r="BC92" s="276"/>
      <c r="BD92" s="276"/>
      <c r="BE92" s="276"/>
      <c r="BF92" s="276"/>
      <c r="BG92" s="276"/>
      <c r="BH92" s="276"/>
      <c r="BI92" s="276"/>
      <c r="BJ92" s="276"/>
      <c r="BK92" s="276"/>
      <c r="BL92" s="276"/>
      <c r="BM92" s="279"/>
    </row>
    <row r="93" spans="2:65" s="1" customFormat="1" x14ac:dyDescent="0.25"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  <c r="AW93" s="276"/>
      <c r="AX93" s="276"/>
      <c r="AY93" s="276"/>
      <c r="AZ93" s="276"/>
      <c r="BA93" s="276"/>
      <c r="BB93" s="276"/>
      <c r="BC93" s="276"/>
      <c r="BD93" s="276"/>
      <c r="BE93" s="276"/>
      <c r="BF93" s="276"/>
      <c r="BG93" s="276"/>
      <c r="BH93" s="276"/>
      <c r="BI93" s="276"/>
      <c r="BJ93" s="276"/>
      <c r="BK93" s="276"/>
      <c r="BL93" s="276"/>
      <c r="BM93" s="279"/>
    </row>
    <row r="94" spans="2:65" s="1" customFormat="1" x14ac:dyDescent="0.25"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  <c r="AW94" s="276"/>
      <c r="AX94" s="276"/>
      <c r="AY94" s="276"/>
      <c r="AZ94" s="276"/>
      <c r="BA94" s="276"/>
      <c r="BB94" s="276"/>
      <c r="BC94" s="276"/>
      <c r="BD94" s="276"/>
      <c r="BE94" s="276"/>
      <c r="BF94" s="276"/>
      <c r="BG94" s="276"/>
      <c r="BH94" s="276"/>
      <c r="BI94" s="276"/>
      <c r="BJ94" s="276"/>
      <c r="BK94" s="276"/>
      <c r="BL94" s="276"/>
      <c r="BM94" s="279"/>
    </row>
    <row r="95" spans="2:65" s="1" customFormat="1" x14ac:dyDescent="0.25"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  <c r="AW95" s="276"/>
      <c r="AX95" s="276"/>
      <c r="AY95" s="276"/>
      <c r="AZ95" s="276"/>
      <c r="BA95" s="276"/>
      <c r="BB95" s="276"/>
      <c r="BC95" s="276"/>
      <c r="BD95" s="276"/>
      <c r="BE95" s="276"/>
      <c r="BF95" s="276"/>
      <c r="BG95" s="276"/>
      <c r="BH95" s="276"/>
      <c r="BI95" s="276"/>
      <c r="BJ95" s="276"/>
      <c r="BK95" s="276"/>
      <c r="BL95" s="276"/>
      <c r="BM95" s="279"/>
    </row>
    <row r="96" spans="2:65" s="1" customFormat="1" x14ac:dyDescent="0.25"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  <c r="AW96" s="276"/>
      <c r="AX96" s="276"/>
      <c r="AY96" s="276"/>
      <c r="AZ96" s="276"/>
      <c r="BA96" s="276"/>
      <c r="BB96" s="276"/>
      <c r="BC96" s="276"/>
      <c r="BD96" s="276"/>
      <c r="BE96" s="276"/>
      <c r="BF96" s="276"/>
      <c r="BG96" s="276"/>
      <c r="BH96" s="276"/>
      <c r="BI96" s="276"/>
      <c r="BJ96" s="276"/>
      <c r="BK96" s="276"/>
      <c r="BL96" s="276"/>
      <c r="BM96" s="279"/>
    </row>
    <row r="97" spans="2:65" s="1" customFormat="1" x14ac:dyDescent="0.25"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  <c r="AW97" s="276"/>
      <c r="AX97" s="276"/>
      <c r="AY97" s="276"/>
      <c r="AZ97" s="276"/>
      <c r="BA97" s="276"/>
      <c r="BB97" s="276"/>
      <c r="BC97" s="276"/>
      <c r="BD97" s="276"/>
      <c r="BE97" s="276"/>
      <c r="BF97" s="276"/>
      <c r="BG97" s="276"/>
      <c r="BH97" s="276"/>
      <c r="BI97" s="276"/>
      <c r="BJ97" s="276"/>
      <c r="BK97" s="276"/>
      <c r="BL97" s="276"/>
      <c r="BM97" s="279"/>
    </row>
    <row r="98" spans="2:65" s="1" customFormat="1" x14ac:dyDescent="0.25"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  <c r="AW98" s="276"/>
      <c r="AX98" s="276"/>
      <c r="AY98" s="276"/>
      <c r="AZ98" s="276"/>
      <c r="BA98" s="276"/>
      <c r="BB98" s="276"/>
      <c r="BC98" s="276"/>
      <c r="BD98" s="276"/>
      <c r="BE98" s="276"/>
      <c r="BF98" s="276"/>
      <c r="BG98" s="276"/>
      <c r="BH98" s="276"/>
      <c r="BI98" s="276"/>
      <c r="BJ98" s="276"/>
      <c r="BK98" s="276"/>
      <c r="BL98" s="276"/>
      <c r="BM98" s="279"/>
    </row>
    <row r="99" spans="2:65" s="1" customFormat="1" x14ac:dyDescent="0.25"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  <c r="AW99" s="276"/>
      <c r="AX99" s="276"/>
      <c r="AY99" s="276"/>
      <c r="AZ99" s="276"/>
      <c r="BA99" s="276"/>
      <c r="BB99" s="276"/>
      <c r="BC99" s="276"/>
      <c r="BD99" s="276"/>
      <c r="BE99" s="276"/>
      <c r="BF99" s="276"/>
      <c r="BG99" s="276"/>
      <c r="BH99" s="276"/>
      <c r="BI99" s="276"/>
      <c r="BJ99" s="276"/>
      <c r="BK99" s="276"/>
      <c r="BL99" s="276"/>
      <c r="BM99" s="279"/>
    </row>
    <row r="100" spans="2:65" s="1" customFormat="1" x14ac:dyDescent="0.25"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  <c r="AW100" s="276"/>
      <c r="AX100" s="276"/>
      <c r="AY100" s="276"/>
      <c r="AZ100" s="276"/>
      <c r="BA100" s="276"/>
      <c r="BB100" s="276"/>
      <c r="BC100" s="276"/>
      <c r="BD100" s="276"/>
      <c r="BE100" s="276"/>
      <c r="BF100" s="276"/>
      <c r="BG100" s="276"/>
      <c r="BH100" s="276"/>
      <c r="BI100" s="276"/>
      <c r="BJ100" s="276"/>
      <c r="BK100" s="276"/>
      <c r="BL100" s="276"/>
      <c r="BM100" s="279"/>
    </row>
    <row r="101" spans="2:65" s="1" customFormat="1" x14ac:dyDescent="0.25"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  <c r="AW101" s="276"/>
      <c r="AX101" s="276"/>
      <c r="AY101" s="276"/>
      <c r="AZ101" s="276"/>
      <c r="BA101" s="276"/>
      <c r="BB101" s="276"/>
      <c r="BC101" s="276"/>
      <c r="BD101" s="276"/>
      <c r="BE101" s="276"/>
      <c r="BF101" s="276"/>
      <c r="BG101" s="276"/>
      <c r="BH101" s="276"/>
      <c r="BI101" s="276"/>
      <c r="BJ101" s="276"/>
      <c r="BK101" s="276"/>
      <c r="BL101" s="276"/>
      <c r="BM101" s="279"/>
    </row>
    <row r="102" spans="2:65" s="1" customFormat="1" x14ac:dyDescent="0.25"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276"/>
      <c r="AZ102" s="276"/>
      <c r="BA102" s="276"/>
      <c r="BB102" s="276"/>
      <c r="BC102" s="276"/>
      <c r="BD102" s="276"/>
      <c r="BE102" s="276"/>
      <c r="BF102" s="276"/>
      <c r="BG102" s="276"/>
      <c r="BH102" s="276"/>
      <c r="BI102" s="276"/>
      <c r="BJ102" s="276"/>
      <c r="BK102" s="276"/>
      <c r="BL102" s="276"/>
      <c r="BM102" s="279"/>
    </row>
    <row r="103" spans="2:65" s="1" customFormat="1" x14ac:dyDescent="0.25"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6"/>
      <c r="AX103" s="276"/>
      <c r="AY103" s="276"/>
      <c r="AZ103" s="276"/>
      <c r="BA103" s="276"/>
      <c r="BB103" s="276"/>
      <c r="BC103" s="276"/>
      <c r="BD103" s="276"/>
      <c r="BE103" s="276"/>
      <c r="BF103" s="276"/>
      <c r="BG103" s="276"/>
      <c r="BH103" s="276"/>
      <c r="BI103" s="276"/>
      <c r="BJ103" s="276"/>
      <c r="BK103" s="276"/>
      <c r="BL103" s="276"/>
      <c r="BM103" s="279"/>
    </row>
    <row r="104" spans="2:65" s="1" customFormat="1" x14ac:dyDescent="0.25"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  <c r="AW104" s="276"/>
      <c r="AX104" s="276"/>
      <c r="AY104" s="276"/>
      <c r="AZ104" s="276"/>
      <c r="BA104" s="276"/>
      <c r="BB104" s="276"/>
      <c r="BC104" s="276"/>
      <c r="BD104" s="276"/>
      <c r="BE104" s="276"/>
      <c r="BF104" s="276"/>
      <c r="BG104" s="276"/>
      <c r="BH104" s="276"/>
      <c r="BI104" s="276"/>
      <c r="BJ104" s="276"/>
      <c r="BK104" s="276"/>
      <c r="BL104" s="276"/>
      <c r="BM104" s="279"/>
    </row>
    <row r="105" spans="2:65" s="1" customFormat="1" x14ac:dyDescent="0.25">
      <c r="B105" s="274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  <c r="AW105" s="276"/>
      <c r="AX105" s="276"/>
      <c r="AY105" s="276"/>
      <c r="AZ105" s="276"/>
      <c r="BA105" s="276"/>
      <c r="BB105" s="276"/>
      <c r="BC105" s="276"/>
      <c r="BD105" s="276"/>
      <c r="BE105" s="276"/>
      <c r="BF105" s="276"/>
      <c r="BG105" s="276"/>
      <c r="BH105" s="276"/>
      <c r="BI105" s="276"/>
      <c r="BJ105" s="276"/>
      <c r="BK105" s="276"/>
      <c r="BL105" s="276"/>
      <c r="BM105" s="279"/>
    </row>
    <row r="106" spans="2:65" s="1" customFormat="1" x14ac:dyDescent="0.25">
      <c r="B106" s="274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  <c r="AW106" s="276"/>
      <c r="AX106" s="276"/>
      <c r="AY106" s="276"/>
      <c r="AZ106" s="276"/>
      <c r="BA106" s="276"/>
      <c r="BB106" s="276"/>
      <c r="BC106" s="276"/>
      <c r="BD106" s="276"/>
      <c r="BE106" s="276"/>
      <c r="BF106" s="276"/>
      <c r="BG106" s="276"/>
      <c r="BH106" s="276"/>
      <c r="BI106" s="276"/>
      <c r="BJ106" s="276"/>
      <c r="BK106" s="276"/>
      <c r="BL106" s="276"/>
      <c r="BM106" s="279"/>
    </row>
    <row r="107" spans="2:65" s="1" customFormat="1" x14ac:dyDescent="0.25">
      <c r="B107" s="274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  <c r="AW107" s="276"/>
      <c r="AX107" s="276"/>
      <c r="AY107" s="276"/>
      <c r="AZ107" s="276"/>
      <c r="BA107" s="276"/>
      <c r="BB107" s="276"/>
      <c r="BC107" s="276"/>
      <c r="BD107" s="276"/>
      <c r="BE107" s="276"/>
      <c r="BF107" s="276"/>
      <c r="BG107" s="276"/>
      <c r="BH107" s="276"/>
      <c r="BI107" s="276"/>
      <c r="BJ107" s="276"/>
      <c r="BK107" s="276"/>
      <c r="BL107" s="276"/>
      <c r="BM107" s="279"/>
    </row>
    <row r="108" spans="2:65" s="1" customFormat="1" x14ac:dyDescent="0.25">
      <c r="B108" s="274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  <c r="AW108" s="276"/>
      <c r="AX108" s="276"/>
      <c r="AY108" s="276"/>
      <c r="AZ108" s="276"/>
      <c r="BA108" s="276"/>
      <c r="BB108" s="276"/>
      <c r="BC108" s="276"/>
      <c r="BD108" s="276"/>
      <c r="BE108" s="276"/>
      <c r="BF108" s="276"/>
      <c r="BG108" s="276"/>
      <c r="BH108" s="276"/>
      <c r="BI108" s="276"/>
      <c r="BJ108" s="276"/>
      <c r="BK108" s="276"/>
      <c r="BL108" s="276"/>
      <c r="BM108" s="279"/>
    </row>
    <row r="109" spans="2:65" s="1" customFormat="1" x14ac:dyDescent="0.25">
      <c r="B109" s="274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  <c r="AW109" s="276"/>
      <c r="AX109" s="276"/>
      <c r="AY109" s="276"/>
      <c r="AZ109" s="276"/>
      <c r="BA109" s="276"/>
      <c r="BB109" s="276"/>
      <c r="BC109" s="276"/>
      <c r="BD109" s="276"/>
      <c r="BE109" s="276"/>
      <c r="BF109" s="276"/>
      <c r="BG109" s="276"/>
      <c r="BH109" s="276"/>
      <c r="BI109" s="276"/>
      <c r="BJ109" s="276"/>
      <c r="BK109" s="276"/>
      <c r="BL109" s="276"/>
      <c r="BM109" s="279"/>
    </row>
    <row r="110" spans="2:65" s="1" customFormat="1" x14ac:dyDescent="0.25">
      <c r="B110" s="274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  <c r="AW110" s="276"/>
      <c r="AX110" s="276"/>
      <c r="AY110" s="276"/>
      <c r="AZ110" s="276"/>
      <c r="BA110" s="276"/>
      <c r="BB110" s="276"/>
      <c r="BC110" s="276"/>
      <c r="BD110" s="276"/>
      <c r="BE110" s="276"/>
      <c r="BF110" s="276"/>
      <c r="BG110" s="276"/>
      <c r="BH110" s="276"/>
      <c r="BI110" s="276"/>
      <c r="BJ110" s="276"/>
      <c r="BK110" s="276"/>
      <c r="BL110" s="276"/>
      <c r="BM110" s="279"/>
    </row>
    <row r="111" spans="2:65" s="1" customFormat="1" x14ac:dyDescent="0.25">
      <c r="B111" s="274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  <c r="AW111" s="276"/>
      <c r="AX111" s="276"/>
      <c r="AY111" s="276"/>
      <c r="AZ111" s="276"/>
      <c r="BA111" s="276"/>
      <c r="BB111" s="276"/>
      <c r="BC111" s="276"/>
      <c r="BD111" s="276"/>
      <c r="BE111" s="276"/>
      <c r="BF111" s="276"/>
      <c r="BG111" s="276"/>
      <c r="BH111" s="276"/>
      <c r="BI111" s="276"/>
      <c r="BJ111" s="276"/>
      <c r="BK111" s="276"/>
      <c r="BL111" s="276"/>
      <c r="BM111" s="279"/>
    </row>
    <row r="112" spans="2:65" s="1" customFormat="1" x14ac:dyDescent="0.25">
      <c r="B112" s="274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  <c r="AW112" s="276"/>
      <c r="AX112" s="276"/>
      <c r="AY112" s="276"/>
      <c r="AZ112" s="276"/>
      <c r="BA112" s="276"/>
      <c r="BB112" s="276"/>
      <c r="BC112" s="276"/>
      <c r="BD112" s="276"/>
      <c r="BE112" s="276"/>
      <c r="BF112" s="276"/>
      <c r="BG112" s="276"/>
      <c r="BH112" s="276"/>
      <c r="BI112" s="276"/>
      <c r="BJ112" s="276"/>
      <c r="BK112" s="276"/>
      <c r="BL112" s="276"/>
      <c r="BM112" s="279"/>
    </row>
    <row r="113" spans="2:65" s="1" customFormat="1" x14ac:dyDescent="0.25">
      <c r="B113" s="274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  <c r="AW113" s="276"/>
      <c r="AX113" s="276"/>
      <c r="AY113" s="276"/>
      <c r="AZ113" s="276"/>
      <c r="BA113" s="276"/>
      <c r="BB113" s="276"/>
      <c r="BC113" s="276"/>
      <c r="BD113" s="276"/>
      <c r="BE113" s="276"/>
      <c r="BF113" s="276"/>
      <c r="BG113" s="276"/>
      <c r="BH113" s="276"/>
      <c r="BI113" s="276"/>
      <c r="BJ113" s="276"/>
      <c r="BK113" s="276"/>
      <c r="BL113" s="276"/>
      <c r="BM113" s="279"/>
    </row>
    <row r="114" spans="2:65" s="1" customFormat="1" x14ac:dyDescent="0.25">
      <c r="B114" s="274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  <c r="AW114" s="276"/>
      <c r="AX114" s="276"/>
      <c r="AY114" s="276"/>
      <c r="AZ114" s="276"/>
      <c r="BA114" s="276"/>
      <c r="BB114" s="276"/>
      <c r="BC114" s="276"/>
      <c r="BD114" s="276"/>
      <c r="BE114" s="276"/>
      <c r="BF114" s="276"/>
      <c r="BG114" s="276"/>
      <c r="BH114" s="276"/>
      <c r="BI114" s="276"/>
      <c r="BJ114" s="276"/>
      <c r="BK114" s="276"/>
      <c r="BL114" s="276"/>
      <c r="BM114" s="279"/>
    </row>
    <row r="115" spans="2:65" s="1" customFormat="1" x14ac:dyDescent="0.25">
      <c r="B115" s="274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  <c r="AW115" s="276"/>
      <c r="AX115" s="276"/>
      <c r="AY115" s="276"/>
      <c r="AZ115" s="276"/>
      <c r="BA115" s="276"/>
      <c r="BB115" s="276"/>
      <c r="BC115" s="276"/>
      <c r="BD115" s="276"/>
      <c r="BE115" s="276"/>
      <c r="BF115" s="276"/>
      <c r="BG115" s="276"/>
      <c r="BH115" s="276"/>
      <c r="BI115" s="276"/>
      <c r="BJ115" s="276"/>
      <c r="BK115" s="276"/>
      <c r="BL115" s="276"/>
      <c r="BM115" s="279"/>
    </row>
    <row r="116" spans="2:65" s="1" customFormat="1" x14ac:dyDescent="0.25">
      <c r="B116" s="274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  <c r="AW116" s="276"/>
      <c r="AX116" s="276"/>
      <c r="AY116" s="276"/>
      <c r="AZ116" s="276"/>
      <c r="BA116" s="276"/>
      <c r="BB116" s="276"/>
      <c r="BC116" s="276"/>
      <c r="BD116" s="276"/>
      <c r="BE116" s="276"/>
      <c r="BF116" s="276"/>
      <c r="BG116" s="276"/>
      <c r="BH116" s="276"/>
      <c r="BI116" s="276"/>
      <c r="BJ116" s="276"/>
      <c r="BK116" s="276"/>
      <c r="BL116" s="276"/>
      <c r="BM116" s="279"/>
    </row>
    <row r="117" spans="2:65" s="1" customFormat="1" x14ac:dyDescent="0.25">
      <c r="B117" s="274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  <c r="AW117" s="276"/>
      <c r="AX117" s="276"/>
      <c r="AY117" s="276"/>
      <c r="AZ117" s="276"/>
      <c r="BA117" s="276"/>
      <c r="BB117" s="276"/>
      <c r="BC117" s="276"/>
      <c r="BD117" s="276"/>
      <c r="BE117" s="276"/>
      <c r="BF117" s="276"/>
      <c r="BG117" s="276"/>
      <c r="BH117" s="276"/>
      <c r="BI117" s="276"/>
      <c r="BJ117" s="276"/>
      <c r="BK117" s="276"/>
      <c r="BL117" s="276"/>
      <c r="BM117" s="279"/>
    </row>
    <row r="118" spans="2:65" s="1" customFormat="1" x14ac:dyDescent="0.25">
      <c r="B118" s="274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  <c r="AW118" s="276"/>
      <c r="AX118" s="276"/>
      <c r="AY118" s="276"/>
      <c r="AZ118" s="276"/>
      <c r="BA118" s="276"/>
      <c r="BB118" s="276"/>
      <c r="BC118" s="276"/>
      <c r="BD118" s="276"/>
      <c r="BE118" s="276"/>
      <c r="BF118" s="276"/>
      <c r="BG118" s="276"/>
      <c r="BH118" s="276"/>
      <c r="BI118" s="276"/>
      <c r="BJ118" s="276"/>
      <c r="BK118" s="276"/>
      <c r="BL118" s="276"/>
      <c r="BM118" s="279"/>
    </row>
    <row r="119" spans="2:65" s="1" customFormat="1" x14ac:dyDescent="0.25">
      <c r="B119" s="274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  <c r="AW119" s="276"/>
      <c r="AX119" s="276"/>
      <c r="AY119" s="276"/>
      <c r="AZ119" s="276"/>
      <c r="BA119" s="276"/>
      <c r="BB119" s="276"/>
      <c r="BC119" s="276"/>
      <c r="BD119" s="276"/>
      <c r="BE119" s="276"/>
      <c r="BF119" s="276"/>
      <c r="BG119" s="276"/>
      <c r="BH119" s="276"/>
      <c r="BI119" s="276"/>
      <c r="BJ119" s="276"/>
      <c r="BK119" s="276"/>
      <c r="BL119" s="276"/>
      <c r="BM119" s="279"/>
    </row>
    <row r="120" spans="2:65" s="1" customFormat="1" x14ac:dyDescent="0.25">
      <c r="B120" s="274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  <c r="AW120" s="276"/>
      <c r="AX120" s="276"/>
      <c r="AY120" s="276"/>
      <c r="AZ120" s="276"/>
      <c r="BA120" s="276"/>
      <c r="BB120" s="276"/>
      <c r="BC120" s="276"/>
      <c r="BD120" s="276"/>
      <c r="BE120" s="276"/>
      <c r="BF120" s="276"/>
      <c r="BG120" s="276"/>
      <c r="BH120" s="276"/>
      <c r="BI120" s="276"/>
      <c r="BJ120" s="276"/>
      <c r="BK120" s="276"/>
      <c r="BL120" s="276"/>
      <c r="BM120" s="279"/>
    </row>
    <row r="121" spans="2:65" s="1" customFormat="1" x14ac:dyDescent="0.25">
      <c r="B121" s="274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  <c r="AW121" s="276"/>
      <c r="AX121" s="276"/>
      <c r="AY121" s="276"/>
      <c r="AZ121" s="276"/>
      <c r="BA121" s="276"/>
      <c r="BB121" s="276"/>
      <c r="BC121" s="276"/>
      <c r="BD121" s="276"/>
      <c r="BE121" s="276"/>
      <c r="BF121" s="276"/>
      <c r="BG121" s="276"/>
      <c r="BH121" s="276"/>
      <c r="BI121" s="276"/>
      <c r="BJ121" s="276"/>
      <c r="BK121" s="276"/>
      <c r="BL121" s="276"/>
      <c r="BM121" s="279"/>
    </row>
    <row r="122" spans="2:65" s="1" customFormat="1" x14ac:dyDescent="0.25">
      <c r="B122" s="274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  <c r="AW122" s="276"/>
      <c r="AX122" s="276"/>
      <c r="AY122" s="276"/>
      <c r="AZ122" s="276"/>
      <c r="BA122" s="276"/>
      <c r="BB122" s="276"/>
      <c r="BC122" s="276"/>
      <c r="BD122" s="276"/>
      <c r="BE122" s="276"/>
      <c r="BF122" s="276"/>
      <c r="BG122" s="276"/>
      <c r="BH122" s="276"/>
      <c r="BI122" s="276"/>
      <c r="BJ122" s="276"/>
      <c r="BK122" s="276"/>
      <c r="BL122" s="276"/>
      <c r="BM122" s="279"/>
    </row>
    <row r="123" spans="2:65" s="1" customFormat="1" x14ac:dyDescent="0.25">
      <c r="B123" s="274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  <c r="AW123" s="276"/>
      <c r="AX123" s="276"/>
      <c r="AY123" s="276"/>
      <c r="AZ123" s="276"/>
      <c r="BA123" s="276"/>
      <c r="BB123" s="276"/>
      <c r="BC123" s="276"/>
      <c r="BD123" s="276"/>
      <c r="BE123" s="276"/>
      <c r="BF123" s="276"/>
      <c r="BG123" s="276"/>
      <c r="BH123" s="276"/>
      <c r="BI123" s="276"/>
      <c r="BJ123" s="276"/>
      <c r="BK123" s="276"/>
      <c r="BL123" s="276"/>
      <c r="BM123" s="279"/>
    </row>
    <row r="124" spans="2:65" s="1" customFormat="1" x14ac:dyDescent="0.25">
      <c r="B124" s="274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  <c r="AW124" s="276"/>
      <c r="AX124" s="276"/>
      <c r="AY124" s="276"/>
      <c r="AZ124" s="276"/>
      <c r="BA124" s="276"/>
      <c r="BB124" s="276"/>
      <c r="BC124" s="276"/>
      <c r="BD124" s="276"/>
      <c r="BE124" s="276"/>
      <c r="BF124" s="276"/>
      <c r="BG124" s="276"/>
      <c r="BH124" s="276"/>
      <c r="BI124" s="276"/>
      <c r="BJ124" s="276"/>
      <c r="BK124" s="276"/>
      <c r="BL124" s="276"/>
      <c r="BM124" s="279"/>
    </row>
    <row r="125" spans="2:65" s="1" customFormat="1" x14ac:dyDescent="0.25">
      <c r="B125" s="274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  <c r="AW125" s="276"/>
      <c r="AX125" s="276"/>
      <c r="AY125" s="276"/>
      <c r="AZ125" s="276"/>
      <c r="BA125" s="276"/>
      <c r="BB125" s="276"/>
      <c r="BC125" s="276"/>
      <c r="BD125" s="276"/>
      <c r="BE125" s="276"/>
      <c r="BF125" s="276"/>
      <c r="BG125" s="276"/>
      <c r="BH125" s="276"/>
      <c r="BI125" s="276"/>
      <c r="BJ125" s="276"/>
      <c r="BK125" s="276"/>
      <c r="BL125" s="276"/>
      <c r="BM125" s="279"/>
    </row>
    <row r="126" spans="2:65" s="1" customFormat="1" x14ac:dyDescent="0.25">
      <c r="B126" s="274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  <c r="AW126" s="276"/>
      <c r="AX126" s="276"/>
      <c r="AY126" s="276"/>
      <c r="AZ126" s="276"/>
      <c r="BA126" s="276"/>
      <c r="BB126" s="276"/>
      <c r="BC126" s="276"/>
      <c r="BD126" s="276"/>
      <c r="BE126" s="276"/>
      <c r="BF126" s="276"/>
      <c r="BG126" s="276"/>
      <c r="BH126" s="276"/>
      <c r="BI126" s="276"/>
      <c r="BJ126" s="276"/>
      <c r="BK126" s="276"/>
      <c r="BL126" s="276"/>
      <c r="BM126" s="279"/>
    </row>
    <row r="127" spans="2:65" s="1" customFormat="1" x14ac:dyDescent="0.25">
      <c r="B127" s="274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  <c r="AW127" s="276"/>
      <c r="AX127" s="276"/>
      <c r="AY127" s="276"/>
      <c r="AZ127" s="276"/>
      <c r="BA127" s="276"/>
      <c r="BB127" s="276"/>
      <c r="BC127" s="276"/>
      <c r="BD127" s="276"/>
      <c r="BE127" s="276"/>
      <c r="BF127" s="276"/>
      <c r="BG127" s="276"/>
      <c r="BH127" s="276"/>
      <c r="BI127" s="276"/>
      <c r="BJ127" s="276"/>
      <c r="BK127" s="276"/>
      <c r="BL127" s="276"/>
      <c r="BM127" s="279"/>
    </row>
    <row r="128" spans="2:65" s="1" customFormat="1" x14ac:dyDescent="0.25">
      <c r="B128" s="274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  <c r="AW128" s="276"/>
      <c r="AX128" s="276"/>
      <c r="AY128" s="276"/>
      <c r="AZ128" s="276"/>
      <c r="BA128" s="276"/>
      <c r="BB128" s="276"/>
      <c r="BC128" s="276"/>
      <c r="BD128" s="276"/>
      <c r="BE128" s="276"/>
      <c r="BF128" s="276"/>
      <c r="BG128" s="276"/>
      <c r="BH128" s="276"/>
      <c r="BI128" s="276"/>
      <c r="BJ128" s="276"/>
      <c r="BK128" s="276"/>
      <c r="BL128" s="276"/>
      <c r="BM128" s="279"/>
    </row>
    <row r="129" spans="2:65" s="1" customFormat="1" x14ac:dyDescent="0.25">
      <c r="B129" s="274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  <c r="AW129" s="276"/>
      <c r="AX129" s="276"/>
      <c r="AY129" s="276"/>
      <c r="AZ129" s="276"/>
      <c r="BA129" s="276"/>
      <c r="BB129" s="276"/>
      <c r="BC129" s="276"/>
      <c r="BD129" s="276"/>
      <c r="BE129" s="276"/>
      <c r="BF129" s="276"/>
      <c r="BG129" s="276"/>
      <c r="BH129" s="276"/>
      <c r="BI129" s="276"/>
      <c r="BJ129" s="276"/>
      <c r="BK129" s="276"/>
      <c r="BL129" s="276"/>
      <c r="BM129" s="279"/>
    </row>
    <row r="130" spans="2:65" s="1" customFormat="1" x14ac:dyDescent="0.25">
      <c r="B130" s="274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  <c r="AW130" s="276"/>
      <c r="AX130" s="276"/>
      <c r="AY130" s="276"/>
      <c r="AZ130" s="276"/>
      <c r="BA130" s="276"/>
      <c r="BB130" s="276"/>
      <c r="BC130" s="276"/>
      <c r="BD130" s="276"/>
      <c r="BE130" s="276"/>
      <c r="BF130" s="276"/>
      <c r="BG130" s="276"/>
      <c r="BH130" s="276"/>
      <c r="BI130" s="276"/>
      <c r="BJ130" s="276"/>
      <c r="BK130" s="276"/>
      <c r="BL130" s="276"/>
      <c r="BM130" s="279"/>
    </row>
    <row r="131" spans="2:65" s="1" customFormat="1" x14ac:dyDescent="0.25">
      <c r="B131" s="274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  <c r="AW131" s="276"/>
      <c r="AX131" s="276"/>
      <c r="AY131" s="276"/>
      <c r="AZ131" s="276"/>
      <c r="BA131" s="276"/>
      <c r="BB131" s="276"/>
      <c r="BC131" s="276"/>
      <c r="BD131" s="276"/>
      <c r="BE131" s="276"/>
      <c r="BF131" s="276"/>
      <c r="BG131" s="276"/>
      <c r="BH131" s="276"/>
      <c r="BI131" s="276"/>
      <c r="BJ131" s="276"/>
      <c r="BK131" s="276"/>
      <c r="BL131" s="276"/>
      <c r="BM131" s="279"/>
    </row>
    <row r="132" spans="2:65" s="1" customFormat="1" x14ac:dyDescent="0.25"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  <c r="AW132" s="276"/>
      <c r="AX132" s="276"/>
      <c r="AY132" s="276"/>
      <c r="AZ132" s="276"/>
      <c r="BA132" s="276"/>
      <c r="BB132" s="276"/>
      <c r="BC132" s="276"/>
      <c r="BD132" s="276"/>
      <c r="BE132" s="276"/>
      <c r="BF132" s="276"/>
      <c r="BG132" s="276"/>
      <c r="BH132" s="276"/>
      <c r="BI132" s="276"/>
      <c r="BJ132" s="276"/>
      <c r="BK132" s="276"/>
      <c r="BL132" s="276"/>
      <c r="BM132" s="279"/>
    </row>
    <row r="133" spans="2:65" s="1" customFormat="1" x14ac:dyDescent="0.25"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  <c r="AW133" s="276"/>
      <c r="AX133" s="276"/>
      <c r="AY133" s="276"/>
      <c r="AZ133" s="276"/>
      <c r="BA133" s="276"/>
      <c r="BB133" s="276"/>
      <c r="BC133" s="276"/>
      <c r="BD133" s="276"/>
      <c r="BE133" s="276"/>
      <c r="BF133" s="276"/>
      <c r="BG133" s="276"/>
      <c r="BH133" s="276"/>
      <c r="BI133" s="276"/>
      <c r="BJ133" s="276"/>
      <c r="BK133" s="276"/>
      <c r="BL133" s="276"/>
      <c r="BM133" s="279"/>
    </row>
    <row r="134" spans="2:65" s="1" customFormat="1" x14ac:dyDescent="0.25"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  <c r="U134" s="274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  <c r="AW134" s="276"/>
      <c r="AX134" s="276"/>
      <c r="AY134" s="276"/>
      <c r="AZ134" s="276"/>
      <c r="BA134" s="276"/>
      <c r="BB134" s="276"/>
      <c r="BC134" s="276"/>
      <c r="BD134" s="276"/>
      <c r="BE134" s="276"/>
      <c r="BF134" s="276"/>
      <c r="BG134" s="276"/>
      <c r="BH134" s="276"/>
      <c r="BI134" s="276"/>
      <c r="BJ134" s="276"/>
      <c r="BK134" s="276"/>
      <c r="BL134" s="276"/>
      <c r="BM134" s="279"/>
    </row>
    <row r="135" spans="2:65" s="1" customFormat="1" x14ac:dyDescent="0.25"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  <c r="U135" s="274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  <c r="AW135" s="276"/>
      <c r="AX135" s="276"/>
      <c r="AY135" s="276"/>
      <c r="AZ135" s="276"/>
      <c r="BA135" s="276"/>
      <c r="BB135" s="276"/>
      <c r="BC135" s="276"/>
      <c r="BD135" s="276"/>
      <c r="BE135" s="276"/>
      <c r="BF135" s="276"/>
      <c r="BG135" s="276"/>
      <c r="BH135" s="276"/>
      <c r="BI135" s="276"/>
      <c r="BJ135" s="276"/>
      <c r="BK135" s="276"/>
      <c r="BL135" s="276"/>
      <c r="BM135" s="279"/>
    </row>
    <row r="136" spans="2:65" s="1" customFormat="1" x14ac:dyDescent="0.25"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  <c r="AW136" s="276"/>
      <c r="AX136" s="276"/>
      <c r="AY136" s="276"/>
      <c r="AZ136" s="276"/>
      <c r="BA136" s="276"/>
      <c r="BB136" s="276"/>
      <c r="BC136" s="276"/>
      <c r="BD136" s="276"/>
      <c r="BE136" s="276"/>
      <c r="BF136" s="276"/>
      <c r="BG136" s="276"/>
      <c r="BH136" s="276"/>
      <c r="BI136" s="276"/>
      <c r="BJ136" s="276"/>
      <c r="BK136" s="276"/>
      <c r="BL136" s="276"/>
      <c r="BM136" s="279"/>
    </row>
    <row r="137" spans="2:65" s="1" customFormat="1" x14ac:dyDescent="0.25"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  <c r="AW137" s="276"/>
      <c r="AX137" s="276"/>
      <c r="AY137" s="276"/>
      <c r="AZ137" s="276"/>
      <c r="BA137" s="276"/>
      <c r="BB137" s="276"/>
      <c r="BC137" s="276"/>
      <c r="BD137" s="276"/>
      <c r="BE137" s="276"/>
      <c r="BF137" s="276"/>
      <c r="BG137" s="276"/>
      <c r="BH137" s="276"/>
      <c r="BI137" s="276"/>
      <c r="BJ137" s="276"/>
      <c r="BK137" s="276"/>
      <c r="BL137" s="276"/>
      <c r="BM137" s="279"/>
    </row>
    <row r="138" spans="2:65" s="1" customFormat="1" x14ac:dyDescent="0.25"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  <c r="AW138" s="276"/>
      <c r="AX138" s="276"/>
      <c r="AY138" s="276"/>
      <c r="AZ138" s="276"/>
      <c r="BA138" s="276"/>
      <c r="BB138" s="276"/>
      <c r="BC138" s="276"/>
      <c r="BD138" s="276"/>
      <c r="BE138" s="276"/>
      <c r="BF138" s="276"/>
      <c r="BG138" s="276"/>
      <c r="BH138" s="276"/>
      <c r="BI138" s="276"/>
      <c r="BJ138" s="276"/>
      <c r="BK138" s="276"/>
      <c r="BL138" s="276"/>
      <c r="BM138" s="279"/>
    </row>
    <row r="139" spans="2:65" s="1" customFormat="1" x14ac:dyDescent="0.25"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  <c r="AW139" s="276"/>
      <c r="AX139" s="276"/>
      <c r="AY139" s="276"/>
      <c r="AZ139" s="276"/>
      <c r="BA139" s="276"/>
      <c r="BB139" s="276"/>
      <c r="BC139" s="276"/>
      <c r="BD139" s="276"/>
      <c r="BE139" s="276"/>
      <c r="BF139" s="276"/>
      <c r="BG139" s="276"/>
      <c r="BH139" s="276"/>
      <c r="BI139" s="276"/>
      <c r="BJ139" s="276"/>
      <c r="BK139" s="276"/>
      <c r="BL139" s="276"/>
      <c r="BM139" s="279"/>
    </row>
    <row r="140" spans="2:65" s="1" customFormat="1" x14ac:dyDescent="0.25"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  <c r="AW140" s="276"/>
      <c r="AX140" s="276"/>
      <c r="AY140" s="276"/>
      <c r="AZ140" s="276"/>
      <c r="BA140" s="276"/>
      <c r="BB140" s="276"/>
      <c r="BC140" s="276"/>
      <c r="BD140" s="276"/>
      <c r="BE140" s="276"/>
      <c r="BF140" s="276"/>
      <c r="BG140" s="276"/>
      <c r="BH140" s="276"/>
      <c r="BI140" s="276"/>
      <c r="BJ140" s="276"/>
      <c r="BK140" s="276"/>
      <c r="BL140" s="276"/>
      <c r="BM140" s="279"/>
    </row>
    <row r="141" spans="2:65" s="1" customFormat="1" x14ac:dyDescent="0.25"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  <c r="AW141" s="276"/>
      <c r="AX141" s="276"/>
      <c r="AY141" s="276"/>
      <c r="AZ141" s="276"/>
      <c r="BA141" s="276"/>
      <c r="BB141" s="276"/>
      <c r="BC141" s="276"/>
      <c r="BD141" s="276"/>
      <c r="BE141" s="276"/>
      <c r="BF141" s="276"/>
      <c r="BG141" s="276"/>
      <c r="BH141" s="276"/>
      <c r="BI141" s="276"/>
      <c r="BJ141" s="276"/>
      <c r="BK141" s="276"/>
      <c r="BL141" s="276"/>
      <c r="BM141" s="279"/>
    </row>
    <row r="142" spans="2:65" s="1" customFormat="1" x14ac:dyDescent="0.25"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  <c r="AW142" s="276"/>
      <c r="AX142" s="276"/>
      <c r="AY142" s="276"/>
      <c r="AZ142" s="276"/>
      <c r="BA142" s="276"/>
      <c r="BB142" s="276"/>
      <c r="BC142" s="276"/>
      <c r="BD142" s="276"/>
      <c r="BE142" s="276"/>
      <c r="BF142" s="276"/>
      <c r="BG142" s="276"/>
      <c r="BH142" s="276"/>
      <c r="BI142" s="276"/>
      <c r="BJ142" s="276"/>
      <c r="BK142" s="276"/>
      <c r="BL142" s="276"/>
      <c r="BM142" s="279"/>
    </row>
    <row r="143" spans="2:65" s="1" customFormat="1" ht="4.5" customHeight="1" x14ac:dyDescent="0.25"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  <c r="AW143" s="276"/>
      <c r="AX143" s="276"/>
      <c r="AY143" s="276"/>
      <c r="AZ143" s="276"/>
      <c r="BA143" s="276"/>
      <c r="BB143" s="276"/>
      <c r="BC143" s="276"/>
      <c r="BD143" s="276"/>
      <c r="BE143" s="276"/>
      <c r="BF143" s="276"/>
      <c r="BG143" s="276"/>
      <c r="BH143" s="276"/>
      <c r="BI143" s="276"/>
      <c r="BJ143" s="276"/>
      <c r="BK143" s="276"/>
      <c r="BL143" s="276"/>
      <c r="BM143" s="279"/>
    </row>
    <row r="144" spans="2:65" s="1" customFormat="1" ht="4.5" customHeight="1" x14ac:dyDescent="0.25"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  <c r="AW144" s="276"/>
      <c r="AX144" s="276"/>
      <c r="AY144" s="276"/>
      <c r="AZ144" s="276"/>
      <c r="BA144" s="276"/>
      <c r="BB144" s="276"/>
      <c r="BC144" s="276"/>
      <c r="BD144" s="276"/>
      <c r="BE144" s="276"/>
      <c r="BF144" s="276"/>
      <c r="BG144" s="276"/>
      <c r="BH144" s="276"/>
      <c r="BI144" s="276"/>
      <c r="BJ144" s="276"/>
      <c r="BK144" s="276"/>
      <c r="BL144" s="276"/>
      <c r="BM144" s="279"/>
    </row>
    <row r="145" spans="2:65" s="1" customFormat="1" ht="4.5" customHeight="1" thickBot="1" x14ac:dyDescent="0.3"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  <c r="AW145" s="276"/>
      <c r="AX145" s="276"/>
      <c r="AY145" s="276"/>
      <c r="AZ145" s="276"/>
      <c r="BA145" s="276"/>
      <c r="BB145" s="276"/>
      <c r="BC145" s="276"/>
      <c r="BD145" s="276"/>
      <c r="BE145" s="276"/>
      <c r="BF145" s="276"/>
      <c r="BG145" s="276"/>
      <c r="BH145" s="276"/>
      <c r="BI145" s="276"/>
      <c r="BJ145" s="276"/>
      <c r="BK145" s="276"/>
      <c r="BL145" s="276"/>
      <c r="BM145" s="279"/>
    </row>
    <row r="146" spans="2:65" ht="30" customHeight="1" thickTop="1" thickBot="1" x14ac:dyDescent="0.3">
      <c r="B146" s="274"/>
      <c r="C146" s="274"/>
      <c r="D146" s="274"/>
      <c r="E146" s="505" t="s">
        <v>56</v>
      </c>
      <c r="F146" s="506"/>
      <c r="G146" s="506"/>
      <c r="H146" s="506"/>
      <c r="I146" s="506"/>
      <c r="J146" s="506"/>
      <c r="K146" s="506"/>
      <c r="L146" s="506"/>
      <c r="M146" s="506"/>
      <c r="N146" s="506"/>
      <c r="O146" s="506"/>
      <c r="P146" s="506"/>
      <c r="Q146" s="506"/>
      <c r="R146" s="507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  <c r="AW146" s="276"/>
      <c r="AX146" s="276"/>
      <c r="AY146" s="276"/>
      <c r="AZ146" s="276"/>
      <c r="BA146" s="276"/>
      <c r="BB146" s="276"/>
      <c r="BC146" s="276"/>
      <c r="BD146" s="276"/>
      <c r="BE146" s="276"/>
      <c r="BF146" s="276"/>
      <c r="BG146" s="276"/>
      <c r="BH146" s="276"/>
      <c r="BI146" s="276"/>
      <c r="BJ146" s="276"/>
      <c r="BK146" s="38"/>
      <c r="BL146" s="38"/>
      <c r="BM146" s="42"/>
    </row>
    <row r="147" spans="2:65" ht="12" customHeight="1" thickTop="1" x14ac:dyDescent="0.25">
      <c r="B147" s="274"/>
      <c r="C147" s="274"/>
      <c r="D147" s="274"/>
      <c r="E147" s="289"/>
      <c r="F147" s="290"/>
      <c r="G147" s="290"/>
      <c r="H147" s="290"/>
      <c r="I147" s="290"/>
      <c r="J147" s="290"/>
      <c r="K147" s="290"/>
      <c r="L147" s="290"/>
      <c r="M147" s="290"/>
      <c r="N147" s="290"/>
      <c r="O147" s="291"/>
      <c r="P147" s="291"/>
      <c r="Q147" s="290"/>
      <c r="R147" s="292"/>
      <c r="S147" s="293"/>
      <c r="T147" s="293"/>
      <c r="U147" s="293"/>
      <c r="V147" s="293"/>
      <c r="W147" s="294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  <c r="AW147" s="276"/>
      <c r="AX147" s="276"/>
      <c r="AY147" s="276"/>
      <c r="AZ147" s="276"/>
      <c r="BA147" s="276"/>
      <c r="BB147" s="276"/>
      <c r="BC147" s="276"/>
      <c r="BD147" s="276"/>
      <c r="BE147" s="276"/>
      <c r="BF147" s="276"/>
      <c r="BG147" s="276"/>
      <c r="BH147" s="276"/>
      <c r="BI147" s="276"/>
      <c r="BJ147" s="276"/>
      <c r="BK147" s="38"/>
      <c r="BL147" s="38"/>
      <c r="BM147" s="42"/>
    </row>
    <row r="148" spans="2:65" ht="22.5" customHeight="1" x14ac:dyDescent="0.65">
      <c r="B148" s="274"/>
      <c r="C148" s="274"/>
      <c r="D148" s="274"/>
      <c r="E148" s="289"/>
      <c r="F148" s="290"/>
      <c r="G148" s="290"/>
      <c r="H148" s="290"/>
      <c r="I148" s="295" t="s">
        <v>73</v>
      </c>
      <c r="J148" s="290"/>
      <c r="K148" s="290"/>
      <c r="L148" s="290"/>
      <c r="M148" s="290"/>
      <c r="N148" s="290"/>
      <c r="O148" s="291"/>
      <c r="P148" s="291"/>
      <c r="Q148" s="290"/>
      <c r="R148" s="292"/>
      <c r="S148" s="296"/>
      <c r="T148" s="296"/>
      <c r="U148" s="296"/>
      <c r="V148" s="296"/>
      <c r="W148" s="297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  <c r="AW148" s="276"/>
      <c r="AX148" s="276"/>
      <c r="AY148" s="276"/>
      <c r="AZ148" s="276"/>
      <c r="BA148" s="276"/>
      <c r="BB148" s="276"/>
      <c r="BC148" s="276"/>
      <c r="BD148" s="276"/>
      <c r="BE148" s="276"/>
      <c r="BF148" s="276"/>
      <c r="BG148" s="276"/>
      <c r="BH148" s="276"/>
      <c r="BI148" s="276"/>
      <c r="BJ148" s="276"/>
      <c r="BK148" s="38"/>
      <c r="BL148" s="38"/>
      <c r="BM148" s="42"/>
    </row>
    <row r="149" spans="2:65" ht="17.5" x14ac:dyDescent="0.45">
      <c r="B149" s="274"/>
      <c r="C149" s="274"/>
      <c r="D149" s="274"/>
      <c r="E149" s="289"/>
      <c r="F149" s="290"/>
      <c r="G149" s="290"/>
      <c r="H149" s="290"/>
      <c r="I149" s="298" t="s">
        <v>75</v>
      </c>
      <c r="J149" s="290"/>
      <c r="K149" s="290"/>
      <c r="L149" s="290"/>
      <c r="M149" s="290"/>
      <c r="N149" s="290"/>
      <c r="O149" s="291"/>
      <c r="P149" s="291"/>
      <c r="Q149" s="290"/>
      <c r="R149" s="292"/>
      <c r="S149" s="296"/>
      <c r="T149" s="296"/>
      <c r="U149" s="296"/>
      <c r="V149" s="296"/>
      <c r="W149" s="297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  <c r="AW149" s="276"/>
      <c r="AX149" s="276"/>
      <c r="AY149" s="276"/>
      <c r="AZ149" s="276"/>
      <c r="BA149" s="276"/>
      <c r="BB149" s="276"/>
      <c r="BC149" s="276"/>
      <c r="BD149" s="276"/>
      <c r="BE149" s="276"/>
      <c r="BF149" s="276"/>
      <c r="BG149" s="276"/>
      <c r="BH149" s="276"/>
      <c r="BI149" s="276"/>
      <c r="BJ149" s="276"/>
      <c r="BK149" s="38"/>
      <c r="BL149" s="38"/>
      <c r="BM149" s="42"/>
    </row>
    <row r="150" spans="2:65" ht="17.5" x14ac:dyDescent="0.45">
      <c r="B150" s="274"/>
      <c r="C150" s="274"/>
      <c r="D150" s="274"/>
      <c r="E150" s="289"/>
      <c r="F150" s="290"/>
      <c r="G150" s="290"/>
      <c r="H150" s="290"/>
      <c r="I150" s="298" t="s">
        <v>74</v>
      </c>
      <c r="J150" s="290"/>
      <c r="K150" s="290"/>
      <c r="L150" s="290"/>
      <c r="M150" s="290"/>
      <c r="N150" s="290"/>
      <c r="O150" s="291"/>
      <c r="P150" s="291"/>
      <c r="Q150" s="290"/>
      <c r="R150" s="292"/>
      <c r="S150" s="296"/>
      <c r="T150" s="296"/>
      <c r="U150" s="296"/>
      <c r="V150" s="296"/>
      <c r="W150" s="297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  <c r="AW150" s="276"/>
      <c r="AX150" s="276"/>
      <c r="AY150" s="276"/>
      <c r="AZ150" s="276"/>
      <c r="BA150" s="276"/>
      <c r="BB150" s="276"/>
      <c r="BC150" s="276"/>
      <c r="BD150" s="276"/>
      <c r="BE150" s="276"/>
      <c r="BF150" s="276"/>
      <c r="BG150" s="276"/>
      <c r="BH150" s="276"/>
      <c r="BI150" s="276"/>
      <c r="BJ150" s="276"/>
      <c r="BK150" s="38"/>
      <c r="BL150" s="38"/>
      <c r="BM150" s="42"/>
    </row>
    <row r="151" spans="2:65" ht="17.5" x14ac:dyDescent="0.45">
      <c r="B151" s="274"/>
      <c r="C151" s="274"/>
      <c r="D151" s="274"/>
      <c r="E151" s="289"/>
      <c r="F151" s="290"/>
      <c r="G151" s="290"/>
      <c r="H151" s="290"/>
      <c r="I151" s="298"/>
      <c r="J151" s="290"/>
      <c r="K151" s="290"/>
      <c r="L151" s="290"/>
      <c r="M151" s="290"/>
      <c r="N151" s="290"/>
      <c r="O151" s="291"/>
      <c r="P151" s="291"/>
      <c r="Q151" s="290"/>
      <c r="R151" s="292"/>
      <c r="S151" s="296"/>
      <c r="T151" s="296"/>
      <c r="U151" s="296"/>
      <c r="V151" s="296"/>
      <c r="W151" s="297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  <c r="AW151" s="276"/>
      <c r="AX151" s="276"/>
      <c r="AY151" s="276"/>
      <c r="AZ151" s="276"/>
      <c r="BA151" s="276"/>
      <c r="BB151" s="276"/>
      <c r="BC151" s="276"/>
      <c r="BD151" s="276"/>
      <c r="BE151" s="276"/>
      <c r="BF151" s="276"/>
      <c r="BG151" s="276"/>
      <c r="BH151" s="276"/>
      <c r="BI151" s="276"/>
      <c r="BJ151" s="276"/>
      <c r="BK151" s="38"/>
      <c r="BL151" s="38"/>
      <c r="BM151" s="42"/>
    </row>
    <row r="152" spans="2:65" ht="25" x14ac:dyDescent="0.7">
      <c r="B152" s="274"/>
      <c r="C152" s="274"/>
      <c r="D152" s="274"/>
      <c r="E152" s="289"/>
      <c r="F152" s="290"/>
      <c r="G152" s="290"/>
      <c r="H152" s="290"/>
      <c r="I152" s="299" t="s">
        <v>57</v>
      </c>
      <c r="J152" s="290"/>
      <c r="K152" s="290"/>
      <c r="L152" s="290"/>
      <c r="M152" s="290"/>
      <c r="N152" s="290"/>
      <c r="O152" s="291"/>
      <c r="P152" s="290"/>
      <c r="Q152" s="290"/>
      <c r="R152" s="290"/>
      <c r="S152" s="290"/>
      <c r="T152" s="290"/>
      <c r="U152" s="290"/>
      <c r="V152" s="290"/>
      <c r="W152" s="300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  <c r="AW152" s="276"/>
      <c r="AX152" s="276"/>
      <c r="AY152" s="276"/>
      <c r="AZ152" s="276"/>
      <c r="BA152" s="276"/>
      <c r="BB152" s="276"/>
      <c r="BC152" s="276"/>
      <c r="BD152" s="276"/>
      <c r="BE152" s="276"/>
      <c r="BF152" s="276"/>
      <c r="BG152" s="276"/>
      <c r="BH152" s="276"/>
      <c r="BI152" s="276"/>
      <c r="BJ152" s="276"/>
      <c r="BK152" s="38"/>
      <c r="BL152" s="38"/>
      <c r="BM152" s="42"/>
    </row>
    <row r="153" spans="2:65" ht="17.5" x14ac:dyDescent="0.45">
      <c r="B153" s="274"/>
      <c r="C153" s="274"/>
      <c r="D153" s="274"/>
      <c r="E153" s="289"/>
      <c r="F153" s="290"/>
      <c r="G153" s="290"/>
      <c r="H153" s="290"/>
      <c r="I153" s="298" t="s">
        <v>76</v>
      </c>
      <c r="J153" s="290"/>
      <c r="K153" s="290"/>
      <c r="L153" s="290"/>
      <c r="M153" s="290"/>
      <c r="N153" s="290"/>
      <c r="O153" s="291"/>
      <c r="P153" s="290"/>
      <c r="Q153" s="290"/>
      <c r="R153" s="290"/>
      <c r="S153" s="290"/>
      <c r="T153" s="290"/>
      <c r="U153" s="290"/>
      <c r="V153" s="290"/>
      <c r="W153" s="300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  <c r="AW153" s="276"/>
      <c r="AX153" s="276"/>
      <c r="AY153" s="276"/>
      <c r="AZ153" s="276"/>
      <c r="BA153" s="276"/>
      <c r="BB153" s="276"/>
      <c r="BC153" s="276"/>
      <c r="BD153" s="276"/>
      <c r="BE153" s="276"/>
      <c r="BF153" s="276"/>
      <c r="BG153" s="276"/>
      <c r="BH153" s="276"/>
      <c r="BI153" s="276"/>
      <c r="BJ153" s="276"/>
      <c r="BK153" s="38"/>
      <c r="BL153" s="38"/>
      <c r="BM153" s="42"/>
    </row>
    <row r="154" spans="2:65" ht="17.5" x14ac:dyDescent="0.45">
      <c r="B154" s="274"/>
      <c r="C154" s="274"/>
      <c r="D154" s="274"/>
      <c r="E154" s="289"/>
      <c r="F154" s="290"/>
      <c r="G154" s="290"/>
      <c r="H154" s="290"/>
      <c r="I154" s="298" t="s">
        <v>131</v>
      </c>
      <c r="J154" s="290"/>
      <c r="K154" s="290"/>
      <c r="L154" s="290"/>
      <c r="M154" s="290"/>
      <c r="N154" s="290"/>
      <c r="O154" s="291"/>
      <c r="P154" s="290"/>
      <c r="Q154" s="290"/>
      <c r="R154" s="290"/>
      <c r="S154" s="290"/>
      <c r="T154" s="290"/>
      <c r="U154" s="290"/>
      <c r="V154" s="290"/>
      <c r="W154" s="300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  <c r="AW154" s="276"/>
      <c r="AX154" s="276"/>
      <c r="AY154" s="276"/>
      <c r="AZ154" s="276"/>
      <c r="BA154" s="276"/>
      <c r="BB154" s="276"/>
      <c r="BC154" s="276"/>
      <c r="BD154" s="276"/>
      <c r="BE154" s="276"/>
      <c r="BF154" s="276"/>
      <c r="BG154" s="276"/>
      <c r="BH154" s="276"/>
      <c r="BI154" s="276"/>
      <c r="BJ154" s="276"/>
      <c r="BK154" s="38"/>
      <c r="BL154" s="38"/>
      <c r="BM154" s="42"/>
    </row>
    <row r="155" spans="2:65" x14ac:dyDescent="0.25">
      <c r="B155" s="274"/>
      <c r="C155" s="274"/>
      <c r="D155" s="274"/>
      <c r="E155" s="289"/>
      <c r="F155" s="290"/>
      <c r="G155" s="290"/>
      <c r="H155" s="290"/>
      <c r="I155" s="301"/>
      <c r="J155" s="290"/>
      <c r="K155" s="290"/>
      <c r="L155" s="290"/>
      <c r="M155" s="290"/>
      <c r="N155" s="290"/>
      <c r="O155" s="291"/>
      <c r="P155" s="290"/>
      <c r="Q155" s="290"/>
      <c r="R155" s="290"/>
      <c r="S155" s="290"/>
      <c r="T155" s="290"/>
      <c r="U155" s="290"/>
      <c r="V155" s="290"/>
      <c r="W155" s="300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  <c r="AW155" s="276"/>
      <c r="AX155" s="276"/>
      <c r="AY155" s="276"/>
      <c r="AZ155" s="276"/>
      <c r="BA155" s="276"/>
      <c r="BB155" s="276"/>
      <c r="BC155" s="276"/>
      <c r="BD155" s="276"/>
      <c r="BE155" s="276"/>
      <c r="BF155" s="276"/>
      <c r="BG155" s="276"/>
      <c r="BH155" s="276"/>
      <c r="BI155" s="276"/>
      <c r="BJ155" s="276"/>
      <c r="BK155" s="38"/>
      <c r="BL155" s="38"/>
      <c r="BM155" s="42"/>
    </row>
    <row r="156" spans="2:65" s="143" customFormat="1" ht="25" x14ac:dyDescent="0.7">
      <c r="B156" s="277"/>
      <c r="C156" s="277"/>
      <c r="D156" s="277"/>
      <c r="E156" s="302"/>
      <c r="F156" s="303"/>
      <c r="G156" s="303"/>
      <c r="H156" s="303"/>
      <c r="I156" s="299" t="s">
        <v>58</v>
      </c>
      <c r="J156" s="303"/>
      <c r="K156" s="303"/>
      <c r="L156" s="303"/>
      <c r="M156" s="303"/>
      <c r="N156" s="303"/>
      <c r="O156" s="304"/>
      <c r="P156" s="303"/>
      <c r="Q156" s="303"/>
      <c r="R156" s="303"/>
      <c r="S156" s="303"/>
      <c r="T156" s="303"/>
      <c r="U156" s="303"/>
      <c r="V156" s="303"/>
      <c r="W156" s="305"/>
      <c r="X156" s="282"/>
      <c r="Y156" s="282"/>
      <c r="Z156" s="282"/>
      <c r="AA156" s="282"/>
      <c r="AB156" s="282"/>
      <c r="AC156" s="282"/>
      <c r="AD156" s="282"/>
      <c r="AE156" s="282"/>
      <c r="AF156" s="282"/>
      <c r="AG156" s="282"/>
      <c r="AH156" s="282"/>
      <c r="AI156" s="282"/>
      <c r="AJ156" s="282"/>
      <c r="AK156" s="282"/>
      <c r="AL156" s="282"/>
      <c r="AM156" s="282"/>
      <c r="AN156" s="282"/>
      <c r="AO156" s="282"/>
      <c r="AP156" s="282"/>
      <c r="AQ156" s="282"/>
      <c r="AR156" s="282"/>
      <c r="AS156" s="28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282"/>
      <c r="BH156" s="282"/>
      <c r="BI156" s="282"/>
      <c r="BJ156" s="282"/>
      <c r="BK156" s="40"/>
      <c r="BL156" s="40"/>
      <c r="BM156" s="43"/>
    </row>
    <row r="157" spans="2:65" ht="17.5" x14ac:dyDescent="0.45">
      <c r="B157" s="274"/>
      <c r="C157" s="274"/>
      <c r="D157" s="274"/>
      <c r="E157" s="289"/>
      <c r="F157" s="290"/>
      <c r="G157" s="290"/>
      <c r="H157" s="290"/>
      <c r="I157" s="306" t="s">
        <v>77</v>
      </c>
      <c r="J157" s="290"/>
      <c r="K157" s="290"/>
      <c r="L157" s="290"/>
      <c r="M157" s="290"/>
      <c r="N157" s="290"/>
      <c r="O157" s="291"/>
      <c r="P157" s="290"/>
      <c r="Q157" s="290"/>
      <c r="R157" s="290"/>
      <c r="S157" s="290"/>
      <c r="T157" s="290"/>
      <c r="U157" s="290"/>
      <c r="V157" s="290"/>
      <c r="W157" s="300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  <c r="AW157" s="276"/>
      <c r="AX157" s="276"/>
      <c r="AY157" s="276"/>
      <c r="AZ157" s="276"/>
      <c r="BA157" s="276"/>
      <c r="BB157" s="276"/>
      <c r="BC157" s="276"/>
      <c r="BD157" s="276"/>
      <c r="BE157" s="276"/>
      <c r="BF157" s="276"/>
      <c r="BG157" s="276"/>
      <c r="BH157" s="276"/>
      <c r="BI157" s="276"/>
      <c r="BJ157" s="276"/>
      <c r="BK157" s="38"/>
      <c r="BL157" s="38"/>
      <c r="BM157" s="42"/>
    </row>
    <row r="158" spans="2:65" ht="17.5" x14ac:dyDescent="0.45">
      <c r="B158" s="274"/>
      <c r="C158" s="274"/>
      <c r="D158" s="274"/>
      <c r="E158" s="289"/>
      <c r="F158" s="290"/>
      <c r="G158" s="290"/>
      <c r="H158" s="290"/>
      <c r="I158" s="306" t="s">
        <v>145</v>
      </c>
      <c r="J158" s="290"/>
      <c r="K158" s="290"/>
      <c r="L158" s="290"/>
      <c r="M158" s="290"/>
      <c r="N158" s="290"/>
      <c r="O158" s="291"/>
      <c r="P158" s="290"/>
      <c r="Q158" s="290"/>
      <c r="R158" s="290"/>
      <c r="S158" s="290"/>
      <c r="T158" s="290"/>
      <c r="U158" s="290"/>
      <c r="V158" s="290"/>
      <c r="W158" s="300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  <c r="AW158" s="276"/>
      <c r="AX158" s="276"/>
      <c r="AY158" s="276"/>
      <c r="AZ158" s="276"/>
      <c r="BA158" s="276"/>
      <c r="BB158" s="276"/>
      <c r="BC158" s="276"/>
      <c r="BD158" s="276"/>
      <c r="BE158" s="276"/>
      <c r="BF158" s="276"/>
      <c r="BG158" s="276"/>
      <c r="BH158" s="276"/>
      <c r="BI158" s="276"/>
      <c r="BJ158" s="276"/>
      <c r="BK158" s="38"/>
      <c r="BL158" s="38"/>
      <c r="BM158" s="42"/>
    </row>
    <row r="159" spans="2:65" ht="17.5" x14ac:dyDescent="0.45">
      <c r="B159" s="274"/>
      <c r="C159" s="274"/>
      <c r="D159" s="274"/>
      <c r="E159" s="289"/>
      <c r="F159" s="290"/>
      <c r="G159" s="290"/>
      <c r="H159" s="290"/>
      <c r="I159" s="306" t="s">
        <v>59</v>
      </c>
      <c r="J159" s="290"/>
      <c r="K159" s="290"/>
      <c r="L159" s="290"/>
      <c r="M159" s="290"/>
      <c r="N159" s="290"/>
      <c r="O159" s="291"/>
      <c r="P159" s="290"/>
      <c r="Q159" s="290"/>
      <c r="R159" s="290"/>
      <c r="S159" s="290"/>
      <c r="T159" s="290"/>
      <c r="U159" s="290"/>
      <c r="V159" s="290"/>
      <c r="W159" s="300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  <c r="AW159" s="276"/>
      <c r="AX159" s="276"/>
      <c r="AY159" s="276"/>
      <c r="AZ159" s="276"/>
      <c r="BA159" s="276"/>
      <c r="BB159" s="276"/>
      <c r="BC159" s="276"/>
      <c r="BD159" s="276"/>
      <c r="BE159" s="276"/>
      <c r="BF159" s="276"/>
      <c r="BG159" s="276"/>
      <c r="BH159" s="276"/>
      <c r="BI159" s="276"/>
      <c r="BJ159" s="276"/>
      <c r="BK159" s="38"/>
      <c r="BL159" s="38"/>
      <c r="BM159" s="42"/>
    </row>
    <row r="160" spans="2:65" ht="17.5" x14ac:dyDescent="0.45">
      <c r="B160" s="274"/>
      <c r="C160" s="274"/>
      <c r="D160" s="274"/>
      <c r="E160" s="289"/>
      <c r="F160" s="290"/>
      <c r="G160" s="290"/>
      <c r="H160" s="290"/>
      <c r="I160" s="306" t="s">
        <v>72</v>
      </c>
      <c r="J160" s="290"/>
      <c r="K160" s="290"/>
      <c r="L160" s="290"/>
      <c r="M160" s="290"/>
      <c r="N160" s="290"/>
      <c r="O160" s="291"/>
      <c r="P160" s="290"/>
      <c r="Q160" s="290"/>
      <c r="R160" s="290"/>
      <c r="S160" s="290"/>
      <c r="T160" s="290"/>
      <c r="U160" s="290"/>
      <c r="V160" s="290"/>
      <c r="W160" s="300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  <c r="AW160" s="276"/>
      <c r="AX160" s="276"/>
      <c r="AY160" s="276"/>
      <c r="AZ160" s="276"/>
      <c r="BA160" s="276"/>
      <c r="BB160" s="276"/>
      <c r="BC160" s="276"/>
      <c r="BD160" s="276"/>
      <c r="BE160" s="276"/>
      <c r="BF160" s="276"/>
      <c r="BG160" s="276"/>
      <c r="BH160" s="276"/>
      <c r="BI160" s="276"/>
      <c r="BJ160" s="276"/>
      <c r="BK160" s="38"/>
      <c r="BL160" s="38"/>
      <c r="BM160" s="42"/>
    </row>
    <row r="161" spans="2:65" ht="17.5" x14ac:dyDescent="0.45">
      <c r="B161" s="274"/>
      <c r="C161" s="274"/>
      <c r="D161" s="274"/>
      <c r="E161" s="289"/>
      <c r="F161" s="290"/>
      <c r="G161" s="290"/>
      <c r="H161" s="290"/>
      <c r="I161" s="306" t="s">
        <v>80</v>
      </c>
      <c r="J161" s="290"/>
      <c r="K161" s="290"/>
      <c r="L161" s="290"/>
      <c r="M161" s="290"/>
      <c r="N161" s="290"/>
      <c r="O161" s="291"/>
      <c r="P161" s="290"/>
      <c r="Q161" s="290"/>
      <c r="R161" s="290"/>
      <c r="S161" s="290"/>
      <c r="T161" s="290"/>
      <c r="U161" s="290"/>
      <c r="V161" s="290"/>
      <c r="W161" s="300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  <c r="AW161" s="276"/>
      <c r="AX161" s="276"/>
      <c r="AY161" s="276"/>
      <c r="AZ161" s="276"/>
      <c r="BA161" s="276"/>
      <c r="BB161" s="276"/>
      <c r="BC161" s="276"/>
      <c r="BD161" s="276"/>
      <c r="BE161" s="276"/>
      <c r="BF161" s="276"/>
      <c r="BG161" s="276"/>
      <c r="BH161" s="276"/>
      <c r="BI161" s="276"/>
      <c r="BJ161" s="276"/>
      <c r="BK161" s="38"/>
      <c r="BL161" s="38"/>
      <c r="BM161" s="42"/>
    </row>
    <row r="162" spans="2:65" ht="17.5" x14ac:dyDescent="0.45">
      <c r="B162" s="274"/>
      <c r="C162" s="274"/>
      <c r="D162" s="274"/>
      <c r="E162" s="289"/>
      <c r="F162" s="290"/>
      <c r="G162" s="290"/>
      <c r="H162" s="290"/>
      <c r="I162" s="306" t="s">
        <v>61</v>
      </c>
      <c r="J162" s="290"/>
      <c r="K162" s="290"/>
      <c r="L162" s="290"/>
      <c r="M162" s="290"/>
      <c r="N162" s="290"/>
      <c r="O162" s="291"/>
      <c r="P162" s="290"/>
      <c r="Q162" s="290"/>
      <c r="R162" s="290"/>
      <c r="S162" s="290"/>
      <c r="T162" s="290"/>
      <c r="U162" s="290"/>
      <c r="V162" s="290"/>
      <c r="W162" s="300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  <c r="AW162" s="276"/>
      <c r="AX162" s="276"/>
      <c r="AY162" s="276"/>
      <c r="AZ162" s="276"/>
      <c r="BA162" s="276"/>
      <c r="BB162" s="276"/>
      <c r="BC162" s="276"/>
      <c r="BD162" s="276"/>
      <c r="BE162" s="276"/>
      <c r="BF162" s="276"/>
      <c r="BG162" s="276"/>
      <c r="BH162" s="276"/>
      <c r="BI162" s="276"/>
      <c r="BJ162" s="276"/>
      <c r="BK162" s="38"/>
      <c r="BL162" s="38"/>
      <c r="BM162" s="42"/>
    </row>
    <row r="163" spans="2:65" ht="17.5" x14ac:dyDescent="0.45">
      <c r="B163" s="274"/>
      <c r="C163" s="274"/>
      <c r="D163" s="274"/>
      <c r="E163" s="289"/>
      <c r="F163" s="290"/>
      <c r="G163" s="290"/>
      <c r="H163" s="290"/>
      <c r="I163" s="306" t="s">
        <v>60</v>
      </c>
      <c r="J163" s="290"/>
      <c r="K163" s="290"/>
      <c r="L163" s="290"/>
      <c r="M163" s="290"/>
      <c r="N163" s="290"/>
      <c r="O163" s="291"/>
      <c r="P163" s="290"/>
      <c r="Q163" s="290"/>
      <c r="R163" s="290"/>
      <c r="S163" s="290"/>
      <c r="T163" s="290"/>
      <c r="U163" s="290"/>
      <c r="V163" s="290"/>
      <c r="W163" s="300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  <c r="AW163" s="276"/>
      <c r="AX163" s="276"/>
      <c r="AY163" s="276"/>
      <c r="AZ163" s="276"/>
      <c r="BA163" s="276"/>
      <c r="BB163" s="276"/>
      <c r="BC163" s="276"/>
      <c r="BD163" s="276"/>
      <c r="BE163" s="276"/>
      <c r="BF163" s="276"/>
      <c r="BG163" s="276"/>
      <c r="BH163" s="276"/>
      <c r="BI163" s="276"/>
      <c r="BJ163" s="276"/>
      <c r="BK163" s="38"/>
      <c r="BL163" s="38"/>
      <c r="BM163" s="42"/>
    </row>
    <row r="164" spans="2:65" ht="17.5" x14ac:dyDescent="0.45">
      <c r="B164" s="274"/>
      <c r="C164" s="274"/>
      <c r="D164" s="274"/>
      <c r="E164" s="289"/>
      <c r="F164" s="290"/>
      <c r="G164" s="290"/>
      <c r="H164" s="290"/>
      <c r="I164" s="306" t="s">
        <v>71</v>
      </c>
      <c r="J164" s="290"/>
      <c r="K164" s="290"/>
      <c r="L164" s="290"/>
      <c r="M164" s="290"/>
      <c r="N164" s="290"/>
      <c r="O164" s="291"/>
      <c r="P164" s="290"/>
      <c r="Q164" s="290"/>
      <c r="R164" s="290"/>
      <c r="S164" s="290"/>
      <c r="T164" s="290"/>
      <c r="U164" s="290"/>
      <c r="V164" s="290"/>
      <c r="W164" s="300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  <c r="AW164" s="276"/>
      <c r="AX164" s="276"/>
      <c r="AY164" s="276"/>
      <c r="AZ164" s="276"/>
      <c r="BA164" s="276"/>
      <c r="BB164" s="276"/>
      <c r="BC164" s="276"/>
      <c r="BD164" s="276"/>
      <c r="BE164" s="276"/>
      <c r="BF164" s="276"/>
      <c r="BG164" s="276"/>
      <c r="BH164" s="276"/>
      <c r="BI164" s="276"/>
      <c r="BJ164" s="276"/>
      <c r="BK164" s="38"/>
      <c r="BL164" s="38"/>
      <c r="BM164" s="42"/>
    </row>
    <row r="165" spans="2:65" ht="25" x14ac:dyDescent="0.7">
      <c r="B165" s="274"/>
      <c r="C165" s="274"/>
      <c r="D165" s="274"/>
      <c r="E165" s="289"/>
      <c r="F165" s="290"/>
      <c r="G165" s="290"/>
      <c r="H165" s="290"/>
      <c r="I165" s="299" t="s">
        <v>62</v>
      </c>
      <c r="J165" s="290"/>
      <c r="K165" s="290"/>
      <c r="L165" s="290"/>
      <c r="M165" s="290"/>
      <c r="N165" s="290"/>
      <c r="O165" s="291"/>
      <c r="P165" s="290"/>
      <c r="Q165" s="290"/>
      <c r="R165" s="290"/>
      <c r="S165" s="290"/>
      <c r="T165" s="290"/>
      <c r="U165" s="290"/>
      <c r="V165" s="290"/>
      <c r="W165" s="300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  <c r="AW165" s="276"/>
      <c r="AX165" s="276"/>
      <c r="AY165" s="276"/>
      <c r="AZ165" s="276"/>
      <c r="BA165" s="276"/>
      <c r="BB165" s="276"/>
      <c r="BC165" s="276"/>
      <c r="BD165" s="276"/>
      <c r="BE165" s="276"/>
      <c r="BF165" s="276"/>
      <c r="BG165" s="276"/>
      <c r="BH165" s="276"/>
      <c r="BI165" s="276"/>
      <c r="BJ165" s="276"/>
      <c r="BK165" s="38"/>
      <c r="BL165" s="38"/>
      <c r="BM165" s="42"/>
    </row>
    <row r="166" spans="2:65" ht="17.5" x14ac:dyDescent="0.45">
      <c r="B166" s="274"/>
      <c r="C166" s="274"/>
      <c r="D166" s="274"/>
      <c r="E166" s="289"/>
      <c r="F166" s="290"/>
      <c r="G166" s="290"/>
      <c r="H166" s="290"/>
      <c r="I166" s="306" t="s">
        <v>78</v>
      </c>
      <c r="J166" s="290"/>
      <c r="K166" s="290"/>
      <c r="L166" s="290"/>
      <c r="M166" s="290"/>
      <c r="N166" s="290"/>
      <c r="O166" s="291"/>
      <c r="P166" s="290"/>
      <c r="Q166" s="290"/>
      <c r="R166" s="290"/>
      <c r="S166" s="290"/>
      <c r="T166" s="290"/>
      <c r="U166" s="290"/>
      <c r="V166" s="290"/>
      <c r="W166" s="300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  <c r="AW166" s="276"/>
      <c r="AX166" s="276"/>
      <c r="AY166" s="276"/>
      <c r="AZ166" s="276"/>
      <c r="BA166" s="276"/>
      <c r="BB166" s="276"/>
      <c r="BC166" s="276"/>
      <c r="BD166" s="276"/>
      <c r="BE166" s="276"/>
      <c r="BF166" s="276"/>
      <c r="BG166" s="276"/>
      <c r="BH166" s="276"/>
      <c r="BI166" s="276"/>
      <c r="BJ166" s="276"/>
      <c r="BK166" s="38"/>
      <c r="BL166" s="38"/>
      <c r="BM166" s="42"/>
    </row>
    <row r="167" spans="2:65" ht="17.5" x14ac:dyDescent="0.45">
      <c r="B167" s="274"/>
      <c r="C167" s="274"/>
      <c r="D167" s="274"/>
      <c r="E167" s="289"/>
      <c r="F167" s="290"/>
      <c r="G167" s="290"/>
      <c r="H167" s="290"/>
      <c r="I167" s="306" t="s">
        <v>79</v>
      </c>
      <c r="J167" s="290"/>
      <c r="K167" s="290"/>
      <c r="L167" s="290"/>
      <c r="M167" s="290"/>
      <c r="N167" s="290"/>
      <c r="O167" s="291"/>
      <c r="P167" s="290"/>
      <c r="Q167" s="290"/>
      <c r="R167" s="290"/>
      <c r="S167" s="290"/>
      <c r="T167" s="290"/>
      <c r="U167" s="290"/>
      <c r="V167" s="290"/>
      <c r="W167" s="300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  <c r="AW167" s="276"/>
      <c r="AX167" s="276"/>
      <c r="AY167" s="276"/>
      <c r="AZ167" s="276"/>
      <c r="BA167" s="276"/>
      <c r="BB167" s="276"/>
      <c r="BC167" s="276"/>
      <c r="BD167" s="276"/>
      <c r="BE167" s="276"/>
      <c r="BF167" s="276"/>
      <c r="BG167" s="276"/>
      <c r="BH167" s="276"/>
      <c r="BI167" s="276"/>
      <c r="BJ167" s="276"/>
      <c r="BK167" s="38"/>
      <c r="BL167" s="38"/>
      <c r="BM167" s="42"/>
    </row>
    <row r="168" spans="2:65" ht="17.5" x14ac:dyDescent="0.45">
      <c r="B168" s="274"/>
      <c r="C168" s="274"/>
      <c r="D168" s="274"/>
      <c r="E168" s="289"/>
      <c r="F168" s="290"/>
      <c r="G168" s="290"/>
      <c r="H168" s="290"/>
      <c r="I168" s="306" t="s">
        <v>63</v>
      </c>
      <c r="J168" s="290"/>
      <c r="K168" s="290"/>
      <c r="L168" s="290"/>
      <c r="M168" s="290"/>
      <c r="N168" s="290"/>
      <c r="O168" s="291"/>
      <c r="P168" s="290"/>
      <c r="Q168" s="290"/>
      <c r="R168" s="290"/>
      <c r="S168" s="290"/>
      <c r="T168" s="290"/>
      <c r="U168" s="290"/>
      <c r="V168" s="290"/>
      <c r="W168" s="300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  <c r="AW168" s="276"/>
      <c r="AX168" s="276"/>
      <c r="AY168" s="276"/>
      <c r="AZ168" s="276"/>
      <c r="BA168" s="276"/>
      <c r="BB168" s="276"/>
      <c r="BC168" s="276"/>
      <c r="BD168" s="276"/>
      <c r="BE168" s="276"/>
      <c r="BF168" s="276"/>
      <c r="BG168" s="276"/>
      <c r="BH168" s="276"/>
      <c r="BI168" s="276"/>
      <c r="BJ168" s="276"/>
      <c r="BK168" s="38"/>
      <c r="BL168" s="38"/>
      <c r="BM168" s="42"/>
    </row>
    <row r="169" spans="2:65" ht="17.5" x14ac:dyDescent="0.45">
      <c r="B169" s="274"/>
      <c r="C169" s="274"/>
      <c r="D169" s="274"/>
      <c r="E169" s="289"/>
      <c r="F169" s="290"/>
      <c r="G169" s="290"/>
      <c r="H169" s="290"/>
      <c r="I169" s="306" t="s">
        <v>70</v>
      </c>
      <c r="J169" s="290"/>
      <c r="K169" s="290"/>
      <c r="L169" s="290"/>
      <c r="M169" s="290"/>
      <c r="N169" s="290"/>
      <c r="O169" s="291"/>
      <c r="P169" s="290"/>
      <c r="Q169" s="290"/>
      <c r="R169" s="290"/>
      <c r="S169" s="290"/>
      <c r="T169" s="290"/>
      <c r="U169" s="290"/>
      <c r="V169" s="290"/>
      <c r="W169" s="300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  <c r="AW169" s="276"/>
      <c r="AX169" s="276"/>
      <c r="AY169" s="276"/>
      <c r="AZ169" s="276"/>
      <c r="BA169" s="276"/>
      <c r="BB169" s="276"/>
      <c r="BC169" s="276"/>
      <c r="BD169" s="276"/>
      <c r="BE169" s="276"/>
      <c r="BF169" s="276"/>
      <c r="BG169" s="276"/>
      <c r="BH169" s="276"/>
      <c r="BI169" s="276"/>
      <c r="BJ169" s="276"/>
      <c r="BK169" s="38"/>
      <c r="BL169" s="38"/>
      <c r="BM169" s="42"/>
    </row>
    <row r="170" spans="2:65" ht="17.5" x14ac:dyDescent="0.45">
      <c r="B170" s="274"/>
      <c r="C170" s="274"/>
      <c r="D170" s="274"/>
      <c r="E170" s="289"/>
      <c r="F170" s="290"/>
      <c r="G170" s="290"/>
      <c r="H170" s="290"/>
      <c r="I170" s="306" t="s">
        <v>66</v>
      </c>
      <c r="J170" s="290"/>
      <c r="K170" s="290"/>
      <c r="L170" s="290"/>
      <c r="M170" s="290"/>
      <c r="N170" s="290"/>
      <c r="O170" s="291"/>
      <c r="P170" s="290"/>
      <c r="Q170" s="290"/>
      <c r="R170" s="290"/>
      <c r="S170" s="290"/>
      <c r="T170" s="290"/>
      <c r="U170" s="290"/>
      <c r="V170" s="290"/>
      <c r="W170" s="300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  <c r="AW170" s="276"/>
      <c r="AX170" s="276"/>
      <c r="AY170" s="276"/>
      <c r="AZ170" s="276"/>
      <c r="BA170" s="276"/>
      <c r="BB170" s="276"/>
      <c r="BC170" s="276"/>
      <c r="BD170" s="276"/>
      <c r="BE170" s="276"/>
      <c r="BF170" s="276"/>
      <c r="BG170" s="276"/>
      <c r="BH170" s="276"/>
      <c r="BI170" s="276"/>
      <c r="BJ170" s="276"/>
      <c r="BK170" s="38"/>
      <c r="BL170" s="38"/>
      <c r="BM170" s="42"/>
    </row>
    <row r="171" spans="2:65" ht="17.5" x14ac:dyDescent="0.45">
      <c r="B171" s="274"/>
      <c r="C171" s="274"/>
      <c r="D171" s="274"/>
      <c r="E171" s="289"/>
      <c r="F171" s="290"/>
      <c r="G171" s="290"/>
      <c r="H171" s="290"/>
      <c r="I171" s="306" t="s">
        <v>146</v>
      </c>
      <c r="J171" s="290"/>
      <c r="K171" s="290"/>
      <c r="L171" s="290"/>
      <c r="M171" s="290"/>
      <c r="N171" s="290"/>
      <c r="O171" s="291"/>
      <c r="P171" s="290"/>
      <c r="Q171" s="290"/>
      <c r="R171" s="290"/>
      <c r="S171" s="290"/>
      <c r="T171" s="290"/>
      <c r="U171" s="290"/>
      <c r="V171" s="290"/>
      <c r="W171" s="300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  <c r="AW171" s="276"/>
      <c r="AX171" s="276"/>
      <c r="AY171" s="276"/>
      <c r="AZ171" s="276"/>
      <c r="BA171" s="276"/>
      <c r="BB171" s="276"/>
      <c r="BC171" s="276"/>
      <c r="BD171" s="276"/>
      <c r="BE171" s="276"/>
      <c r="BF171" s="276"/>
      <c r="BG171" s="276"/>
      <c r="BH171" s="276"/>
      <c r="BI171" s="276"/>
      <c r="BJ171" s="276"/>
      <c r="BK171" s="38"/>
      <c r="BL171" s="38"/>
      <c r="BM171" s="42"/>
    </row>
    <row r="172" spans="2:65" ht="17.5" x14ac:dyDescent="0.45">
      <c r="B172" s="274"/>
      <c r="C172" s="274"/>
      <c r="D172" s="274"/>
      <c r="E172" s="289"/>
      <c r="F172" s="290"/>
      <c r="G172" s="290"/>
      <c r="H172" s="290"/>
      <c r="I172" s="306" t="s">
        <v>69</v>
      </c>
      <c r="J172" s="290"/>
      <c r="K172" s="290"/>
      <c r="L172" s="290"/>
      <c r="M172" s="290"/>
      <c r="N172" s="290"/>
      <c r="O172" s="291"/>
      <c r="P172" s="290"/>
      <c r="Q172" s="290"/>
      <c r="R172" s="290"/>
      <c r="S172" s="290"/>
      <c r="T172" s="290"/>
      <c r="U172" s="290"/>
      <c r="V172" s="290"/>
      <c r="W172" s="300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  <c r="AW172" s="276"/>
      <c r="AX172" s="276"/>
      <c r="AY172" s="276"/>
      <c r="AZ172" s="276"/>
      <c r="BA172" s="276"/>
      <c r="BB172" s="276"/>
      <c r="BC172" s="276"/>
      <c r="BD172" s="276"/>
      <c r="BE172" s="276"/>
      <c r="BF172" s="276"/>
      <c r="BG172" s="276"/>
      <c r="BH172" s="276"/>
      <c r="BI172" s="276"/>
      <c r="BJ172" s="276"/>
      <c r="BK172" s="38"/>
      <c r="BL172" s="38"/>
      <c r="BM172" s="42"/>
    </row>
    <row r="173" spans="2:65" ht="17.5" x14ac:dyDescent="0.45">
      <c r="B173" s="274"/>
      <c r="C173" s="274"/>
      <c r="D173" s="274"/>
      <c r="E173" s="289"/>
      <c r="F173" s="290"/>
      <c r="G173" s="290"/>
      <c r="H173" s="290"/>
      <c r="I173" s="306" t="s">
        <v>67</v>
      </c>
      <c r="J173" s="290"/>
      <c r="K173" s="290"/>
      <c r="L173" s="290"/>
      <c r="M173" s="290"/>
      <c r="N173" s="290"/>
      <c r="O173" s="291"/>
      <c r="P173" s="290"/>
      <c r="Q173" s="290"/>
      <c r="R173" s="290"/>
      <c r="S173" s="290"/>
      <c r="T173" s="290"/>
      <c r="U173" s="290"/>
      <c r="V173" s="290"/>
      <c r="W173" s="300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  <c r="AW173" s="276"/>
      <c r="AX173" s="276"/>
      <c r="AY173" s="276"/>
      <c r="AZ173" s="276"/>
      <c r="BA173" s="276"/>
      <c r="BB173" s="276"/>
      <c r="BC173" s="276"/>
      <c r="BD173" s="276"/>
      <c r="BE173" s="276"/>
      <c r="BF173" s="276"/>
      <c r="BG173" s="276"/>
      <c r="BH173" s="276"/>
      <c r="BI173" s="276"/>
      <c r="BJ173" s="276"/>
      <c r="BK173" s="38"/>
      <c r="BL173" s="38"/>
      <c r="BM173" s="42"/>
    </row>
    <row r="174" spans="2:65" ht="18.75" customHeight="1" x14ac:dyDescent="0.25">
      <c r="B174" s="274"/>
      <c r="C174" s="274"/>
      <c r="D174" s="274"/>
      <c r="E174" s="289"/>
      <c r="F174" s="290"/>
      <c r="G174" s="290"/>
      <c r="H174" s="290"/>
      <c r="I174" s="290"/>
      <c r="J174" s="290"/>
      <c r="K174" s="290"/>
      <c r="L174" s="290"/>
      <c r="M174" s="290"/>
      <c r="N174" s="290"/>
      <c r="O174" s="291"/>
      <c r="P174" s="290"/>
      <c r="Q174" s="290"/>
      <c r="R174" s="290"/>
      <c r="S174" s="290"/>
      <c r="T174" s="290"/>
      <c r="U174" s="290"/>
      <c r="V174" s="290"/>
      <c r="W174" s="300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  <c r="AW174" s="276"/>
      <c r="AX174" s="276"/>
      <c r="AY174" s="276"/>
      <c r="AZ174" s="276"/>
      <c r="BA174" s="276"/>
      <c r="BB174" s="276"/>
      <c r="BC174" s="276"/>
      <c r="BD174" s="276"/>
      <c r="BE174" s="276"/>
      <c r="BF174" s="276"/>
      <c r="BG174" s="276"/>
      <c r="BH174" s="276"/>
      <c r="BI174" s="276"/>
      <c r="BJ174" s="276"/>
      <c r="BK174" s="38"/>
      <c r="BL174" s="38"/>
      <c r="BM174" s="42"/>
    </row>
    <row r="175" spans="2:65" ht="26.5" thickBot="1" x14ac:dyDescent="0.7">
      <c r="B175" s="274"/>
      <c r="C175" s="274"/>
      <c r="D175" s="274"/>
      <c r="E175" s="289"/>
      <c r="F175" s="290"/>
      <c r="G175" s="290"/>
      <c r="H175" s="290"/>
      <c r="I175" s="295" t="s">
        <v>68</v>
      </c>
      <c r="J175" s="290"/>
      <c r="K175" s="290"/>
      <c r="L175" s="290"/>
      <c r="M175" s="290"/>
      <c r="N175" s="290"/>
      <c r="O175" s="291"/>
      <c r="P175" s="290"/>
      <c r="Q175" s="290"/>
      <c r="R175" s="290"/>
      <c r="S175" s="290"/>
      <c r="T175" s="290"/>
      <c r="U175" s="290"/>
      <c r="V175" s="290"/>
      <c r="W175" s="300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  <c r="AW175" s="276"/>
      <c r="AX175" s="276"/>
      <c r="AY175" s="276"/>
      <c r="AZ175" s="276"/>
      <c r="BA175" s="276"/>
      <c r="BB175" s="276"/>
      <c r="BC175" s="276"/>
      <c r="BD175" s="276"/>
      <c r="BE175" s="276"/>
      <c r="BF175" s="276"/>
      <c r="BG175" s="276"/>
      <c r="BH175" s="276"/>
      <c r="BI175" s="276"/>
      <c r="BJ175" s="276"/>
      <c r="BK175" s="38"/>
      <c r="BL175" s="38"/>
      <c r="BM175" s="42"/>
    </row>
    <row r="176" spans="2:65" ht="21" customHeight="1" thickTop="1" thickBot="1" x14ac:dyDescent="0.3">
      <c r="B176" s="274"/>
      <c r="C176" s="274"/>
      <c r="D176" s="274"/>
      <c r="E176" s="289"/>
      <c r="F176" s="290"/>
      <c r="G176" s="290"/>
      <c r="H176" s="290"/>
      <c r="I176" s="517" t="s">
        <v>6</v>
      </c>
      <c r="J176" s="518"/>
      <c r="K176" s="519"/>
      <c r="L176" s="285"/>
      <c r="M176" s="514" t="s">
        <v>7</v>
      </c>
      <c r="N176" s="515"/>
      <c r="O176" s="516"/>
      <c r="P176" s="290"/>
      <c r="Q176" s="290"/>
      <c r="R176" s="290"/>
      <c r="S176" s="290"/>
      <c r="T176" s="290"/>
      <c r="U176" s="290"/>
      <c r="V176" s="290"/>
      <c r="W176" s="300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  <c r="AW176" s="276"/>
      <c r="AX176" s="276"/>
      <c r="AY176" s="276"/>
      <c r="AZ176" s="276"/>
      <c r="BA176" s="276"/>
      <c r="BB176" s="276"/>
      <c r="BC176" s="276"/>
      <c r="BD176" s="276"/>
      <c r="BE176" s="276"/>
      <c r="BF176" s="276"/>
      <c r="BG176" s="276"/>
      <c r="BH176" s="276"/>
      <c r="BI176" s="276"/>
      <c r="BJ176" s="276"/>
      <c r="BK176" s="38"/>
      <c r="BL176" s="38"/>
      <c r="BM176" s="42"/>
    </row>
    <row r="177" spans="2:65" ht="3" customHeight="1" x14ac:dyDescent="0.25">
      <c r="B177" s="274"/>
      <c r="C177" s="274"/>
      <c r="D177" s="274"/>
      <c r="E177" s="289"/>
      <c r="F177" s="290"/>
      <c r="G177" s="290"/>
      <c r="H177" s="290"/>
      <c r="I177" s="144"/>
      <c r="J177" s="74"/>
      <c r="K177" s="74"/>
      <c r="L177" s="284"/>
      <c r="M177" s="74"/>
      <c r="N177" s="74"/>
      <c r="O177" s="145"/>
      <c r="P177" s="290"/>
      <c r="Q177" s="290"/>
      <c r="R177" s="290"/>
      <c r="S177" s="290"/>
      <c r="T177" s="290"/>
      <c r="U177" s="290"/>
      <c r="V177" s="290"/>
      <c r="W177" s="300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  <c r="AW177" s="276"/>
      <c r="AX177" s="276"/>
      <c r="AY177" s="276"/>
      <c r="AZ177" s="276"/>
      <c r="BA177" s="276"/>
      <c r="BB177" s="276"/>
      <c r="BC177" s="276"/>
      <c r="BD177" s="276"/>
      <c r="BE177" s="276"/>
      <c r="BF177" s="276"/>
      <c r="BG177" s="276"/>
      <c r="BH177" s="276"/>
      <c r="BI177" s="276"/>
      <c r="BJ177" s="276"/>
      <c r="BK177" s="38"/>
      <c r="BL177" s="38"/>
      <c r="BM177" s="42"/>
    </row>
    <row r="178" spans="2:65" ht="24.9" customHeight="1" x14ac:dyDescent="0.55000000000000004">
      <c r="B178" s="274"/>
      <c r="C178" s="274"/>
      <c r="D178" s="274"/>
      <c r="E178" s="289"/>
      <c r="F178" s="290"/>
      <c r="G178" s="290"/>
      <c r="H178" s="290"/>
      <c r="I178" s="146">
        <v>1</v>
      </c>
      <c r="J178" s="520" t="s">
        <v>39</v>
      </c>
      <c r="K178" s="521"/>
      <c r="L178" s="284"/>
      <c r="M178" s="75">
        <v>1</v>
      </c>
      <c r="N178" s="140" t="s">
        <v>40</v>
      </c>
      <c r="O178" s="147"/>
      <c r="P178" s="290"/>
      <c r="Q178" s="290"/>
      <c r="R178" s="290"/>
      <c r="S178" s="290"/>
      <c r="T178" s="290"/>
      <c r="U178" s="290"/>
      <c r="V178" s="290"/>
      <c r="W178" s="300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  <c r="AW178" s="276"/>
      <c r="AX178" s="276"/>
      <c r="AY178" s="276"/>
      <c r="AZ178" s="276"/>
      <c r="BA178" s="276"/>
      <c r="BB178" s="276"/>
      <c r="BC178" s="276"/>
      <c r="BD178" s="276"/>
      <c r="BE178" s="276"/>
      <c r="BF178" s="276"/>
      <c r="BG178" s="276"/>
      <c r="BH178" s="276"/>
      <c r="BI178" s="276"/>
      <c r="BJ178" s="276"/>
      <c r="BK178" s="38"/>
      <c r="BL178" s="38"/>
      <c r="BM178" s="42"/>
    </row>
    <row r="179" spans="2:65" ht="24.9" customHeight="1" x14ac:dyDescent="0.55000000000000004">
      <c r="B179" s="274"/>
      <c r="C179" s="274"/>
      <c r="D179" s="274"/>
      <c r="E179" s="289"/>
      <c r="F179" s="290"/>
      <c r="G179" s="290"/>
      <c r="H179" s="290"/>
      <c r="I179" s="148">
        <v>2</v>
      </c>
      <c r="J179" s="520" t="s">
        <v>41</v>
      </c>
      <c r="K179" s="521"/>
      <c r="L179" s="284"/>
      <c r="M179" s="72">
        <v>2</v>
      </c>
      <c r="N179" s="141" t="s">
        <v>46</v>
      </c>
      <c r="O179" s="149"/>
      <c r="P179" s="290"/>
      <c r="Q179" s="290"/>
      <c r="R179" s="290"/>
      <c r="S179" s="290"/>
      <c r="T179" s="290"/>
      <c r="U179" s="290"/>
      <c r="V179" s="290"/>
      <c r="W179" s="300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  <c r="AW179" s="276"/>
      <c r="AX179" s="276"/>
      <c r="AY179" s="276"/>
      <c r="AZ179" s="276"/>
      <c r="BA179" s="276"/>
      <c r="BB179" s="276"/>
      <c r="BC179" s="276"/>
      <c r="BD179" s="276"/>
      <c r="BE179" s="276"/>
      <c r="BF179" s="276"/>
      <c r="BG179" s="276"/>
      <c r="BH179" s="276"/>
      <c r="BI179" s="276"/>
      <c r="BJ179" s="276"/>
      <c r="BK179" s="38"/>
      <c r="BL179" s="38"/>
      <c r="BM179" s="42"/>
    </row>
    <row r="180" spans="2:65" ht="24.9" customHeight="1" x14ac:dyDescent="0.55000000000000004">
      <c r="B180" s="274"/>
      <c r="C180" s="274"/>
      <c r="D180" s="274"/>
      <c r="E180" s="289"/>
      <c r="F180" s="290"/>
      <c r="G180" s="290"/>
      <c r="H180" s="290"/>
      <c r="I180" s="148">
        <v>3</v>
      </c>
      <c r="J180" s="520" t="s">
        <v>45</v>
      </c>
      <c r="K180" s="521"/>
      <c r="L180" s="284"/>
      <c r="M180" s="72">
        <v>3</v>
      </c>
      <c r="N180" s="140" t="s">
        <v>42</v>
      </c>
      <c r="O180" s="149"/>
      <c r="P180" s="290"/>
      <c r="Q180" s="290"/>
      <c r="R180" s="290"/>
      <c r="S180" s="290"/>
      <c r="T180" s="290"/>
      <c r="U180" s="290"/>
      <c r="V180" s="290"/>
      <c r="W180" s="300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  <c r="AW180" s="276"/>
      <c r="AX180" s="276"/>
      <c r="AY180" s="276"/>
      <c r="AZ180" s="276"/>
      <c r="BA180" s="276"/>
      <c r="BB180" s="276"/>
      <c r="BC180" s="276"/>
      <c r="BD180" s="276"/>
      <c r="BE180" s="276"/>
      <c r="BF180" s="276"/>
      <c r="BG180" s="276"/>
      <c r="BH180" s="276"/>
      <c r="BI180" s="276"/>
      <c r="BJ180" s="276"/>
      <c r="BK180" s="38"/>
      <c r="BL180" s="38"/>
      <c r="BM180" s="42"/>
    </row>
    <row r="181" spans="2:65" ht="24.9" customHeight="1" x14ac:dyDescent="0.55000000000000004">
      <c r="B181" s="274"/>
      <c r="C181" s="274"/>
      <c r="D181" s="274"/>
      <c r="E181" s="289"/>
      <c r="F181" s="290"/>
      <c r="G181" s="290"/>
      <c r="H181" s="290"/>
      <c r="I181" s="148">
        <v>4</v>
      </c>
      <c r="J181" s="520" t="s">
        <v>43</v>
      </c>
      <c r="K181" s="521"/>
      <c r="L181" s="284"/>
      <c r="M181" s="72">
        <v>4</v>
      </c>
      <c r="N181" s="141" t="s">
        <v>47</v>
      </c>
      <c r="O181" s="149"/>
      <c r="P181" s="290"/>
      <c r="Q181" s="290"/>
      <c r="R181" s="290"/>
      <c r="S181" s="290"/>
      <c r="T181" s="290"/>
      <c r="U181" s="290"/>
      <c r="V181" s="290"/>
      <c r="W181" s="300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  <c r="AW181" s="276"/>
      <c r="AX181" s="276"/>
      <c r="AY181" s="276"/>
      <c r="AZ181" s="276"/>
      <c r="BA181" s="276"/>
      <c r="BB181" s="276"/>
      <c r="BC181" s="276"/>
      <c r="BD181" s="276"/>
      <c r="BE181" s="276"/>
      <c r="BF181" s="276"/>
      <c r="BG181" s="276"/>
      <c r="BH181" s="276"/>
      <c r="BI181" s="276"/>
      <c r="BJ181" s="276"/>
      <c r="BK181" s="38"/>
      <c r="BL181" s="38"/>
      <c r="BM181" s="42"/>
    </row>
    <row r="182" spans="2:65" ht="24.9" customHeight="1" x14ac:dyDescent="0.55000000000000004">
      <c r="B182" s="274"/>
      <c r="C182" s="274"/>
      <c r="D182" s="274"/>
      <c r="E182" s="289"/>
      <c r="F182" s="290"/>
      <c r="G182" s="290"/>
      <c r="H182" s="290"/>
      <c r="I182" s="148">
        <v>5</v>
      </c>
      <c r="J182" s="522">
        <v>0</v>
      </c>
      <c r="K182" s="523"/>
      <c r="L182" s="284"/>
      <c r="M182" s="72">
        <v>5</v>
      </c>
      <c r="N182" s="140" t="s">
        <v>44</v>
      </c>
      <c r="O182" s="149"/>
      <c r="P182" s="290"/>
      <c r="Q182" s="290"/>
      <c r="R182" s="290"/>
      <c r="S182" s="290"/>
      <c r="T182" s="290"/>
      <c r="U182" s="290"/>
      <c r="V182" s="290"/>
      <c r="W182" s="300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  <c r="AW182" s="276"/>
      <c r="AX182" s="276"/>
      <c r="AY182" s="276"/>
      <c r="AZ182" s="276"/>
      <c r="BA182" s="276"/>
      <c r="BB182" s="276"/>
      <c r="BC182" s="276"/>
      <c r="BD182" s="276"/>
      <c r="BE182" s="276"/>
      <c r="BF182" s="276"/>
      <c r="BG182" s="276"/>
      <c r="BH182" s="276"/>
      <c r="BI182" s="276"/>
      <c r="BJ182" s="276"/>
      <c r="BK182" s="38"/>
      <c r="BL182" s="38"/>
      <c r="BM182" s="42"/>
    </row>
    <row r="183" spans="2:65" x14ac:dyDescent="0.25">
      <c r="B183" s="274"/>
      <c r="C183" s="274"/>
      <c r="D183" s="274"/>
      <c r="E183" s="289"/>
      <c r="F183" s="290"/>
      <c r="G183" s="290"/>
      <c r="H183" s="290"/>
      <c r="I183" s="287"/>
      <c r="J183" s="284"/>
      <c r="K183" s="284"/>
      <c r="L183" s="284"/>
      <c r="M183" s="284"/>
      <c r="N183" s="284"/>
      <c r="O183" s="288"/>
      <c r="P183" s="290"/>
      <c r="Q183" s="290"/>
      <c r="R183" s="290"/>
      <c r="S183" s="290"/>
      <c r="T183" s="290"/>
      <c r="U183" s="290"/>
      <c r="V183" s="290"/>
      <c r="W183" s="300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  <c r="AW183" s="276"/>
      <c r="AX183" s="276"/>
      <c r="AY183" s="276"/>
      <c r="AZ183" s="276"/>
      <c r="BA183" s="276"/>
      <c r="BB183" s="276"/>
      <c r="BC183" s="276"/>
      <c r="BD183" s="276"/>
      <c r="BE183" s="276"/>
      <c r="BF183" s="276"/>
      <c r="BG183" s="276"/>
      <c r="BH183" s="276"/>
      <c r="BI183" s="276"/>
      <c r="BJ183" s="276"/>
      <c r="BK183" s="38"/>
      <c r="BL183" s="38"/>
      <c r="BM183" s="42"/>
    </row>
    <row r="184" spans="2:65" ht="25.5" thickBot="1" x14ac:dyDescent="0.3">
      <c r="B184" s="274"/>
      <c r="C184" s="274"/>
      <c r="D184" s="274"/>
      <c r="E184" s="289"/>
      <c r="F184" s="290"/>
      <c r="G184" s="290"/>
      <c r="H184" s="290"/>
      <c r="I184" s="511" t="s">
        <v>8</v>
      </c>
      <c r="J184" s="512"/>
      <c r="K184" s="513"/>
      <c r="L184" s="284"/>
      <c r="M184" s="508" t="s">
        <v>9</v>
      </c>
      <c r="N184" s="509"/>
      <c r="O184" s="510"/>
      <c r="P184" s="290"/>
      <c r="Q184" s="290"/>
      <c r="R184" s="290"/>
      <c r="S184" s="290"/>
      <c r="T184" s="290"/>
      <c r="U184" s="290"/>
      <c r="V184" s="290"/>
      <c r="W184" s="300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  <c r="AW184" s="276"/>
      <c r="AX184" s="276"/>
      <c r="AY184" s="276"/>
      <c r="AZ184" s="276"/>
      <c r="BA184" s="276"/>
      <c r="BB184" s="276"/>
      <c r="BC184" s="276"/>
      <c r="BD184" s="276"/>
      <c r="BE184" s="276"/>
      <c r="BF184" s="276"/>
      <c r="BG184" s="276"/>
      <c r="BH184" s="276"/>
      <c r="BI184" s="276"/>
      <c r="BJ184" s="276"/>
      <c r="BK184" s="38"/>
      <c r="BL184" s="38"/>
      <c r="BM184" s="42"/>
    </row>
    <row r="185" spans="2:65" ht="3" customHeight="1" x14ac:dyDescent="0.25">
      <c r="B185" s="274"/>
      <c r="C185" s="274"/>
      <c r="D185" s="274"/>
      <c r="E185" s="289"/>
      <c r="F185" s="290"/>
      <c r="G185" s="290"/>
      <c r="H185" s="290"/>
      <c r="I185" s="144"/>
      <c r="J185" s="74"/>
      <c r="K185" s="74"/>
      <c r="L185" s="284"/>
      <c r="M185" s="74"/>
      <c r="N185" s="74"/>
      <c r="O185" s="145"/>
      <c r="P185" s="290"/>
      <c r="Q185" s="290"/>
      <c r="R185" s="290"/>
      <c r="S185" s="290"/>
      <c r="T185" s="290"/>
      <c r="U185" s="290"/>
      <c r="V185" s="290"/>
      <c r="W185" s="300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  <c r="AW185" s="276"/>
      <c r="AX185" s="276"/>
      <c r="AY185" s="276"/>
      <c r="AZ185" s="276"/>
      <c r="BA185" s="276"/>
      <c r="BB185" s="276"/>
      <c r="BC185" s="276"/>
      <c r="BD185" s="276"/>
      <c r="BE185" s="276"/>
      <c r="BF185" s="276"/>
      <c r="BG185" s="276"/>
      <c r="BH185" s="276"/>
      <c r="BI185" s="276"/>
      <c r="BJ185" s="276"/>
      <c r="BK185" s="38"/>
      <c r="BL185" s="38"/>
      <c r="BM185" s="42"/>
    </row>
    <row r="186" spans="2:65" ht="24.9" customHeight="1" x14ac:dyDescent="0.55000000000000004">
      <c r="B186" s="274"/>
      <c r="C186" s="274"/>
      <c r="D186" s="274"/>
      <c r="E186" s="289"/>
      <c r="F186" s="290"/>
      <c r="G186" s="290"/>
      <c r="H186" s="290"/>
      <c r="I186" s="146">
        <v>1</v>
      </c>
      <c r="J186" s="142" t="s">
        <v>50</v>
      </c>
      <c r="K186" s="138"/>
      <c r="L186" s="284"/>
      <c r="M186" s="75">
        <v>1</v>
      </c>
      <c r="N186" s="141" t="s">
        <v>51</v>
      </c>
      <c r="O186" s="147"/>
      <c r="P186" s="290"/>
      <c r="Q186" s="290"/>
      <c r="R186" s="290"/>
      <c r="S186" s="290"/>
      <c r="T186" s="290"/>
      <c r="U186" s="290"/>
      <c r="V186" s="290"/>
      <c r="W186" s="300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  <c r="AW186" s="276"/>
      <c r="AX186" s="276"/>
      <c r="AY186" s="276"/>
      <c r="AZ186" s="276"/>
      <c r="BA186" s="276"/>
      <c r="BB186" s="276"/>
      <c r="BC186" s="276"/>
      <c r="BD186" s="276"/>
      <c r="BE186" s="276"/>
      <c r="BF186" s="276"/>
      <c r="BG186" s="276"/>
      <c r="BH186" s="276"/>
      <c r="BI186" s="276"/>
      <c r="BJ186" s="276"/>
      <c r="BK186" s="38"/>
      <c r="BL186" s="38"/>
      <c r="BM186" s="42"/>
    </row>
    <row r="187" spans="2:65" ht="24.9" customHeight="1" x14ac:dyDescent="0.55000000000000004">
      <c r="B187" s="274"/>
      <c r="C187" s="274"/>
      <c r="D187" s="274"/>
      <c r="E187" s="289"/>
      <c r="F187" s="290"/>
      <c r="G187" s="290"/>
      <c r="H187" s="290"/>
      <c r="I187" s="148">
        <v>2</v>
      </c>
      <c r="J187" s="142" t="s">
        <v>65</v>
      </c>
      <c r="K187" s="139"/>
      <c r="L187" s="284"/>
      <c r="M187" s="72">
        <v>2</v>
      </c>
      <c r="N187" s="141" t="s">
        <v>64</v>
      </c>
      <c r="O187" s="149"/>
      <c r="P187" s="290"/>
      <c r="Q187" s="290"/>
      <c r="R187" s="290"/>
      <c r="S187" s="290"/>
      <c r="T187" s="290"/>
      <c r="U187" s="290"/>
      <c r="V187" s="290"/>
      <c r="W187" s="300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  <c r="AW187" s="276"/>
      <c r="AX187" s="276"/>
      <c r="AY187" s="276"/>
      <c r="AZ187" s="276"/>
      <c r="BA187" s="276"/>
      <c r="BB187" s="276"/>
      <c r="BC187" s="276"/>
      <c r="BD187" s="276"/>
      <c r="BE187" s="276"/>
      <c r="BF187" s="276"/>
      <c r="BG187" s="276"/>
      <c r="BH187" s="276"/>
      <c r="BI187" s="276"/>
      <c r="BJ187" s="276"/>
      <c r="BK187" s="38"/>
      <c r="BL187" s="38"/>
      <c r="BM187" s="42"/>
    </row>
    <row r="188" spans="2:65" ht="24.9" customHeight="1" x14ac:dyDescent="0.55000000000000004">
      <c r="B188" s="274"/>
      <c r="C188" s="274"/>
      <c r="D188" s="274"/>
      <c r="E188" s="289"/>
      <c r="F188" s="290"/>
      <c r="G188" s="290"/>
      <c r="H188" s="290"/>
      <c r="I188" s="148">
        <v>3</v>
      </c>
      <c r="J188" s="142" t="s">
        <v>52</v>
      </c>
      <c r="K188" s="139"/>
      <c r="L188" s="284"/>
      <c r="M188" s="72">
        <v>3</v>
      </c>
      <c r="N188" s="141" t="s">
        <v>53</v>
      </c>
      <c r="O188" s="149"/>
      <c r="P188" s="290"/>
      <c r="Q188" s="290"/>
      <c r="R188" s="290"/>
      <c r="S188" s="290"/>
      <c r="T188" s="290"/>
      <c r="U188" s="290"/>
      <c r="V188" s="290"/>
      <c r="W188" s="300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38"/>
      <c r="BL188" s="38"/>
      <c r="BM188" s="42"/>
    </row>
    <row r="189" spans="2:65" ht="24.9" customHeight="1" x14ac:dyDescent="0.55000000000000004">
      <c r="B189" s="274"/>
      <c r="C189" s="274"/>
      <c r="D189" s="274"/>
      <c r="E189" s="289"/>
      <c r="F189" s="290"/>
      <c r="G189" s="290"/>
      <c r="H189" s="290"/>
      <c r="I189" s="148">
        <v>4</v>
      </c>
      <c r="J189" s="141"/>
      <c r="K189" s="139"/>
      <c r="L189" s="284"/>
      <c r="M189" s="72">
        <v>4</v>
      </c>
      <c r="N189" s="141" t="s">
        <v>54</v>
      </c>
      <c r="O189" s="149"/>
      <c r="P189" s="290"/>
      <c r="Q189" s="290"/>
      <c r="R189" s="290"/>
      <c r="S189" s="290"/>
      <c r="T189" s="290"/>
      <c r="U189" s="290"/>
      <c r="V189" s="290"/>
      <c r="W189" s="300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  <c r="AW189" s="276"/>
      <c r="AX189" s="276"/>
      <c r="AY189" s="276"/>
      <c r="AZ189" s="276"/>
      <c r="BA189" s="276"/>
      <c r="BB189" s="276"/>
      <c r="BC189" s="276"/>
      <c r="BD189" s="276"/>
      <c r="BE189" s="276"/>
      <c r="BF189" s="276"/>
      <c r="BG189" s="276"/>
      <c r="BH189" s="276"/>
      <c r="BI189" s="276"/>
      <c r="BJ189" s="276"/>
      <c r="BK189" s="38"/>
      <c r="BL189" s="38"/>
      <c r="BM189" s="42"/>
    </row>
    <row r="190" spans="2:65" ht="24.9" customHeight="1" thickBot="1" x14ac:dyDescent="0.6">
      <c r="B190" s="274"/>
      <c r="C190" s="274"/>
      <c r="D190" s="274"/>
      <c r="E190" s="289"/>
      <c r="F190" s="290"/>
      <c r="G190" s="290"/>
      <c r="H190" s="290"/>
      <c r="I190" s="150">
        <v>5</v>
      </c>
      <c r="J190" s="151"/>
      <c r="K190" s="152"/>
      <c r="L190" s="286"/>
      <c r="M190" s="153">
        <v>5</v>
      </c>
      <c r="N190" s="151" t="s">
        <v>55</v>
      </c>
      <c r="O190" s="154"/>
      <c r="P190" s="290"/>
      <c r="Q190" s="290"/>
      <c r="R190" s="290"/>
      <c r="S190" s="290"/>
      <c r="T190" s="290"/>
      <c r="U190" s="290"/>
      <c r="V190" s="290"/>
      <c r="W190" s="300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  <c r="AW190" s="276"/>
      <c r="AX190" s="276"/>
      <c r="AY190" s="276"/>
      <c r="AZ190" s="276"/>
      <c r="BA190" s="276"/>
      <c r="BB190" s="276"/>
      <c r="BC190" s="276"/>
      <c r="BD190" s="276"/>
      <c r="BE190" s="276"/>
      <c r="BF190" s="276"/>
      <c r="BG190" s="276"/>
      <c r="BH190" s="276"/>
      <c r="BI190" s="276"/>
      <c r="BJ190" s="276"/>
      <c r="BK190" s="38"/>
      <c r="BL190" s="38"/>
      <c r="BM190" s="42"/>
    </row>
    <row r="191" spans="2:65" ht="13" thickTop="1" x14ac:dyDescent="0.25">
      <c r="B191" s="274"/>
      <c r="C191" s="274"/>
      <c r="D191" s="274"/>
      <c r="E191" s="289"/>
      <c r="F191" s="290"/>
      <c r="G191" s="290"/>
      <c r="H191" s="290"/>
      <c r="I191" s="290"/>
      <c r="J191" s="290"/>
      <c r="K191" s="290"/>
      <c r="L191" s="290"/>
      <c r="M191" s="290"/>
      <c r="N191" s="308"/>
      <c r="O191" s="291"/>
      <c r="P191" s="290"/>
      <c r="Q191" s="290"/>
      <c r="R191" s="290"/>
      <c r="S191" s="290"/>
      <c r="T191" s="290"/>
      <c r="U191" s="290"/>
      <c r="V191" s="290"/>
      <c r="W191" s="300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  <c r="AW191" s="276"/>
      <c r="AX191" s="276"/>
      <c r="AY191" s="276"/>
      <c r="AZ191" s="276"/>
      <c r="BA191" s="276"/>
      <c r="BB191" s="276"/>
      <c r="BC191" s="276"/>
      <c r="BD191" s="276"/>
      <c r="BE191" s="276"/>
      <c r="BF191" s="276"/>
      <c r="BG191" s="276"/>
      <c r="BH191" s="276"/>
      <c r="BI191" s="276"/>
      <c r="BJ191" s="276"/>
      <c r="BK191" s="38"/>
      <c r="BL191" s="38"/>
      <c r="BM191" s="42"/>
    </row>
    <row r="192" spans="2:65" x14ac:dyDescent="0.25">
      <c r="B192" s="274"/>
      <c r="C192" s="274"/>
      <c r="D192" s="274"/>
      <c r="E192" s="289"/>
      <c r="F192" s="290"/>
      <c r="G192" s="290"/>
      <c r="H192" s="290"/>
      <c r="I192" s="290"/>
      <c r="J192" s="290"/>
      <c r="K192" s="290"/>
      <c r="L192" s="290"/>
      <c r="M192" s="290"/>
      <c r="N192" s="290"/>
      <c r="O192" s="291"/>
      <c r="P192" s="290"/>
      <c r="Q192" s="290"/>
      <c r="R192" s="290"/>
      <c r="S192" s="290"/>
      <c r="T192" s="290"/>
      <c r="U192" s="290"/>
      <c r="V192" s="290"/>
      <c r="W192" s="300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  <c r="AW192" s="276"/>
      <c r="AX192" s="276"/>
      <c r="AY192" s="276"/>
      <c r="AZ192" s="276"/>
      <c r="BA192" s="276"/>
      <c r="BB192" s="276"/>
      <c r="BC192" s="276"/>
      <c r="BD192" s="276"/>
      <c r="BE192" s="276"/>
      <c r="BF192" s="276"/>
      <c r="BG192" s="276"/>
      <c r="BH192" s="276"/>
      <c r="BI192" s="276"/>
      <c r="BJ192" s="276"/>
      <c r="BK192" s="38"/>
      <c r="BL192" s="38"/>
      <c r="BM192" s="42"/>
    </row>
    <row r="193" spans="2:65" x14ac:dyDescent="0.25">
      <c r="B193" s="274"/>
      <c r="C193" s="274"/>
      <c r="D193" s="274"/>
      <c r="E193" s="289"/>
      <c r="F193" s="290"/>
      <c r="G193" s="290"/>
      <c r="H193" s="290"/>
      <c r="I193" s="309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0"/>
      <c r="V193" s="290"/>
      <c r="W193" s="300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  <c r="AW193" s="276"/>
      <c r="AX193" s="276"/>
      <c r="AY193" s="276"/>
      <c r="AZ193" s="276"/>
      <c r="BA193" s="276"/>
      <c r="BB193" s="276"/>
      <c r="BC193" s="276"/>
      <c r="BD193" s="276"/>
      <c r="BE193" s="276"/>
      <c r="BF193" s="276"/>
      <c r="BG193" s="276"/>
      <c r="BH193" s="276"/>
      <c r="BI193" s="276"/>
      <c r="BJ193" s="276"/>
      <c r="BK193" s="38"/>
      <c r="BL193" s="38"/>
      <c r="BM193" s="42"/>
    </row>
    <row r="194" spans="2:65" x14ac:dyDescent="0.25">
      <c r="B194" s="274"/>
      <c r="C194" s="274"/>
      <c r="D194" s="274"/>
      <c r="E194" s="289"/>
      <c r="F194" s="290"/>
      <c r="G194" s="290"/>
      <c r="H194" s="290"/>
      <c r="I194" s="309"/>
      <c r="J194" s="291"/>
      <c r="K194" s="291"/>
      <c r="L194" s="291"/>
      <c r="M194" s="291"/>
      <c r="N194" s="291"/>
      <c r="O194" s="291"/>
      <c r="P194" s="291"/>
      <c r="Q194" s="291"/>
      <c r="R194" s="291"/>
      <c r="S194" s="291"/>
      <c r="T194" s="291"/>
      <c r="U194" s="290"/>
      <c r="V194" s="290"/>
      <c r="W194" s="300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  <c r="AO194" s="276"/>
      <c r="AP194" s="276"/>
      <c r="AQ194" s="276"/>
      <c r="AR194" s="276"/>
      <c r="AS194" s="276"/>
      <c r="AT194" s="276"/>
      <c r="AU194" s="276"/>
      <c r="AV194" s="276"/>
      <c r="AW194" s="276"/>
      <c r="AX194" s="276"/>
      <c r="AY194" s="276"/>
      <c r="AZ194" s="276"/>
      <c r="BA194" s="276"/>
      <c r="BB194" s="276"/>
      <c r="BC194" s="276"/>
      <c r="BD194" s="276"/>
      <c r="BE194" s="276"/>
      <c r="BF194" s="276"/>
      <c r="BG194" s="276"/>
      <c r="BH194" s="276"/>
      <c r="BI194" s="276"/>
      <c r="BJ194" s="276"/>
      <c r="BK194" s="38"/>
      <c r="BL194" s="38"/>
      <c r="BM194" s="42"/>
    </row>
    <row r="195" spans="2:65" x14ac:dyDescent="0.25">
      <c r="B195" s="274"/>
      <c r="C195" s="274"/>
      <c r="D195" s="274"/>
      <c r="E195" s="289"/>
      <c r="F195" s="290"/>
      <c r="G195" s="290"/>
      <c r="H195" s="290"/>
      <c r="I195" s="309"/>
      <c r="J195" s="291"/>
      <c r="K195" s="291"/>
      <c r="L195" s="291"/>
      <c r="M195" s="291"/>
      <c r="N195" s="291"/>
      <c r="O195" s="291"/>
      <c r="P195" s="291"/>
      <c r="Q195" s="291"/>
      <c r="R195" s="291"/>
      <c r="S195" s="291"/>
      <c r="T195" s="291"/>
      <c r="U195" s="290"/>
      <c r="V195" s="290"/>
      <c r="W195" s="300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  <c r="AW195" s="276"/>
      <c r="AX195" s="276"/>
      <c r="AY195" s="276"/>
      <c r="AZ195" s="276"/>
      <c r="BA195" s="276"/>
      <c r="BB195" s="276"/>
      <c r="BC195" s="276"/>
      <c r="BD195" s="276"/>
      <c r="BE195" s="276"/>
      <c r="BF195" s="276"/>
      <c r="BG195" s="276"/>
      <c r="BH195" s="276"/>
      <c r="BI195" s="276"/>
      <c r="BJ195" s="276"/>
      <c r="BK195" s="38"/>
      <c r="BL195" s="38"/>
      <c r="BM195" s="42"/>
    </row>
    <row r="196" spans="2:65" x14ac:dyDescent="0.25">
      <c r="B196" s="274"/>
      <c r="C196" s="274"/>
      <c r="D196" s="274"/>
      <c r="E196" s="289"/>
      <c r="F196" s="290"/>
      <c r="G196" s="290"/>
      <c r="H196" s="290"/>
      <c r="I196" s="309"/>
      <c r="J196" s="291"/>
      <c r="K196" s="291"/>
      <c r="L196" s="291"/>
      <c r="M196" s="291"/>
      <c r="N196" s="291"/>
      <c r="O196" s="291"/>
      <c r="P196" s="291"/>
      <c r="Q196" s="291"/>
      <c r="R196" s="291"/>
      <c r="S196" s="291"/>
      <c r="T196" s="291"/>
      <c r="U196" s="290"/>
      <c r="V196" s="290"/>
      <c r="W196" s="300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  <c r="AW196" s="276"/>
      <c r="AX196" s="276"/>
      <c r="AY196" s="276"/>
      <c r="AZ196" s="276"/>
      <c r="BA196" s="276"/>
      <c r="BB196" s="276"/>
      <c r="BC196" s="276"/>
      <c r="BD196" s="276"/>
      <c r="BE196" s="276"/>
      <c r="BF196" s="276"/>
      <c r="BG196" s="276"/>
      <c r="BH196" s="276"/>
      <c r="BI196" s="276"/>
      <c r="BJ196" s="276"/>
      <c r="BK196" s="38"/>
      <c r="BL196" s="38"/>
      <c r="BM196" s="42"/>
    </row>
    <row r="197" spans="2:65" x14ac:dyDescent="0.25">
      <c r="B197" s="274"/>
      <c r="C197" s="274"/>
      <c r="D197" s="274"/>
      <c r="E197" s="289"/>
      <c r="F197" s="290"/>
      <c r="G197" s="290"/>
      <c r="H197" s="290"/>
      <c r="I197" s="309"/>
      <c r="J197" s="291"/>
      <c r="K197" s="291"/>
      <c r="L197" s="291"/>
      <c r="M197" s="291"/>
      <c r="N197" s="291"/>
      <c r="O197" s="291"/>
      <c r="P197" s="291"/>
      <c r="Q197" s="291"/>
      <c r="R197" s="291"/>
      <c r="S197" s="291"/>
      <c r="T197" s="291"/>
      <c r="U197" s="290"/>
      <c r="V197" s="290"/>
      <c r="W197" s="300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  <c r="AW197" s="276"/>
      <c r="AX197" s="276"/>
      <c r="AY197" s="276"/>
      <c r="AZ197" s="276"/>
      <c r="BA197" s="276"/>
      <c r="BB197" s="276"/>
      <c r="BC197" s="276"/>
      <c r="BD197" s="276"/>
      <c r="BE197" s="276"/>
      <c r="BF197" s="276"/>
      <c r="BG197" s="276"/>
      <c r="BH197" s="276"/>
      <c r="BI197" s="276"/>
      <c r="BJ197" s="276"/>
      <c r="BK197" s="38"/>
      <c r="BL197" s="38"/>
      <c r="BM197" s="42"/>
    </row>
    <row r="198" spans="2:65" x14ac:dyDescent="0.25">
      <c r="B198" s="274"/>
      <c r="C198" s="274"/>
      <c r="D198" s="274"/>
      <c r="E198" s="289"/>
      <c r="F198" s="290"/>
      <c r="G198" s="290"/>
      <c r="H198" s="290"/>
      <c r="I198" s="309"/>
      <c r="J198" s="291"/>
      <c r="K198" s="291"/>
      <c r="L198" s="291"/>
      <c r="M198" s="291"/>
      <c r="N198" s="291"/>
      <c r="O198" s="291"/>
      <c r="P198" s="291"/>
      <c r="Q198" s="291"/>
      <c r="R198" s="291"/>
      <c r="S198" s="291"/>
      <c r="T198" s="291"/>
      <c r="U198" s="290"/>
      <c r="V198" s="290"/>
      <c r="W198" s="300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  <c r="AW198" s="276"/>
      <c r="AX198" s="276"/>
      <c r="AY198" s="276"/>
      <c r="AZ198" s="276"/>
      <c r="BA198" s="276"/>
      <c r="BB198" s="276"/>
      <c r="BC198" s="276"/>
      <c r="BD198" s="276"/>
      <c r="BE198" s="276"/>
      <c r="BF198" s="276"/>
      <c r="BG198" s="276"/>
      <c r="BH198" s="276"/>
      <c r="BI198" s="276"/>
      <c r="BJ198" s="276"/>
      <c r="BK198" s="38"/>
      <c r="BL198" s="38"/>
      <c r="BM198" s="42"/>
    </row>
    <row r="199" spans="2:65" x14ac:dyDescent="0.25">
      <c r="B199" s="274"/>
      <c r="C199" s="274"/>
      <c r="D199" s="274"/>
      <c r="E199" s="289"/>
      <c r="F199" s="290"/>
      <c r="G199" s="290"/>
      <c r="H199" s="290"/>
      <c r="I199" s="309"/>
      <c r="J199" s="291"/>
      <c r="K199" s="291"/>
      <c r="L199" s="291"/>
      <c r="M199" s="291"/>
      <c r="N199" s="291"/>
      <c r="O199" s="291"/>
      <c r="P199" s="291"/>
      <c r="Q199" s="291"/>
      <c r="R199" s="291"/>
      <c r="S199" s="291"/>
      <c r="T199" s="291"/>
      <c r="U199" s="290"/>
      <c r="V199" s="290"/>
      <c r="W199" s="300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  <c r="AW199" s="276"/>
      <c r="AX199" s="276"/>
      <c r="AY199" s="276"/>
      <c r="AZ199" s="276"/>
      <c r="BA199" s="276"/>
      <c r="BB199" s="276"/>
      <c r="BC199" s="276"/>
      <c r="BD199" s="276"/>
      <c r="BE199" s="276"/>
      <c r="BF199" s="276"/>
      <c r="BG199" s="276"/>
      <c r="BH199" s="276"/>
      <c r="BI199" s="276"/>
      <c r="BJ199" s="276"/>
      <c r="BK199" s="38"/>
      <c r="BL199" s="38"/>
      <c r="BM199" s="42"/>
    </row>
    <row r="200" spans="2:65" x14ac:dyDescent="0.25">
      <c r="B200" s="274"/>
      <c r="C200" s="274"/>
      <c r="D200" s="274"/>
      <c r="E200" s="289"/>
      <c r="F200" s="290"/>
      <c r="G200" s="290"/>
      <c r="H200" s="290"/>
      <c r="I200" s="309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0"/>
      <c r="V200" s="290"/>
      <c r="W200" s="300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  <c r="AW200" s="276"/>
      <c r="AX200" s="276"/>
      <c r="AY200" s="276"/>
      <c r="AZ200" s="276"/>
      <c r="BA200" s="276"/>
      <c r="BB200" s="276"/>
      <c r="BC200" s="276"/>
      <c r="BD200" s="276"/>
      <c r="BE200" s="276"/>
      <c r="BF200" s="276"/>
      <c r="BG200" s="276"/>
      <c r="BH200" s="276"/>
      <c r="BI200" s="276"/>
      <c r="BJ200" s="276"/>
      <c r="BK200" s="38"/>
      <c r="BL200" s="38"/>
      <c r="BM200" s="42"/>
    </row>
    <row r="201" spans="2:65" x14ac:dyDescent="0.25">
      <c r="B201" s="274"/>
      <c r="C201" s="274"/>
      <c r="D201" s="274"/>
      <c r="E201" s="289"/>
      <c r="F201" s="290"/>
      <c r="G201" s="290"/>
      <c r="H201" s="290"/>
      <c r="I201" s="309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0"/>
      <c r="V201" s="290"/>
      <c r="W201" s="300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  <c r="AW201" s="276"/>
      <c r="AX201" s="276"/>
      <c r="AY201" s="276"/>
      <c r="AZ201" s="276"/>
      <c r="BA201" s="276"/>
      <c r="BB201" s="276"/>
      <c r="BC201" s="276"/>
      <c r="BD201" s="276"/>
      <c r="BE201" s="276"/>
      <c r="BF201" s="276"/>
      <c r="BG201" s="276"/>
      <c r="BH201" s="276"/>
      <c r="BI201" s="276"/>
      <c r="BJ201" s="276"/>
      <c r="BK201" s="38"/>
      <c r="BL201" s="38"/>
      <c r="BM201" s="42"/>
    </row>
    <row r="202" spans="2:65" x14ac:dyDescent="0.25">
      <c r="B202" s="274"/>
      <c r="C202" s="274"/>
      <c r="D202" s="274"/>
      <c r="E202" s="289"/>
      <c r="F202" s="290"/>
      <c r="G202" s="290"/>
      <c r="H202" s="290"/>
      <c r="I202" s="309"/>
      <c r="J202" s="291"/>
      <c r="K202" s="291"/>
      <c r="L202" s="291"/>
      <c r="M202" s="291"/>
      <c r="N202" s="291"/>
      <c r="O202" s="291"/>
      <c r="P202" s="291"/>
      <c r="Q202" s="291"/>
      <c r="R202" s="291"/>
      <c r="S202" s="291"/>
      <c r="T202" s="291"/>
      <c r="U202" s="290"/>
      <c r="V202" s="290"/>
      <c r="W202" s="300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  <c r="AW202" s="276"/>
      <c r="AX202" s="276"/>
      <c r="AY202" s="276"/>
      <c r="AZ202" s="276"/>
      <c r="BA202" s="276"/>
      <c r="BB202" s="276"/>
      <c r="BC202" s="276"/>
      <c r="BD202" s="276"/>
      <c r="BE202" s="276"/>
      <c r="BF202" s="276"/>
      <c r="BG202" s="276"/>
      <c r="BH202" s="276"/>
      <c r="BI202" s="276"/>
      <c r="BJ202" s="276"/>
      <c r="BK202" s="38"/>
      <c r="BL202" s="38"/>
      <c r="BM202" s="42"/>
    </row>
    <row r="203" spans="2:65" x14ac:dyDescent="0.25">
      <c r="B203" s="274"/>
      <c r="C203" s="274"/>
      <c r="D203" s="274"/>
      <c r="E203" s="289"/>
      <c r="F203" s="290"/>
      <c r="G203" s="290"/>
      <c r="H203" s="290"/>
      <c r="I203" s="291"/>
      <c r="J203" s="291"/>
      <c r="K203" s="291"/>
      <c r="L203" s="291"/>
      <c r="M203" s="291"/>
      <c r="N203" s="291"/>
      <c r="O203" s="291"/>
      <c r="P203" s="291"/>
      <c r="Q203" s="291"/>
      <c r="R203" s="291"/>
      <c r="S203" s="291"/>
      <c r="T203" s="291"/>
      <c r="U203" s="290"/>
      <c r="V203" s="290"/>
      <c r="W203" s="300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  <c r="AW203" s="276"/>
      <c r="AX203" s="276"/>
      <c r="AY203" s="276"/>
      <c r="AZ203" s="276"/>
      <c r="BA203" s="276"/>
      <c r="BB203" s="276"/>
      <c r="BC203" s="276"/>
      <c r="BD203" s="276"/>
      <c r="BE203" s="276"/>
      <c r="BF203" s="276"/>
      <c r="BG203" s="276"/>
      <c r="BH203" s="276"/>
      <c r="BI203" s="276"/>
      <c r="BJ203" s="276"/>
      <c r="BK203" s="38"/>
      <c r="BL203" s="38"/>
      <c r="BM203" s="42"/>
    </row>
    <row r="204" spans="2:65" x14ac:dyDescent="0.25">
      <c r="B204" s="274"/>
      <c r="C204" s="274"/>
      <c r="D204" s="274"/>
      <c r="E204" s="289"/>
      <c r="F204" s="290"/>
      <c r="G204" s="290"/>
      <c r="H204" s="290"/>
      <c r="I204" s="291"/>
      <c r="J204" s="291"/>
      <c r="K204" s="291"/>
      <c r="L204" s="291"/>
      <c r="M204" s="291"/>
      <c r="N204" s="291"/>
      <c r="O204" s="291"/>
      <c r="P204" s="291"/>
      <c r="Q204" s="291"/>
      <c r="R204" s="291"/>
      <c r="S204" s="291"/>
      <c r="T204" s="291"/>
      <c r="U204" s="290"/>
      <c r="V204" s="290"/>
      <c r="W204" s="300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  <c r="AW204" s="276"/>
      <c r="AX204" s="276"/>
      <c r="AY204" s="276"/>
      <c r="AZ204" s="276"/>
      <c r="BA204" s="276"/>
      <c r="BB204" s="276"/>
      <c r="BC204" s="276"/>
      <c r="BD204" s="276"/>
      <c r="BE204" s="276"/>
      <c r="BF204" s="276"/>
      <c r="BG204" s="276"/>
      <c r="BH204" s="276"/>
      <c r="BI204" s="276"/>
      <c r="BJ204" s="276"/>
      <c r="BK204" s="38"/>
      <c r="BL204" s="38"/>
      <c r="BM204" s="42"/>
    </row>
    <row r="205" spans="2:65" x14ac:dyDescent="0.25">
      <c r="B205" s="274"/>
      <c r="C205" s="274"/>
      <c r="D205" s="274"/>
      <c r="E205" s="289"/>
      <c r="F205" s="290"/>
      <c r="G205" s="290"/>
      <c r="H205" s="290"/>
      <c r="I205" s="291"/>
      <c r="J205" s="291"/>
      <c r="K205" s="291"/>
      <c r="L205" s="291"/>
      <c r="M205" s="291"/>
      <c r="N205" s="291"/>
      <c r="O205" s="291"/>
      <c r="P205" s="291"/>
      <c r="Q205" s="291"/>
      <c r="R205" s="291"/>
      <c r="S205" s="291"/>
      <c r="T205" s="291"/>
      <c r="U205" s="290"/>
      <c r="V205" s="290"/>
      <c r="W205" s="300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  <c r="AW205" s="276"/>
      <c r="AX205" s="276"/>
      <c r="AY205" s="276"/>
      <c r="AZ205" s="276"/>
      <c r="BA205" s="276"/>
      <c r="BB205" s="276"/>
      <c r="BC205" s="276"/>
      <c r="BD205" s="276"/>
      <c r="BE205" s="276"/>
      <c r="BF205" s="276"/>
      <c r="BG205" s="276"/>
      <c r="BH205" s="276"/>
      <c r="BI205" s="276"/>
      <c r="BJ205" s="276"/>
      <c r="BK205" s="38"/>
      <c r="BL205" s="38"/>
      <c r="BM205" s="42"/>
    </row>
    <row r="206" spans="2:65" x14ac:dyDescent="0.25">
      <c r="B206" s="274"/>
      <c r="C206" s="274"/>
      <c r="D206" s="274"/>
      <c r="E206" s="289"/>
      <c r="F206" s="290"/>
      <c r="G206" s="290"/>
      <c r="H206" s="290"/>
      <c r="I206" s="291"/>
      <c r="J206" s="291"/>
      <c r="K206" s="291"/>
      <c r="L206" s="291"/>
      <c r="M206" s="291"/>
      <c r="N206" s="291"/>
      <c r="O206" s="291"/>
      <c r="P206" s="291"/>
      <c r="Q206" s="291"/>
      <c r="R206" s="291"/>
      <c r="S206" s="291"/>
      <c r="T206" s="291"/>
      <c r="U206" s="290"/>
      <c r="V206" s="290"/>
      <c r="W206" s="300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  <c r="AW206" s="276"/>
      <c r="AX206" s="276"/>
      <c r="AY206" s="276"/>
      <c r="AZ206" s="276"/>
      <c r="BA206" s="276"/>
      <c r="BB206" s="276"/>
      <c r="BC206" s="276"/>
      <c r="BD206" s="276"/>
      <c r="BE206" s="276"/>
      <c r="BF206" s="276"/>
      <c r="BG206" s="276"/>
      <c r="BH206" s="276"/>
      <c r="BI206" s="276"/>
      <c r="BJ206" s="276"/>
      <c r="BK206" s="38"/>
      <c r="BL206" s="38"/>
      <c r="BM206" s="42"/>
    </row>
    <row r="207" spans="2:65" x14ac:dyDescent="0.25">
      <c r="B207" s="274"/>
      <c r="C207" s="274"/>
      <c r="D207" s="274"/>
      <c r="E207" s="289"/>
      <c r="F207" s="290"/>
      <c r="G207" s="290"/>
      <c r="H207" s="290"/>
      <c r="I207" s="291"/>
      <c r="J207" s="291"/>
      <c r="K207" s="291"/>
      <c r="L207" s="291"/>
      <c r="M207" s="291"/>
      <c r="N207" s="291"/>
      <c r="O207" s="291"/>
      <c r="P207" s="291"/>
      <c r="Q207" s="291"/>
      <c r="R207" s="291"/>
      <c r="S207" s="291"/>
      <c r="T207" s="291"/>
      <c r="U207" s="290"/>
      <c r="V207" s="290"/>
      <c r="W207" s="300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  <c r="AW207" s="276"/>
      <c r="AX207" s="276"/>
      <c r="AY207" s="276"/>
      <c r="AZ207" s="276"/>
      <c r="BA207" s="276"/>
      <c r="BB207" s="276"/>
      <c r="BC207" s="276"/>
      <c r="BD207" s="276"/>
      <c r="BE207" s="276"/>
      <c r="BF207" s="276"/>
      <c r="BG207" s="276"/>
      <c r="BH207" s="276"/>
      <c r="BI207" s="276"/>
      <c r="BJ207" s="276"/>
      <c r="BK207" s="38"/>
      <c r="BL207" s="38"/>
      <c r="BM207" s="42"/>
    </row>
    <row r="208" spans="2:65" x14ac:dyDescent="0.25">
      <c r="B208" s="274"/>
      <c r="C208" s="274"/>
      <c r="D208" s="274"/>
      <c r="E208" s="289"/>
      <c r="F208" s="290"/>
      <c r="G208" s="290"/>
      <c r="H208" s="290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0"/>
      <c r="V208" s="290"/>
      <c r="W208" s="300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  <c r="AW208" s="276"/>
      <c r="AX208" s="276"/>
      <c r="AY208" s="276"/>
      <c r="AZ208" s="276"/>
      <c r="BA208" s="276"/>
      <c r="BB208" s="276"/>
      <c r="BC208" s="276"/>
      <c r="BD208" s="276"/>
      <c r="BE208" s="276"/>
      <c r="BF208" s="276"/>
      <c r="BG208" s="276"/>
      <c r="BH208" s="276"/>
      <c r="BI208" s="276"/>
      <c r="BJ208" s="276"/>
      <c r="BK208" s="38"/>
      <c r="BL208" s="38"/>
      <c r="BM208" s="42"/>
    </row>
    <row r="209" spans="2:65" x14ac:dyDescent="0.25">
      <c r="B209" s="274"/>
      <c r="C209" s="274"/>
      <c r="D209" s="274"/>
      <c r="E209" s="289"/>
      <c r="F209" s="290"/>
      <c r="G209" s="290"/>
      <c r="H209" s="290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0"/>
      <c r="V209" s="290"/>
      <c r="W209" s="300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  <c r="AW209" s="276"/>
      <c r="AX209" s="276"/>
      <c r="AY209" s="276"/>
      <c r="AZ209" s="276"/>
      <c r="BA209" s="276"/>
      <c r="BB209" s="276"/>
      <c r="BC209" s="276"/>
      <c r="BD209" s="276"/>
      <c r="BE209" s="276"/>
      <c r="BF209" s="276"/>
      <c r="BG209" s="276"/>
      <c r="BH209" s="276"/>
      <c r="BI209" s="276"/>
      <c r="BJ209" s="276"/>
      <c r="BK209" s="38"/>
      <c r="BL209" s="38"/>
      <c r="BM209" s="42"/>
    </row>
    <row r="210" spans="2:65" x14ac:dyDescent="0.25">
      <c r="B210" s="274"/>
      <c r="C210" s="274"/>
      <c r="D210" s="274"/>
      <c r="E210" s="289"/>
      <c r="F210" s="290"/>
      <c r="G210" s="290"/>
      <c r="H210" s="290"/>
      <c r="I210" s="291"/>
      <c r="J210" s="291"/>
      <c r="K210" s="291"/>
      <c r="L210" s="291"/>
      <c r="M210" s="291"/>
      <c r="N210" s="291"/>
      <c r="O210" s="291"/>
      <c r="P210" s="291"/>
      <c r="Q210" s="291"/>
      <c r="R210" s="291"/>
      <c r="S210" s="291"/>
      <c r="T210" s="291"/>
      <c r="U210" s="290"/>
      <c r="V210" s="290"/>
      <c r="W210" s="300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  <c r="AW210" s="276"/>
      <c r="AX210" s="276"/>
      <c r="AY210" s="276"/>
      <c r="AZ210" s="276"/>
      <c r="BA210" s="276"/>
      <c r="BB210" s="276"/>
      <c r="BC210" s="276"/>
      <c r="BD210" s="276"/>
      <c r="BE210" s="276"/>
      <c r="BF210" s="276"/>
      <c r="BG210" s="276"/>
      <c r="BH210" s="276"/>
      <c r="BI210" s="276"/>
      <c r="BJ210" s="276"/>
      <c r="BK210" s="38"/>
      <c r="BL210" s="38"/>
      <c r="BM210" s="42"/>
    </row>
    <row r="211" spans="2:65" x14ac:dyDescent="0.25">
      <c r="B211" s="274"/>
      <c r="C211" s="274"/>
      <c r="D211" s="274"/>
      <c r="E211" s="289"/>
      <c r="F211" s="290"/>
      <c r="G211" s="290"/>
      <c r="H211" s="290"/>
      <c r="I211" s="291"/>
      <c r="J211" s="291"/>
      <c r="K211" s="291"/>
      <c r="L211" s="291"/>
      <c r="M211" s="291"/>
      <c r="N211" s="291"/>
      <c r="O211" s="291"/>
      <c r="P211" s="291"/>
      <c r="Q211" s="291"/>
      <c r="R211" s="291"/>
      <c r="S211" s="291"/>
      <c r="T211" s="291"/>
      <c r="U211" s="290"/>
      <c r="V211" s="290"/>
      <c r="W211" s="300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  <c r="AW211" s="276"/>
      <c r="AX211" s="276"/>
      <c r="AY211" s="276"/>
      <c r="AZ211" s="276"/>
      <c r="BA211" s="276"/>
      <c r="BB211" s="276"/>
      <c r="BC211" s="276"/>
      <c r="BD211" s="276"/>
      <c r="BE211" s="276"/>
      <c r="BF211" s="276"/>
      <c r="BG211" s="276"/>
      <c r="BH211" s="276"/>
      <c r="BI211" s="276"/>
      <c r="BJ211" s="276"/>
      <c r="BK211" s="38"/>
      <c r="BL211" s="38"/>
      <c r="BM211" s="42"/>
    </row>
    <row r="212" spans="2:65" x14ac:dyDescent="0.25">
      <c r="B212" s="274"/>
      <c r="C212" s="274"/>
      <c r="D212" s="274"/>
      <c r="E212" s="289"/>
      <c r="F212" s="290"/>
      <c r="G212" s="290"/>
      <c r="H212" s="290"/>
      <c r="I212" s="291"/>
      <c r="J212" s="291"/>
      <c r="K212" s="291"/>
      <c r="L212" s="291"/>
      <c r="M212" s="291"/>
      <c r="N212" s="291"/>
      <c r="O212" s="291"/>
      <c r="P212" s="291"/>
      <c r="Q212" s="291"/>
      <c r="R212" s="291"/>
      <c r="S212" s="291"/>
      <c r="T212" s="291"/>
      <c r="U212" s="290"/>
      <c r="V212" s="290"/>
      <c r="W212" s="300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  <c r="AW212" s="276"/>
      <c r="AX212" s="276"/>
      <c r="AY212" s="276"/>
      <c r="AZ212" s="276"/>
      <c r="BA212" s="276"/>
      <c r="BB212" s="276"/>
      <c r="BC212" s="276"/>
      <c r="BD212" s="276"/>
      <c r="BE212" s="276"/>
      <c r="BF212" s="276"/>
      <c r="BG212" s="276"/>
      <c r="BH212" s="276"/>
      <c r="BI212" s="276"/>
      <c r="BJ212" s="276"/>
      <c r="BK212" s="38"/>
      <c r="BL212" s="38"/>
      <c r="BM212" s="42"/>
    </row>
    <row r="213" spans="2:65" x14ac:dyDescent="0.25">
      <c r="B213" s="274"/>
      <c r="C213" s="274"/>
      <c r="D213" s="274"/>
      <c r="E213" s="289"/>
      <c r="F213" s="290"/>
      <c r="G213" s="290"/>
      <c r="H213" s="290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6"/>
      <c r="V213" s="296"/>
      <c r="W213" s="297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  <c r="AW213" s="276"/>
      <c r="AX213" s="276"/>
      <c r="AY213" s="276"/>
      <c r="AZ213" s="276"/>
      <c r="BA213" s="276"/>
      <c r="BB213" s="276"/>
      <c r="BC213" s="276"/>
      <c r="BD213" s="276"/>
      <c r="BE213" s="276"/>
      <c r="BF213" s="276"/>
      <c r="BG213" s="276"/>
      <c r="BH213" s="276"/>
      <c r="BI213" s="276"/>
      <c r="BJ213" s="276"/>
      <c r="BK213" s="38"/>
      <c r="BL213" s="38"/>
      <c r="BM213" s="42"/>
    </row>
    <row r="214" spans="2:65" x14ac:dyDescent="0.25">
      <c r="B214" s="274"/>
      <c r="C214" s="274"/>
      <c r="D214" s="274"/>
      <c r="E214" s="289"/>
      <c r="F214" s="290"/>
      <c r="G214" s="290"/>
      <c r="H214" s="290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6"/>
      <c r="V214" s="296"/>
      <c r="W214" s="297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  <c r="AW214" s="276"/>
      <c r="AX214" s="276"/>
      <c r="AY214" s="276"/>
      <c r="AZ214" s="276"/>
      <c r="BA214" s="276"/>
      <c r="BB214" s="276"/>
      <c r="BC214" s="276"/>
      <c r="BD214" s="276"/>
      <c r="BE214" s="276"/>
      <c r="BF214" s="276"/>
      <c r="BG214" s="276"/>
      <c r="BH214" s="276"/>
      <c r="BI214" s="276"/>
      <c r="BJ214" s="276"/>
      <c r="BK214" s="38"/>
      <c r="BL214" s="38"/>
      <c r="BM214" s="42"/>
    </row>
    <row r="215" spans="2:65" x14ac:dyDescent="0.25">
      <c r="B215" s="274"/>
      <c r="C215" s="274"/>
      <c r="D215" s="274"/>
      <c r="E215" s="289"/>
      <c r="F215" s="290"/>
      <c r="G215" s="290"/>
      <c r="H215" s="290"/>
      <c r="I215" s="291"/>
      <c r="J215" s="291"/>
      <c r="K215" s="291"/>
      <c r="L215" s="291"/>
      <c r="M215" s="291"/>
      <c r="N215" s="291"/>
      <c r="O215" s="291"/>
      <c r="P215" s="291"/>
      <c r="Q215" s="291"/>
      <c r="R215" s="291"/>
      <c r="S215" s="291"/>
      <c r="T215" s="291"/>
      <c r="U215" s="296"/>
      <c r="V215" s="296"/>
      <c r="W215" s="297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  <c r="AW215" s="276"/>
      <c r="AX215" s="276"/>
      <c r="AY215" s="276"/>
      <c r="AZ215" s="276"/>
      <c r="BA215" s="276"/>
      <c r="BB215" s="276"/>
      <c r="BC215" s="276"/>
      <c r="BD215" s="276"/>
      <c r="BE215" s="276"/>
      <c r="BF215" s="276"/>
      <c r="BG215" s="276"/>
      <c r="BH215" s="276"/>
      <c r="BI215" s="276"/>
      <c r="BJ215" s="276"/>
      <c r="BK215" s="38"/>
      <c r="BL215" s="38"/>
      <c r="BM215" s="42"/>
    </row>
    <row r="216" spans="2:65" x14ac:dyDescent="0.25">
      <c r="B216" s="274"/>
      <c r="C216" s="274"/>
      <c r="D216" s="274"/>
      <c r="E216" s="289"/>
      <c r="F216" s="290"/>
      <c r="G216" s="290"/>
      <c r="H216" s="290"/>
      <c r="I216" s="291"/>
      <c r="J216" s="291"/>
      <c r="K216" s="291"/>
      <c r="L216" s="291"/>
      <c r="M216" s="291"/>
      <c r="N216" s="291"/>
      <c r="O216" s="291"/>
      <c r="P216" s="291"/>
      <c r="Q216" s="291"/>
      <c r="R216" s="291"/>
      <c r="S216" s="291"/>
      <c r="T216" s="291"/>
      <c r="U216" s="296"/>
      <c r="V216" s="296"/>
      <c r="W216" s="297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  <c r="AW216" s="276"/>
      <c r="AX216" s="276"/>
      <c r="AY216" s="276"/>
      <c r="AZ216" s="276"/>
      <c r="BA216" s="276"/>
      <c r="BB216" s="276"/>
      <c r="BC216" s="276"/>
      <c r="BD216" s="276"/>
      <c r="BE216" s="276"/>
      <c r="BF216" s="276"/>
      <c r="BG216" s="276"/>
      <c r="BH216" s="276"/>
      <c r="BI216" s="276"/>
      <c r="BJ216" s="276"/>
      <c r="BK216" s="38"/>
      <c r="BL216" s="38"/>
      <c r="BM216" s="42"/>
    </row>
    <row r="217" spans="2:65" x14ac:dyDescent="0.25">
      <c r="B217" s="274"/>
      <c r="C217" s="274"/>
      <c r="D217" s="274"/>
      <c r="E217" s="289"/>
      <c r="F217" s="290"/>
      <c r="G217" s="290"/>
      <c r="H217" s="290"/>
      <c r="I217" s="291"/>
      <c r="J217" s="291"/>
      <c r="K217" s="291"/>
      <c r="L217" s="291"/>
      <c r="M217" s="291"/>
      <c r="N217" s="291"/>
      <c r="O217" s="291"/>
      <c r="P217" s="291"/>
      <c r="Q217" s="291"/>
      <c r="R217" s="291"/>
      <c r="S217" s="291"/>
      <c r="T217" s="291"/>
      <c r="U217" s="296"/>
      <c r="V217" s="296"/>
      <c r="W217" s="297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  <c r="AW217" s="276"/>
      <c r="AX217" s="276"/>
      <c r="AY217" s="276"/>
      <c r="AZ217" s="276"/>
      <c r="BA217" s="276"/>
      <c r="BB217" s="276"/>
      <c r="BC217" s="276"/>
      <c r="BD217" s="276"/>
      <c r="BE217" s="276"/>
      <c r="BF217" s="276"/>
      <c r="BG217" s="276"/>
      <c r="BH217" s="276"/>
      <c r="BI217" s="276"/>
      <c r="BJ217" s="276"/>
      <c r="BK217" s="38"/>
      <c r="BL217" s="38"/>
      <c r="BM217" s="42"/>
    </row>
    <row r="218" spans="2:65" x14ac:dyDescent="0.25">
      <c r="B218" s="274"/>
      <c r="C218" s="274"/>
      <c r="D218" s="274"/>
      <c r="E218" s="289"/>
      <c r="F218" s="290"/>
      <c r="G218" s="290"/>
      <c r="H218" s="290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6"/>
      <c r="V218" s="296"/>
      <c r="W218" s="297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  <c r="AW218" s="276"/>
      <c r="AX218" s="276"/>
      <c r="AY218" s="276"/>
      <c r="AZ218" s="276"/>
      <c r="BA218" s="276"/>
      <c r="BB218" s="276"/>
      <c r="BC218" s="276"/>
      <c r="BD218" s="276"/>
      <c r="BE218" s="276"/>
      <c r="BF218" s="276"/>
      <c r="BG218" s="276"/>
      <c r="BH218" s="276"/>
      <c r="BI218" s="276"/>
      <c r="BJ218" s="276"/>
      <c r="BK218" s="38"/>
      <c r="BL218" s="38"/>
      <c r="BM218" s="42"/>
    </row>
    <row r="219" spans="2:65" x14ac:dyDescent="0.25">
      <c r="B219" s="274"/>
      <c r="C219" s="274"/>
      <c r="D219" s="274"/>
      <c r="E219" s="289"/>
      <c r="F219" s="290"/>
      <c r="G219" s="290"/>
      <c r="H219" s="290"/>
      <c r="I219" s="291"/>
      <c r="J219" s="291"/>
      <c r="K219" s="291"/>
      <c r="L219" s="291"/>
      <c r="M219" s="291"/>
      <c r="N219" s="291"/>
      <c r="O219" s="291"/>
      <c r="P219" s="291"/>
      <c r="Q219" s="291"/>
      <c r="R219" s="291"/>
      <c r="S219" s="291"/>
      <c r="T219" s="291"/>
      <c r="U219" s="296"/>
      <c r="V219" s="296"/>
      <c r="W219" s="297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  <c r="AW219" s="276"/>
      <c r="AX219" s="276"/>
      <c r="AY219" s="276"/>
      <c r="AZ219" s="276"/>
      <c r="BA219" s="276"/>
      <c r="BB219" s="276"/>
      <c r="BC219" s="276"/>
      <c r="BD219" s="276"/>
      <c r="BE219" s="276"/>
      <c r="BF219" s="276"/>
      <c r="BG219" s="276"/>
      <c r="BH219" s="276"/>
      <c r="BI219" s="276"/>
      <c r="BJ219" s="276"/>
      <c r="BK219" s="38"/>
      <c r="BL219" s="38"/>
      <c r="BM219" s="42"/>
    </row>
    <row r="220" spans="2:65" x14ac:dyDescent="0.25">
      <c r="B220" s="274"/>
      <c r="C220" s="274"/>
      <c r="D220" s="274"/>
      <c r="E220" s="289"/>
      <c r="F220" s="290"/>
      <c r="G220" s="290"/>
      <c r="H220" s="290"/>
      <c r="I220" s="291"/>
      <c r="J220" s="291"/>
      <c r="K220" s="291"/>
      <c r="L220" s="291"/>
      <c r="M220" s="291"/>
      <c r="N220" s="291"/>
      <c r="O220" s="291"/>
      <c r="P220" s="291"/>
      <c r="Q220" s="291"/>
      <c r="R220" s="291"/>
      <c r="S220" s="291"/>
      <c r="T220" s="291"/>
      <c r="U220" s="296"/>
      <c r="V220" s="296"/>
      <c r="W220" s="297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  <c r="AW220" s="276"/>
      <c r="AX220" s="276"/>
      <c r="AY220" s="276"/>
      <c r="AZ220" s="276"/>
      <c r="BA220" s="276"/>
      <c r="BB220" s="276"/>
      <c r="BC220" s="276"/>
      <c r="BD220" s="276"/>
      <c r="BE220" s="276"/>
      <c r="BF220" s="276"/>
      <c r="BG220" s="276"/>
      <c r="BH220" s="276"/>
      <c r="BI220" s="276"/>
      <c r="BJ220" s="276"/>
      <c r="BK220" s="38"/>
      <c r="BL220" s="38"/>
      <c r="BM220" s="42"/>
    </row>
    <row r="221" spans="2:65" x14ac:dyDescent="0.25">
      <c r="B221" s="274"/>
      <c r="C221" s="274"/>
      <c r="D221" s="274"/>
      <c r="E221" s="289"/>
      <c r="F221" s="290"/>
      <c r="G221" s="290"/>
      <c r="H221" s="290"/>
      <c r="I221" s="291"/>
      <c r="J221" s="291"/>
      <c r="K221" s="291"/>
      <c r="L221" s="291"/>
      <c r="M221" s="291"/>
      <c r="N221" s="291"/>
      <c r="O221" s="291"/>
      <c r="P221" s="291"/>
      <c r="Q221" s="291"/>
      <c r="R221" s="291"/>
      <c r="S221" s="291"/>
      <c r="T221" s="291"/>
      <c r="U221" s="296"/>
      <c r="V221" s="296"/>
      <c r="W221" s="297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  <c r="AW221" s="276"/>
      <c r="AX221" s="276"/>
      <c r="AY221" s="276"/>
      <c r="AZ221" s="276"/>
      <c r="BA221" s="276"/>
      <c r="BB221" s="276"/>
      <c r="BC221" s="276"/>
      <c r="BD221" s="276"/>
      <c r="BE221" s="276"/>
      <c r="BF221" s="276"/>
      <c r="BG221" s="276"/>
      <c r="BH221" s="276"/>
      <c r="BI221" s="276"/>
      <c r="BJ221" s="276"/>
      <c r="BK221" s="38"/>
      <c r="BL221" s="38"/>
      <c r="BM221" s="42"/>
    </row>
    <row r="222" spans="2:65" x14ac:dyDescent="0.25">
      <c r="B222" s="274"/>
      <c r="C222" s="274"/>
      <c r="D222" s="274"/>
      <c r="E222" s="289"/>
      <c r="F222" s="290"/>
      <c r="G222" s="290"/>
      <c r="H222" s="290"/>
      <c r="I222" s="291"/>
      <c r="J222" s="291"/>
      <c r="K222" s="291"/>
      <c r="L222" s="291"/>
      <c r="M222" s="291"/>
      <c r="N222" s="291"/>
      <c r="O222" s="291"/>
      <c r="P222" s="291"/>
      <c r="Q222" s="291"/>
      <c r="R222" s="291"/>
      <c r="S222" s="291"/>
      <c r="T222" s="291"/>
      <c r="U222" s="296"/>
      <c r="V222" s="296"/>
      <c r="W222" s="297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  <c r="AW222" s="276"/>
      <c r="AX222" s="276"/>
      <c r="AY222" s="276"/>
      <c r="AZ222" s="276"/>
      <c r="BA222" s="276"/>
      <c r="BB222" s="276"/>
      <c r="BC222" s="276"/>
      <c r="BD222" s="276"/>
      <c r="BE222" s="276"/>
      <c r="BF222" s="276"/>
      <c r="BG222" s="276"/>
      <c r="BH222" s="276"/>
      <c r="BI222" s="276"/>
      <c r="BJ222" s="276"/>
      <c r="BK222" s="38"/>
      <c r="BL222" s="38"/>
      <c r="BM222" s="42"/>
    </row>
    <row r="223" spans="2:65" x14ac:dyDescent="0.25">
      <c r="B223" s="274"/>
      <c r="C223" s="274"/>
      <c r="D223" s="274"/>
      <c r="E223" s="289"/>
      <c r="F223" s="290"/>
      <c r="G223" s="290"/>
      <c r="H223" s="290"/>
      <c r="I223" s="291"/>
      <c r="J223" s="291"/>
      <c r="K223" s="291"/>
      <c r="L223" s="291"/>
      <c r="M223" s="291"/>
      <c r="N223" s="291"/>
      <c r="O223" s="291"/>
      <c r="P223" s="291"/>
      <c r="Q223" s="291"/>
      <c r="R223" s="291"/>
      <c r="S223" s="291"/>
      <c r="T223" s="291"/>
      <c r="U223" s="296"/>
      <c r="V223" s="296"/>
      <c r="W223" s="297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  <c r="AW223" s="276"/>
      <c r="AX223" s="276"/>
      <c r="AY223" s="276"/>
      <c r="AZ223" s="276"/>
      <c r="BA223" s="276"/>
      <c r="BB223" s="276"/>
      <c r="BC223" s="276"/>
      <c r="BD223" s="276"/>
      <c r="BE223" s="276"/>
      <c r="BF223" s="276"/>
      <c r="BG223" s="276"/>
      <c r="BH223" s="276"/>
      <c r="BI223" s="276"/>
      <c r="BJ223" s="276"/>
      <c r="BK223" s="38"/>
      <c r="BL223" s="38"/>
      <c r="BM223" s="42"/>
    </row>
    <row r="224" spans="2:65" x14ac:dyDescent="0.25">
      <c r="B224" s="274"/>
      <c r="C224" s="274"/>
      <c r="D224" s="274"/>
      <c r="E224" s="289"/>
      <c r="F224" s="290"/>
      <c r="G224" s="290"/>
      <c r="H224" s="290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6"/>
      <c r="V224" s="296"/>
      <c r="W224" s="297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  <c r="AW224" s="276"/>
      <c r="AX224" s="276"/>
      <c r="AY224" s="276"/>
      <c r="AZ224" s="276"/>
      <c r="BA224" s="276"/>
      <c r="BB224" s="276"/>
      <c r="BC224" s="276"/>
      <c r="BD224" s="276"/>
      <c r="BE224" s="276"/>
      <c r="BF224" s="276"/>
      <c r="BG224" s="276"/>
      <c r="BH224" s="276"/>
      <c r="BI224" s="276"/>
      <c r="BJ224" s="276"/>
      <c r="BK224" s="38"/>
      <c r="BL224" s="38"/>
      <c r="BM224" s="42"/>
    </row>
    <row r="225" spans="2:65" x14ac:dyDescent="0.25">
      <c r="B225" s="274"/>
      <c r="C225" s="274"/>
      <c r="D225" s="274"/>
      <c r="E225" s="289"/>
      <c r="F225" s="290"/>
      <c r="G225" s="290"/>
      <c r="H225" s="290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6"/>
      <c r="V225" s="296"/>
      <c r="W225" s="297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  <c r="AW225" s="276"/>
      <c r="AX225" s="276"/>
      <c r="AY225" s="276"/>
      <c r="AZ225" s="276"/>
      <c r="BA225" s="276"/>
      <c r="BB225" s="276"/>
      <c r="BC225" s="276"/>
      <c r="BD225" s="276"/>
      <c r="BE225" s="276"/>
      <c r="BF225" s="276"/>
      <c r="BG225" s="276"/>
      <c r="BH225" s="276"/>
      <c r="BI225" s="276"/>
      <c r="BJ225" s="276"/>
      <c r="BK225" s="38"/>
      <c r="BL225" s="38"/>
      <c r="BM225" s="42"/>
    </row>
    <row r="226" spans="2:65" x14ac:dyDescent="0.25">
      <c r="B226" s="274"/>
      <c r="C226" s="274"/>
      <c r="D226" s="274"/>
      <c r="E226" s="289"/>
      <c r="F226" s="290"/>
      <c r="G226" s="290"/>
      <c r="H226" s="290"/>
      <c r="I226" s="291"/>
      <c r="J226" s="291"/>
      <c r="K226" s="291"/>
      <c r="L226" s="291"/>
      <c r="M226" s="291"/>
      <c r="N226" s="291"/>
      <c r="O226" s="291"/>
      <c r="P226" s="291"/>
      <c r="Q226" s="291"/>
      <c r="R226" s="291"/>
      <c r="S226" s="291"/>
      <c r="T226" s="291"/>
      <c r="U226" s="296"/>
      <c r="V226" s="296"/>
      <c r="W226" s="297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  <c r="AW226" s="276"/>
      <c r="AX226" s="276"/>
      <c r="AY226" s="276"/>
      <c r="AZ226" s="276"/>
      <c r="BA226" s="276"/>
      <c r="BB226" s="276"/>
      <c r="BC226" s="276"/>
      <c r="BD226" s="276"/>
      <c r="BE226" s="276"/>
      <c r="BF226" s="276"/>
      <c r="BG226" s="276"/>
      <c r="BH226" s="276"/>
      <c r="BI226" s="276"/>
      <c r="BJ226" s="276"/>
      <c r="BK226" s="38"/>
      <c r="BL226" s="38"/>
      <c r="BM226" s="42"/>
    </row>
    <row r="227" spans="2:65" x14ac:dyDescent="0.25">
      <c r="B227" s="274"/>
      <c r="C227" s="274"/>
      <c r="D227" s="274"/>
      <c r="E227" s="289"/>
      <c r="F227" s="290"/>
      <c r="G227" s="290"/>
      <c r="H227" s="290"/>
      <c r="I227" s="291"/>
      <c r="J227" s="291"/>
      <c r="K227" s="291"/>
      <c r="L227" s="291"/>
      <c r="M227" s="291"/>
      <c r="N227" s="291"/>
      <c r="O227" s="291"/>
      <c r="P227" s="291"/>
      <c r="Q227" s="291"/>
      <c r="R227" s="291"/>
      <c r="S227" s="291"/>
      <c r="T227" s="291"/>
      <c r="U227" s="296"/>
      <c r="V227" s="296"/>
      <c r="W227" s="297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  <c r="AW227" s="276"/>
      <c r="AX227" s="276"/>
      <c r="AY227" s="276"/>
      <c r="AZ227" s="276"/>
      <c r="BA227" s="276"/>
      <c r="BB227" s="276"/>
      <c r="BC227" s="276"/>
      <c r="BD227" s="276"/>
      <c r="BE227" s="276"/>
      <c r="BF227" s="276"/>
      <c r="BG227" s="276"/>
      <c r="BH227" s="276"/>
      <c r="BI227" s="276"/>
      <c r="BJ227" s="276"/>
      <c r="BK227" s="38"/>
      <c r="BL227" s="38"/>
      <c r="BM227" s="42"/>
    </row>
    <row r="228" spans="2:65" x14ac:dyDescent="0.25">
      <c r="B228" s="274"/>
      <c r="C228" s="274"/>
      <c r="D228" s="274"/>
      <c r="E228" s="289"/>
      <c r="F228" s="290"/>
      <c r="G228" s="290"/>
      <c r="H228" s="290"/>
      <c r="I228" s="291"/>
      <c r="J228" s="291"/>
      <c r="K228" s="291"/>
      <c r="L228" s="291"/>
      <c r="M228" s="291"/>
      <c r="N228" s="291"/>
      <c r="O228" s="291"/>
      <c r="P228" s="291"/>
      <c r="Q228" s="291"/>
      <c r="R228" s="291"/>
      <c r="S228" s="291"/>
      <c r="T228" s="291"/>
      <c r="U228" s="296"/>
      <c r="V228" s="296"/>
      <c r="W228" s="297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  <c r="AW228" s="276"/>
      <c r="AX228" s="276"/>
      <c r="AY228" s="276"/>
      <c r="AZ228" s="276"/>
      <c r="BA228" s="276"/>
      <c r="BB228" s="276"/>
      <c r="BC228" s="276"/>
      <c r="BD228" s="276"/>
      <c r="BE228" s="276"/>
      <c r="BF228" s="276"/>
      <c r="BG228" s="276"/>
      <c r="BH228" s="276"/>
      <c r="BI228" s="276"/>
      <c r="BJ228" s="276"/>
      <c r="BK228" s="38"/>
      <c r="BL228" s="38"/>
      <c r="BM228" s="42"/>
    </row>
    <row r="229" spans="2:65" x14ac:dyDescent="0.25">
      <c r="B229" s="274"/>
      <c r="C229" s="274"/>
      <c r="D229" s="274"/>
      <c r="E229" s="289"/>
      <c r="F229" s="290"/>
      <c r="G229" s="290"/>
      <c r="H229" s="290"/>
      <c r="I229" s="291"/>
      <c r="J229" s="291"/>
      <c r="K229" s="291"/>
      <c r="L229" s="291"/>
      <c r="M229" s="291"/>
      <c r="N229" s="291"/>
      <c r="O229" s="291"/>
      <c r="P229" s="291"/>
      <c r="Q229" s="291"/>
      <c r="R229" s="291"/>
      <c r="S229" s="291"/>
      <c r="T229" s="291"/>
      <c r="U229" s="296"/>
      <c r="V229" s="296"/>
      <c r="W229" s="297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  <c r="AW229" s="276"/>
      <c r="AX229" s="276"/>
      <c r="AY229" s="276"/>
      <c r="AZ229" s="276"/>
      <c r="BA229" s="276"/>
      <c r="BB229" s="276"/>
      <c r="BC229" s="276"/>
      <c r="BD229" s="276"/>
      <c r="BE229" s="276"/>
      <c r="BF229" s="276"/>
      <c r="BG229" s="276"/>
      <c r="BH229" s="276"/>
      <c r="BI229" s="276"/>
      <c r="BJ229" s="276"/>
      <c r="BK229" s="38"/>
      <c r="BL229" s="38"/>
      <c r="BM229" s="42"/>
    </row>
    <row r="230" spans="2:65" x14ac:dyDescent="0.25">
      <c r="B230" s="274"/>
      <c r="C230" s="274"/>
      <c r="D230" s="274"/>
      <c r="E230" s="289"/>
      <c r="F230" s="290"/>
      <c r="G230" s="290"/>
      <c r="H230" s="290"/>
      <c r="I230" s="291"/>
      <c r="J230" s="291"/>
      <c r="K230" s="291"/>
      <c r="L230" s="291"/>
      <c r="M230" s="291"/>
      <c r="N230" s="291"/>
      <c r="O230" s="291"/>
      <c r="P230" s="291"/>
      <c r="Q230" s="291"/>
      <c r="R230" s="291"/>
      <c r="S230" s="291"/>
      <c r="T230" s="291"/>
      <c r="U230" s="296"/>
      <c r="V230" s="296"/>
      <c r="W230" s="297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  <c r="AW230" s="276"/>
      <c r="AX230" s="276"/>
      <c r="AY230" s="276"/>
      <c r="AZ230" s="276"/>
      <c r="BA230" s="276"/>
      <c r="BB230" s="276"/>
      <c r="BC230" s="276"/>
      <c r="BD230" s="276"/>
      <c r="BE230" s="276"/>
      <c r="BF230" s="276"/>
      <c r="BG230" s="276"/>
      <c r="BH230" s="276"/>
      <c r="BI230" s="276"/>
      <c r="BJ230" s="276"/>
      <c r="BK230" s="38"/>
      <c r="BL230" s="38"/>
      <c r="BM230" s="42"/>
    </row>
    <row r="231" spans="2:65" x14ac:dyDescent="0.25">
      <c r="B231" s="274"/>
      <c r="C231" s="274"/>
      <c r="D231" s="274"/>
      <c r="E231" s="289"/>
      <c r="F231" s="290"/>
      <c r="G231" s="290"/>
      <c r="H231" s="290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6"/>
      <c r="V231" s="296"/>
      <c r="W231" s="297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  <c r="AW231" s="276"/>
      <c r="AX231" s="276"/>
      <c r="AY231" s="276"/>
      <c r="AZ231" s="276"/>
      <c r="BA231" s="276"/>
      <c r="BB231" s="276"/>
      <c r="BC231" s="276"/>
      <c r="BD231" s="276"/>
      <c r="BE231" s="276"/>
      <c r="BF231" s="276"/>
      <c r="BG231" s="276"/>
      <c r="BH231" s="276"/>
      <c r="BI231" s="276"/>
      <c r="BJ231" s="276"/>
      <c r="BK231" s="38"/>
      <c r="BL231" s="38"/>
      <c r="BM231" s="42"/>
    </row>
    <row r="232" spans="2:65" x14ac:dyDescent="0.25">
      <c r="B232" s="274"/>
      <c r="C232" s="274"/>
      <c r="D232" s="274"/>
      <c r="E232" s="289"/>
      <c r="F232" s="290"/>
      <c r="G232" s="290"/>
      <c r="H232" s="290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6"/>
      <c r="V232" s="296"/>
      <c r="W232" s="297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  <c r="AW232" s="276"/>
      <c r="AX232" s="276"/>
      <c r="AY232" s="276"/>
      <c r="AZ232" s="276"/>
      <c r="BA232" s="276"/>
      <c r="BB232" s="276"/>
      <c r="BC232" s="276"/>
      <c r="BD232" s="276"/>
      <c r="BE232" s="276"/>
      <c r="BF232" s="276"/>
      <c r="BG232" s="276"/>
      <c r="BH232" s="276"/>
      <c r="BI232" s="276"/>
      <c r="BJ232" s="276"/>
      <c r="BK232" s="38"/>
      <c r="BL232" s="38"/>
      <c r="BM232" s="42"/>
    </row>
    <row r="233" spans="2:65" x14ac:dyDescent="0.25">
      <c r="B233" s="274"/>
      <c r="C233" s="274"/>
      <c r="D233" s="274"/>
      <c r="E233" s="289"/>
      <c r="F233" s="290"/>
      <c r="G233" s="290"/>
      <c r="H233" s="290"/>
      <c r="I233" s="291"/>
      <c r="J233" s="291"/>
      <c r="K233" s="291"/>
      <c r="L233" s="291"/>
      <c r="M233" s="291"/>
      <c r="N233" s="291"/>
      <c r="O233" s="291"/>
      <c r="P233" s="291"/>
      <c r="Q233" s="291"/>
      <c r="R233" s="291"/>
      <c r="S233" s="291"/>
      <c r="T233" s="291"/>
      <c r="U233" s="296"/>
      <c r="V233" s="296"/>
      <c r="W233" s="297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  <c r="AW233" s="276"/>
      <c r="AX233" s="276"/>
      <c r="AY233" s="276"/>
      <c r="AZ233" s="276"/>
      <c r="BA233" s="276"/>
      <c r="BB233" s="276"/>
      <c r="BC233" s="276"/>
      <c r="BD233" s="276"/>
      <c r="BE233" s="276"/>
      <c r="BF233" s="276"/>
      <c r="BG233" s="276"/>
      <c r="BH233" s="276"/>
      <c r="BI233" s="276"/>
      <c r="BJ233" s="276"/>
      <c r="BK233" s="38"/>
      <c r="BL233" s="38"/>
      <c r="BM233" s="42"/>
    </row>
    <row r="234" spans="2:65" x14ac:dyDescent="0.25">
      <c r="B234" s="274"/>
      <c r="C234" s="274"/>
      <c r="D234" s="274"/>
      <c r="E234" s="289"/>
      <c r="F234" s="290"/>
      <c r="G234" s="290"/>
      <c r="H234" s="290"/>
      <c r="I234" s="291"/>
      <c r="J234" s="291"/>
      <c r="K234" s="291"/>
      <c r="L234" s="291"/>
      <c r="M234" s="291"/>
      <c r="N234" s="291"/>
      <c r="O234" s="291"/>
      <c r="P234" s="291"/>
      <c r="Q234" s="291"/>
      <c r="R234" s="291"/>
      <c r="S234" s="291"/>
      <c r="T234" s="291"/>
      <c r="U234" s="296"/>
      <c r="V234" s="296"/>
      <c r="W234" s="297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  <c r="AW234" s="276"/>
      <c r="AX234" s="276"/>
      <c r="AY234" s="276"/>
      <c r="AZ234" s="276"/>
      <c r="BA234" s="276"/>
      <c r="BB234" s="276"/>
      <c r="BC234" s="276"/>
      <c r="BD234" s="276"/>
      <c r="BE234" s="276"/>
      <c r="BF234" s="276"/>
      <c r="BG234" s="276"/>
      <c r="BH234" s="276"/>
      <c r="BI234" s="276"/>
      <c r="BJ234" s="276"/>
      <c r="BK234" s="38"/>
      <c r="BL234" s="38"/>
      <c r="BM234" s="42"/>
    </row>
    <row r="235" spans="2:65" x14ac:dyDescent="0.25">
      <c r="B235" s="274"/>
      <c r="C235" s="274"/>
      <c r="D235" s="274"/>
      <c r="E235" s="289"/>
      <c r="F235" s="290"/>
      <c r="G235" s="290"/>
      <c r="H235" s="290"/>
      <c r="I235" s="291"/>
      <c r="J235" s="291"/>
      <c r="K235" s="291"/>
      <c r="L235" s="291"/>
      <c r="M235" s="291"/>
      <c r="N235" s="291"/>
      <c r="O235" s="291"/>
      <c r="P235" s="291"/>
      <c r="Q235" s="291"/>
      <c r="R235" s="291"/>
      <c r="S235" s="291"/>
      <c r="T235" s="291"/>
      <c r="U235" s="296"/>
      <c r="V235" s="296"/>
      <c r="W235" s="297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  <c r="AW235" s="276"/>
      <c r="AX235" s="276"/>
      <c r="AY235" s="276"/>
      <c r="AZ235" s="276"/>
      <c r="BA235" s="276"/>
      <c r="BB235" s="276"/>
      <c r="BC235" s="276"/>
      <c r="BD235" s="276"/>
      <c r="BE235" s="276"/>
      <c r="BF235" s="276"/>
      <c r="BG235" s="276"/>
      <c r="BH235" s="276"/>
      <c r="BI235" s="276"/>
      <c r="BJ235" s="276"/>
      <c r="BK235" s="38"/>
      <c r="BL235" s="38"/>
      <c r="BM235" s="42"/>
    </row>
    <row r="236" spans="2:65" x14ac:dyDescent="0.25">
      <c r="B236" s="274"/>
      <c r="C236" s="274"/>
      <c r="D236" s="274"/>
      <c r="E236" s="289"/>
      <c r="F236" s="290"/>
      <c r="G236" s="290"/>
      <c r="H236" s="290"/>
      <c r="I236" s="291"/>
      <c r="J236" s="291"/>
      <c r="K236" s="291"/>
      <c r="L236" s="291"/>
      <c r="M236" s="291"/>
      <c r="N236" s="291"/>
      <c r="O236" s="291"/>
      <c r="P236" s="291"/>
      <c r="Q236" s="291"/>
      <c r="R236" s="291"/>
      <c r="S236" s="291"/>
      <c r="T236" s="291"/>
      <c r="U236" s="296"/>
      <c r="V236" s="296"/>
      <c r="W236" s="297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  <c r="AW236" s="276"/>
      <c r="AX236" s="276"/>
      <c r="AY236" s="276"/>
      <c r="AZ236" s="276"/>
      <c r="BA236" s="276"/>
      <c r="BB236" s="276"/>
      <c r="BC236" s="276"/>
      <c r="BD236" s="276"/>
      <c r="BE236" s="276"/>
      <c r="BF236" s="276"/>
      <c r="BG236" s="276"/>
      <c r="BH236" s="276"/>
      <c r="BI236" s="276"/>
      <c r="BJ236" s="276"/>
      <c r="BK236" s="38"/>
      <c r="BL236" s="38"/>
      <c r="BM236" s="42"/>
    </row>
    <row r="237" spans="2:65" x14ac:dyDescent="0.25">
      <c r="B237" s="274"/>
      <c r="C237" s="274"/>
      <c r="D237" s="274"/>
      <c r="E237" s="289"/>
      <c r="F237" s="290"/>
      <c r="G237" s="290"/>
      <c r="H237" s="290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6"/>
      <c r="V237" s="296"/>
      <c r="W237" s="297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  <c r="AW237" s="276"/>
      <c r="AX237" s="276"/>
      <c r="AY237" s="276"/>
      <c r="AZ237" s="276"/>
      <c r="BA237" s="276"/>
      <c r="BB237" s="276"/>
      <c r="BC237" s="276"/>
      <c r="BD237" s="276"/>
      <c r="BE237" s="276"/>
      <c r="BF237" s="276"/>
      <c r="BG237" s="276"/>
      <c r="BH237" s="276"/>
      <c r="BI237" s="276"/>
      <c r="BJ237" s="276"/>
      <c r="BK237" s="38"/>
      <c r="BL237" s="38"/>
      <c r="BM237" s="42"/>
    </row>
    <row r="238" spans="2:65" x14ac:dyDescent="0.25">
      <c r="B238" s="274"/>
      <c r="C238" s="274"/>
      <c r="D238" s="274"/>
      <c r="E238" s="289"/>
      <c r="F238" s="290"/>
      <c r="G238" s="290"/>
      <c r="H238" s="290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6"/>
      <c r="V238" s="296"/>
      <c r="W238" s="297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  <c r="AW238" s="276"/>
      <c r="AX238" s="276"/>
      <c r="AY238" s="276"/>
      <c r="AZ238" s="276"/>
      <c r="BA238" s="276"/>
      <c r="BB238" s="276"/>
      <c r="BC238" s="276"/>
      <c r="BD238" s="276"/>
      <c r="BE238" s="276"/>
      <c r="BF238" s="276"/>
      <c r="BG238" s="276"/>
      <c r="BH238" s="276"/>
      <c r="BI238" s="276"/>
      <c r="BJ238" s="276"/>
      <c r="BK238" s="38"/>
      <c r="BL238" s="38"/>
      <c r="BM238" s="42"/>
    </row>
    <row r="239" spans="2:65" x14ac:dyDescent="0.25">
      <c r="B239" s="274"/>
      <c r="C239" s="274"/>
      <c r="D239" s="274"/>
      <c r="E239" s="289"/>
      <c r="F239" s="290"/>
      <c r="G239" s="290"/>
      <c r="H239" s="290"/>
      <c r="I239" s="290"/>
      <c r="J239" s="290"/>
      <c r="K239" s="290"/>
      <c r="L239" s="290"/>
      <c r="M239" s="290"/>
      <c r="N239" s="290"/>
      <c r="O239" s="291"/>
      <c r="P239" s="291"/>
      <c r="Q239" s="290"/>
      <c r="R239" s="292"/>
      <c r="S239" s="296"/>
      <c r="T239" s="296"/>
      <c r="U239" s="296"/>
      <c r="V239" s="296"/>
      <c r="W239" s="297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276"/>
      <c r="AZ239" s="276"/>
      <c r="BA239" s="276"/>
      <c r="BB239" s="276"/>
      <c r="BC239" s="276"/>
      <c r="BD239" s="276"/>
      <c r="BE239" s="276"/>
      <c r="BF239" s="276"/>
      <c r="BG239" s="276"/>
      <c r="BH239" s="276"/>
      <c r="BI239" s="276"/>
      <c r="BJ239" s="276"/>
      <c r="BK239" s="38"/>
      <c r="BL239" s="38"/>
      <c r="BM239" s="42"/>
    </row>
    <row r="240" spans="2:65" x14ac:dyDescent="0.25">
      <c r="B240" s="274"/>
      <c r="C240" s="274"/>
      <c r="D240" s="274"/>
      <c r="E240" s="289"/>
      <c r="F240" s="290"/>
      <c r="G240" s="290"/>
      <c r="H240" s="290"/>
      <c r="I240" s="290"/>
      <c r="J240" s="290"/>
      <c r="K240" s="290"/>
      <c r="L240" s="290"/>
      <c r="M240" s="290"/>
      <c r="N240" s="290"/>
      <c r="O240" s="291"/>
      <c r="P240" s="291"/>
      <c r="Q240" s="290"/>
      <c r="R240" s="292"/>
      <c r="S240" s="296"/>
      <c r="T240" s="296"/>
      <c r="U240" s="296"/>
      <c r="V240" s="296"/>
      <c r="W240" s="297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  <c r="AW240" s="276"/>
      <c r="AX240" s="276"/>
      <c r="AY240" s="276"/>
      <c r="AZ240" s="276"/>
      <c r="BA240" s="276"/>
      <c r="BB240" s="276"/>
      <c r="BC240" s="276"/>
      <c r="BD240" s="276"/>
      <c r="BE240" s="276"/>
      <c r="BF240" s="276"/>
      <c r="BG240" s="276"/>
      <c r="BH240" s="276"/>
      <c r="BI240" s="276"/>
      <c r="BJ240" s="276"/>
      <c r="BK240" s="38"/>
      <c r="BL240" s="38"/>
      <c r="BM240" s="42"/>
    </row>
    <row r="241" spans="2:65" ht="9.75" customHeight="1" x14ac:dyDescent="0.25">
      <c r="B241" s="274"/>
      <c r="C241" s="274"/>
      <c r="D241" s="274"/>
      <c r="E241" s="289"/>
      <c r="F241" s="290"/>
      <c r="G241" s="290"/>
      <c r="H241" s="290"/>
      <c r="I241" s="290"/>
      <c r="J241" s="290"/>
      <c r="K241" s="290"/>
      <c r="L241" s="290"/>
      <c r="M241" s="290"/>
      <c r="N241" s="290"/>
      <c r="O241" s="291"/>
      <c r="P241" s="291"/>
      <c r="Q241" s="290"/>
      <c r="R241" s="292"/>
      <c r="S241" s="296"/>
      <c r="T241" s="296"/>
      <c r="U241" s="296"/>
      <c r="V241" s="296"/>
      <c r="W241" s="297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  <c r="AW241" s="276"/>
      <c r="AX241" s="276"/>
      <c r="AY241" s="276"/>
      <c r="AZ241" s="276"/>
      <c r="BA241" s="276"/>
      <c r="BB241" s="276"/>
      <c r="BC241" s="276"/>
      <c r="BD241" s="276"/>
      <c r="BE241" s="276"/>
      <c r="BF241" s="276"/>
      <c r="BG241" s="276"/>
      <c r="BH241" s="276"/>
      <c r="BI241" s="276"/>
      <c r="BJ241" s="276"/>
      <c r="BK241" s="38"/>
      <c r="BL241" s="38"/>
      <c r="BM241" s="42"/>
    </row>
    <row r="242" spans="2:65" ht="12.75" customHeight="1" thickBot="1" x14ac:dyDescent="0.3">
      <c r="B242" s="274"/>
      <c r="C242" s="274"/>
      <c r="D242" s="274"/>
      <c r="E242" s="289"/>
      <c r="F242" s="291"/>
      <c r="G242" s="291"/>
      <c r="H242" s="291"/>
      <c r="I242" s="291"/>
      <c r="J242" s="291"/>
      <c r="K242" s="291"/>
      <c r="L242" s="291"/>
      <c r="M242" s="291"/>
      <c r="N242" s="291"/>
      <c r="O242" s="291"/>
      <c r="P242" s="291"/>
      <c r="Q242" s="307"/>
      <c r="R242" s="310"/>
      <c r="S242" s="311"/>
      <c r="T242" s="311"/>
      <c r="U242" s="311"/>
      <c r="V242" s="311"/>
      <c r="W242" s="312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  <c r="AW242" s="276"/>
      <c r="AX242" s="276"/>
      <c r="AY242" s="276"/>
      <c r="AZ242" s="276"/>
      <c r="BA242" s="276"/>
      <c r="BB242" s="276"/>
      <c r="BC242" s="276"/>
      <c r="BD242" s="276"/>
      <c r="BE242" s="276"/>
      <c r="BF242" s="276"/>
      <c r="BG242" s="276"/>
      <c r="BH242" s="276"/>
      <c r="BI242" s="276"/>
      <c r="BJ242" s="276"/>
      <c r="BK242" s="38"/>
      <c r="BL242" s="38"/>
      <c r="BM242" s="42"/>
    </row>
    <row r="243" spans="2:65" s="1" customFormat="1" x14ac:dyDescent="0.25">
      <c r="B243" s="274"/>
      <c r="C243" s="274"/>
      <c r="D243" s="274"/>
      <c r="E243" s="352"/>
      <c r="F243" s="353"/>
      <c r="G243" s="353"/>
      <c r="H243" s="353"/>
      <c r="I243" s="353"/>
      <c r="J243" s="353"/>
      <c r="K243" s="353"/>
      <c r="L243" s="353"/>
      <c r="M243" s="353"/>
      <c r="N243" s="353"/>
      <c r="O243" s="353"/>
      <c r="P243" s="354"/>
      <c r="Q243" s="274"/>
      <c r="R243" s="274"/>
      <c r="S243" s="274"/>
      <c r="T243" s="274"/>
      <c r="U243" s="274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  <c r="AW243" s="276"/>
      <c r="AX243" s="276"/>
      <c r="AY243" s="276"/>
      <c r="AZ243" s="276"/>
      <c r="BA243" s="276"/>
      <c r="BB243" s="276"/>
      <c r="BC243" s="276"/>
      <c r="BD243" s="276"/>
      <c r="BE243" s="276"/>
      <c r="BF243" s="276"/>
      <c r="BG243" s="276"/>
      <c r="BH243" s="276"/>
      <c r="BI243" s="276"/>
      <c r="BJ243" s="276"/>
      <c r="BK243" s="276"/>
      <c r="BL243" s="276"/>
      <c r="BM243" s="279"/>
    </row>
    <row r="244" spans="2:65" s="283" customFormat="1" x14ac:dyDescent="0.25">
      <c r="B244" s="276"/>
      <c r="C244" s="276"/>
      <c r="D244" s="276"/>
      <c r="E244" s="355"/>
      <c r="F244" s="296"/>
      <c r="G244" s="296"/>
      <c r="H244" s="296"/>
      <c r="I244" s="296"/>
      <c r="J244" s="296"/>
      <c r="K244" s="296"/>
      <c r="L244" s="296"/>
      <c r="M244" s="296"/>
      <c r="N244" s="296"/>
      <c r="O244" s="296"/>
      <c r="P244" s="35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  <c r="AW244" s="276"/>
      <c r="AX244" s="276"/>
      <c r="AY244" s="276"/>
      <c r="AZ244" s="276"/>
      <c r="BA244" s="276"/>
      <c r="BB244" s="276"/>
      <c r="BC244" s="276"/>
      <c r="BD244" s="276"/>
      <c r="BE244" s="276"/>
      <c r="BF244" s="276"/>
      <c r="BG244" s="276"/>
      <c r="BH244" s="276"/>
      <c r="BI244" s="276"/>
      <c r="BJ244" s="276"/>
      <c r="BK244" s="276"/>
      <c r="BL244" s="276"/>
      <c r="BM244" s="276"/>
    </row>
    <row r="245" spans="2:65" s="283" customFormat="1" ht="35" x14ac:dyDescent="0.9">
      <c r="B245" s="276"/>
      <c r="C245" s="276"/>
      <c r="D245" s="276"/>
      <c r="E245" s="355"/>
      <c r="F245" s="296"/>
      <c r="G245" s="296"/>
      <c r="H245" s="296"/>
      <c r="I245" s="296"/>
      <c r="J245" s="504" t="s">
        <v>137</v>
      </c>
      <c r="K245" s="504"/>
      <c r="L245" s="504"/>
      <c r="M245" s="504"/>
      <c r="N245" s="504"/>
      <c r="O245" s="364"/>
      <c r="P245" s="35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  <c r="AW245" s="276"/>
      <c r="AX245" s="276"/>
      <c r="AY245" s="276"/>
      <c r="AZ245" s="276"/>
      <c r="BA245" s="276"/>
      <c r="BB245" s="276"/>
      <c r="BC245" s="276"/>
      <c r="BD245" s="276"/>
      <c r="BE245" s="276"/>
      <c r="BF245" s="276"/>
      <c r="BG245" s="276"/>
      <c r="BH245" s="276"/>
      <c r="BI245" s="276"/>
      <c r="BJ245" s="276"/>
      <c r="BK245" s="276"/>
      <c r="BL245" s="276"/>
      <c r="BM245" s="276"/>
    </row>
    <row r="246" spans="2:65" s="283" customFormat="1" ht="37.5" x14ac:dyDescent="0.95">
      <c r="B246" s="276"/>
      <c r="C246" s="276"/>
      <c r="D246" s="276"/>
      <c r="E246" s="355"/>
      <c r="F246" s="296"/>
      <c r="G246" s="296"/>
      <c r="H246" s="296"/>
      <c r="I246" s="296"/>
      <c r="J246" s="503"/>
      <c r="K246" s="503"/>
      <c r="L246" s="503"/>
      <c r="M246" s="503"/>
      <c r="N246" s="503"/>
      <c r="O246" s="296"/>
      <c r="P246" s="35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  <c r="AW246" s="276"/>
      <c r="AX246" s="276"/>
      <c r="AY246" s="276"/>
      <c r="AZ246" s="276"/>
      <c r="BA246" s="276"/>
      <c r="BB246" s="276"/>
      <c r="BC246" s="276"/>
      <c r="BD246" s="276"/>
      <c r="BE246" s="276"/>
      <c r="BF246" s="276"/>
      <c r="BG246" s="276"/>
      <c r="BH246" s="276"/>
      <c r="BI246" s="276"/>
      <c r="BJ246" s="276"/>
      <c r="BK246" s="276"/>
      <c r="BL246" s="276"/>
      <c r="BM246" s="276"/>
    </row>
    <row r="247" spans="2:65" s="283" customFormat="1" x14ac:dyDescent="0.25">
      <c r="B247" s="276"/>
      <c r="C247" s="276"/>
      <c r="D247" s="276"/>
      <c r="E247" s="355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35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  <c r="AW247" s="276"/>
      <c r="AX247" s="276"/>
      <c r="AY247" s="276"/>
      <c r="AZ247" s="276"/>
      <c r="BA247" s="276"/>
      <c r="BB247" s="276"/>
      <c r="BC247" s="276"/>
      <c r="BD247" s="276"/>
      <c r="BE247" s="276"/>
      <c r="BF247" s="276"/>
      <c r="BG247" s="276"/>
      <c r="BH247" s="276"/>
      <c r="BI247" s="276"/>
      <c r="BJ247" s="276"/>
      <c r="BK247" s="276"/>
      <c r="BL247" s="276"/>
      <c r="BM247" s="276"/>
    </row>
    <row r="248" spans="2:65" s="283" customFormat="1" x14ac:dyDescent="0.25">
      <c r="B248" s="276"/>
      <c r="C248" s="276"/>
      <c r="D248" s="276"/>
      <c r="E248" s="355"/>
      <c r="F248" s="296"/>
      <c r="G248" s="296"/>
      <c r="H248" s="296"/>
      <c r="I248" s="296"/>
      <c r="J248" s="296"/>
      <c r="K248" s="296"/>
      <c r="L248" s="296"/>
      <c r="M248" s="296"/>
      <c r="N248" s="296"/>
      <c r="O248" s="296"/>
      <c r="P248" s="35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  <c r="AW248" s="276"/>
      <c r="AX248" s="276"/>
      <c r="AY248" s="276"/>
      <c r="AZ248" s="276"/>
      <c r="BA248" s="276"/>
      <c r="BB248" s="276"/>
      <c r="BC248" s="276"/>
      <c r="BD248" s="276"/>
      <c r="BE248" s="276"/>
      <c r="BF248" s="276"/>
      <c r="BG248" s="276"/>
      <c r="BH248" s="276"/>
      <c r="BI248" s="276"/>
      <c r="BJ248" s="276"/>
      <c r="BK248" s="276"/>
      <c r="BL248" s="276"/>
      <c r="BM248" s="276"/>
    </row>
    <row r="249" spans="2:65" s="283" customFormat="1" x14ac:dyDescent="0.25">
      <c r="B249" s="276"/>
      <c r="C249" s="276"/>
      <c r="D249" s="276"/>
      <c r="E249" s="355"/>
      <c r="F249" s="296"/>
      <c r="G249" s="296"/>
      <c r="H249" s="296"/>
      <c r="I249" s="296"/>
      <c r="J249" s="296"/>
      <c r="K249" s="296"/>
      <c r="L249" s="296"/>
      <c r="M249" s="296"/>
      <c r="N249" s="296"/>
      <c r="O249" s="296"/>
      <c r="P249" s="35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  <c r="AW249" s="276"/>
      <c r="AX249" s="276"/>
      <c r="AY249" s="276"/>
      <c r="AZ249" s="276"/>
      <c r="BA249" s="276"/>
      <c r="BB249" s="276"/>
      <c r="BC249" s="276"/>
      <c r="BD249" s="276"/>
      <c r="BE249" s="276"/>
      <c r="BF249" s="276"/>
      <c r="BG249" s="276"/>
      <c r="BH249" s="276"/>
      <c r="BI249" s="276"/>
      <c r="BJ249" s="276"/>
      <c r="BK249" s="276"/>
      <c r="BL249" s="276"/>
      <c r="BM249" s="276"/>
    </row>
    <row r="250" spans="2:65" s="283" customFormat="1" x14ac:dyDescent="0.25">
      <c r="B250" s="276"/>
      <c r="C250" s="276"/>
      <c r="D250" s="276"/>
      <c r="E250" s="355"/>
      <c r="F250" s="296"/>
      <c r="G250" s="296"/>
      <c r="H250" s="296"/>
      <c r="I250" s="296"/>
      <c r="J250" s="296"/>
      <c r="K250" s="296"/>
      <c r="L250" s="296"/>
      <c r="M250" s="296"/>
      <c r="N250" s="296"/>
      <c r="O250" s="296"/>
      <c r="P250" s="35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  <c r="AW250" s="276"/>
      <c r="AX250" s="276"/>
      <c r="AY250" s="276"/>
      <c r="AZ250" s="276"/>
      <c r="BA250" s="276"/>
      <c r="BB250" s="276"/>
      <c r="BC250" s="276"/>
      <c r="BD250" s="276"/>
      <c r="BE250" s="276"/>
      <c r="BF250" s="276"/>
      <c r="BG250" s="276"/>
      <c r="BH250" s="276"/>
      <c r="BI250" s="276"/>
      <c r="BJ250" s="276"/>
      <c r="BK250" s="276"/>
      <c r="BL250" s="276"/>
      <c r="BM250" s="276"/>
    </row>
    <row r="251" spans="2:65" s="283" customFormat="1" x14ac:dyDescent="0.25">
      <c r="B251" s="276"/>
      <c r="C251" s="276"/>
      <c r="D251" s="276"/>
      <c r="E251" s="355"/>
      <c r="F251" s="296"/>
      <c r="G251" s="296"/>
      <c r="H251" s="296"/>
      <c r="I251" s="296"/>
      <c r="J251" s="296"/>
      <c r="K251" s="296"/>
      <c r="L251" s="296"/>
      <c r="M251" s="296"/>
      <c r="N251" s="296"/>
      <c r="O251" s="296"/>
      <c r="P251" s="35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  <c r="AW251" s="276"/>
      <c r="AX251" s="276"/>
      <c r="AY251" s="276"/>
      <c r="AZ251" s="276"/>
      <c r="BA251" s="276"/>
      <c r="BB251" s="276"/>
      <c r="BC251" s="276"/>
      <c r="BD251" s="276"/>
      <c r="BE251" s="276"/>
      <c r="BF251" s="276"/>
      <c r="BG251" s="276"/>
      <c r="BH251" s="276"/>
      <c r="BI251" s="276"/>
      <c r="BJ251" s="276"/>
      <c r="BK251" s="276"/>
      <c r="BL251" s="276"/>
      <c r="BM251" s="276"/>
    </row>
    <row r="252" spans="2:65" s="283" customFormat="1" x14ac:dyDescent="0.25">
      <c r="B252" s="276"/>
      <c r="C252" s="276"/>
      <c r="D252" s="276"/>
      <c r="E252" s="355"/>
      <c r="F252" s="296"/>
      <c r="G252" s="296"/>
      <c r="H252" s="296"/>
      <c r="I252" s="296"/>
      <c r="J252" s="296"/>
      <c r="K252" s="296"/>
      <c r="L252" s="296"/>
      <c r="M252" s="296"/>
      <c r="N252" s="296"/>
      <c r="O252" s="296"/>
      <c r="P252" s="35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  <c r="AW252" s="276"/>
      <c r="AX252" s="276"/>
      <c r="AY252" s="276"/>
      <c r="AZ252" s="276"/>
      <c r="BA252" s="276"/>
      <c r="BB252" s="276"/>
      <c r="BC252" s="276"/>
      <c r="BD252" s="276"/>
      <c r="BE252" s="276"/>
      <c r="BF252" s="276"/>
      <c r="BG252" s="276"/>
      <c r="BH252" s="276"/>
      <c r="BI252" s="276"/>
      <c r="BJ252" s="276"/>
      <c r="BK252" s="276"/>
      <c r="BL252" s="276"/>
      <c r="BM252" s="276"/>
    </row>
    <row r="253" spans="2:65" s="283" customFormat="1" ht="17.5" x14ac:dyDescent="0.45">
      <c r="B253" s="276"/>
      <c r="C253" s="276"/>
      <c r="D253" s="276"/>
      <c r="E253" s="355"/>
      <c r="F253" s="296"/>
      <c r="G253" s="296"/>
      <c r="H253" s="296"/>
      <c r="I253" s="296"/>
      <c r="J253" s="361" t="s">
        <v>138</v>
      </c>
      <c r="K253" s="296"/>
      <c r="L253" s="296"/>
      <c r="M253" s="296"/>
      <c r="N253" s="296"/>
      <c r="O253" s="296"/>
      <c r="P253" s="35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  <c r="AW253" s="276"/>
      <c r="AX253" s="276"/>
      <c r="AY253" s="276"/>
      <c r="AZ253" s="276"/>
      <c r="BA253" s="276"/>
      <c r="BB253" s="276"/>
      <c r="BC253" s="276"/>
      <c r="BD253" s="276"/>
      <c r="BE253" s="276"/>
      <c r="BF253" s="276"/>
      <c r="BG253" s="276"/>
      <c r="BH253" s="276"/>
      <c r="BI253" s="276"/>
      <c r="BJ253" s="276"/>
      <c r="BK253" s="276"/>
      <c r="BL253" s="276"/>
      <c r="BM253" s="276"/>
    </row>
    <row r="254" spans="2:65" s="283" customFormat="1" ht="17.5" x14ac:dyDescent="0.45">
      <c r="B254" s="276"/>
      <c r="C254" s="276"/>
      <c r="D254" s="276"/>
      <c r="E254" s="355"/>
      <c r="F254" s="360"/>
      <c r="G254" s="360"/>
      <c r="H254" s="360"/>
      <c r="I254" s="361"/>
      <c r="J254" s="361" t="s">
        <v>139</v>
      </c>
      <c r="K254" s="361"/>
      <c r="L254" s="361"/>
      <c r="M254" s="361"/>
      <c r="N254" s="361"/>
      <c r="O254" s="361"/>
      <c r="P254" s="35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  <c r="AW254" s="276"/>
      <c r="AX254" s="276"/>
      <c r="AY254" s="276"/>
      <c r="AZ254" s="276"/>
      <c r="BA254" s="276"/>
      <c r="BB254" s="276"/>
      <c r="BC254" s="276"/>
      <c r="BD254" s="276"/>
      <c r="BE254" s="276"/>
      <c r="BF254" s="276"/>
      <c r="BG254" s="276"/>
      <c r="BH254" s="276"/>
      <c r="BI254" s="276"/>
      <c r="BJ254" s="276"/>
      <c r="BK254" s="276"/>
      <c r="BL254" s="276"/>
      <c r="BM254" s="276"/>
    </row>
    <row r="255" spans="2:65" s="283" customFormat="1" x14ac:dyDescent="0.25">
      <c r="B255" s="276"/>
      <c r="C255" s="276"/>
      <c r="D255" s="276"/>
      <c r="E255" s="355"/>
      <c r="F255" s="296"/>
      <c r="G255" s="296"/>
      <c r="H255" s="296"/>
      <c r="I255" s="296"/>
      <c r="J255" s="296"/>
      <c r="K255" s="296"/>
      <c r="L255" s="296"/>
      <c r="M255" s="296"/>
      <c r="N255" s="296"/>
      <c r="O255" s="296"/>
      <c r="P255" s="35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  <c r="AW255" s="276"/>
      <c r="AX255" s="276"/>
      <c r="AY255" s="276"/>
      <c r="AZ255" s="276"/>
      <c r="BA255" s="276"/>
      <c r="BB255" s="276"/>
      <c r="BC255" s="276"/>
      <c r="BD255" s="276"/>
      <c r="BE255" s="276"/>
      <c r="BF255" s="276"/>
      <c r="BG255" s="276"/>
      <c r="BH255" s="276"/>
      <c r="BI255" s="276"/>
      <c r="BJ255" s="276"/>
      <c r="BK255" s="276"/>
      <c r="BL255" s="276"/>
      <c r="BM255" s="276"/>
    </row>
    <row r="256" spans="2:65" s="283" customFormat="1" x14ac:dyDescent="0.25">
      <c r="B256" s="276"/>
      <c r="C256" s="276"/>
      <c r="D256" s="276"/>
      <c r="E256" s="355"/>
      <c r="F256" s="296"/>
      <c r="G256" s="296"/>
      <c r="H256" s="296"/>
      <c r="I256" s="296"/>
      <c r="J256" s="296"/>
      <c r="K256" s="296"/>
      <c r="L256" s="296"/>
      <c r="M256" s="296"/>
      <c r="N256" s="296"/>
      <c r="O256" s="296"/>
      <c r="P256" s="35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  <c r="AW256" s="276"/>
      <c r="AX256" s="276"/>
      <c r="AY256" s="276"/>
      <c r="AZ256" s="276"/>
      <c r="BA256" s="276"/>
      <c r="BB256" s="276"/>
      <c r="BC256" s="276"/>
      <c r="BD256" s="276"/>
      <c r="BE256" s="276"/>
      <c r="BF256" s="276"/>
      <c r="BG256" s="276"/>
      <c r="BH256" s="276"/>
      <c r="BI256" s="276"/>
      <c r="BJ256" s="276"/>
      <c r="BK256" s="276"/>
      <c r="BL256" s="276"/>
      <c r="BM256" s="276"/>
    </row>
    <row r="257" spans="2:65" s="283" customFormat="1" ht="13" thickBot="1" x14ac:dyDescent="0.3">
      <c r="B257" s="276"/>
      <c r="C257" s="276"/>
      <c r="D257" s="276"/>
      <c r="E257" s="357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9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  <c r="AW257" s="276"/>
      <c r="AX257" s="276"/>
      <c r="AY257" s="276"/>
      <c r="AZ257" s="276"/>
      <c r="BA257" s="276"/>
      <c r="BB257" s="276"/>
      <c r="BC257" s="276"/>
      <c r="BD257" s="276"/>
      <c r="BE257" s="276"/>
      <c r="BF257" s="276"/>
      <c r="BG257" s="276"/>
      <c r="BH257" s="276"/>
      <c r="BI257" s="276"/>
      <c r="BJ257" s="276"/>
      <c r="BK257" s="276"/>
      <c r="BL257" s="276"/>
      <c r="BM257" s="276"/>
    </row>
    <row r="258" spans="2:65" s="283" customFormat="1" x14ac:dyDescent="0.25"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  <c r="AW258" s="276"/>
      <c r="AX258" s="276"/>
      <c r="AY258" s="276"/>
      <c r="AZ258" s="276"/>
      <c r="BA258" s="276"/>
      <c r="BB258" s="276"/>
      <c r="BC258" s="276"/>
      <c r="BD258" s="276"/>
      <c r="BE258" s="276"/>
      <c r="BF258" s="276"/>
      <c r="BG258" s="276"/>
      <c r="BH258" s="276"/>
      <c r="BI258" s="276"/>
      <c r="BJ258" s="276"/>
      <c r="BK258" s="276"/>
      <c r="BL258" s="276"/>
      <c r="BM258" s="276"/>
    </row>
    <row r="259" spans="2:65" s="283" customFormat="1" x14ac:dyDescent="0.25"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  <c r="AW259" s="276"/>
      <c r="AX259" s="276"/>
      <c r="AY259" s="276"/>
      <c r="AZ259" s="276"/>
      <c r="BA259" s="276"/>
      <c r="BB259" s="276"/>
      <c r="BC259" s="276"/>
      <c r="BD259" s="276"/>
      <c r="BE259" s="276"/>
      <c r="BF259" s="276"/>
      <c r="BG259" s="276"/>
      <c r="BH259" s="276"/>
      <c r="BI259" s="276"/>
      <c r="BJ259" s="276"/>
      <c r="BK259" s="276"/>
      <c r="BL259" s="276"/>
      <c r="BM259" s="276"/>
    </row>
    <row r="260" spans="2:65" s="283" customFormat="1" x14ac:dyDescent="0.25"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  <c r="AW260" s="276"/>
      <c r="AX260" s="276"/>
      <c r="AY260" s="276"/>
      <c r="AZ260" s="276"/>
      <c r="BA260" s="276"/>
      <c r="BB260" s="276"/>
      <c r="BC260" s="276"/>
      <c r="BD260" s="276"/>
      <c r="BE260" s="276"/>
      <c r="BF260" s="276"/>
      <c r="BG260" s="276"/>
      <c r="BH260" s="276"/>
      <c r="BI260" s="276"/>
      <c r="BJ260" s="276"/>
      <c r="BK260" s="276"/>
      <c r="BL260" s="276"/>
      <c r="BM260" s="276"/>
    </row>
    <row r="261" spans="2:65" s="283" customFormat="1" x14ac:dyDescent="0.25"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  <c r="AW261" s="276"/>
      <c r="AX261" s="276"/>
      <c r="AY261" s="276"/>
      <c r="AZ261" s="276"/>
      <c r="BA261" s="276"/>
      <c r="BB261" s="276"/>
      <c r="BC261" s="276"/>
      <c r="BD261" s="276"/>
      <c r="BE261" s="276"/>
      <c r="BF261" s="276"/>
      <c r="BG261" s="276"/>
      <c r="BH261" s="276"/>
      <c r="BI261" s="276"/>
      <c r="BJ261" s="276"/>
      <c r="BK261" s="276"/>
      <c r="BL261" s="276"/>
      <c r="BM261" s="276"/>
    </row>
    <row r="262" spans="2:65" s="283" customFormat="1" x14ac:dyDescent="0.25"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  <c r="AW262" s="276"/>
      <c r="AX262" s="276"/>
      <c r="AY262" s="276"/>
      <c r="AZ262" s="276"/>
      <c r="BA262" s="276"/>
      <c r="BB262" s="276"/>
      <c r="BC262" s="276"/>
      <c r="BD262" s="276"/>
      <c r="BE262" s="276"/>
      <c r="BF262" s="276"/>
      <c r="BG262" s="276"/>
      <c r="BH262" s="276"/>
      <c r="BI262" s="276"/>
      <c r="BJ262" s="276"/>
      <c r="BK262" s="276"/>
      <c r="BL262" s="276"/>
      <c r="BM262" s="276"/>
    </row>
    <row r="263" spans="2:65" s="283" customFormat="1" x14ac:dyDescent="0.25"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  <c r="AW263" s="276"/>
      <c r="AX263" s="276"/>
      <c r="AY263" s="276"/>
      <c r="AZ263" s="276"/>
      <c r="BA263" s="276"/>
      <c r="BB263" s="276"/>
      <c r="BC263" s="276"/>
      <c r="BD263" s="276"/>
      <c r="BE263" s="276"/>
      <c r="BF263" s="276"/>
      <c r="BG263" s="276"/>
      <c r="BH263" s="276"/>
      <c r="BI263" s="276"/>
      <c r="BJ263" s="276"/>
      <c r="BK263" s="276"/>
      <c r="BL263" s="276"/>
      <c r="BM263" s="276"/>
    </row>
    <row r="264" spans="2:65" s="283" customFormat="1" x14ac:dyDescent="0.25"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  <c r="AW264" s="276"/>
      <c r="AX264" s="276"/>
      <c r="AY264" s="276"/>
      <c r="AZ264" s="276"/>
      <c r="BA264" s="276"/>
      <c r="BB264" s="276"/>
      <c r="BC264" s="276"/>
      <c r="BD264" s="276"/>
      <c r="BE264" s="276"/>
      <c r="BF264" s="276"/>
      <c r="BG264" s="276"/>
      <c r="BH264" s="276"/>
      <c r="BI264" s="276"/>
      <c r="BJ264" s="276"/>
      <c r="BK264" s="276"/>
      <c r="BL264" s="276"/>
      <c r="BM264" s="276"/>
    </row>
    <row r="265" spans="2:65" s="283" customFormat="1" x14ac:dyDescent="0.25"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  <c r="AW265" s="276"/>
      <c r="AX265" s="276"/>
      <c r="AY265" s="276"/>
      <c r="AZ265" s="276"/>
      <c r="BA265" s="276"/>
      <c r="BB265" s="276"/>
      <c r="BC265" s="276"/>
      <c r="BD265" s="276"/>
      <c r="BE265" s="276"/>
      <c r="BF265" s="276"/>
      <c r="BG265" s="276"/>
      <c r="BH265" s="276"/>
      <c r="BI265" s="276"/>
      <c r="BJ265" s="276"/>
      <c r="BK265" s="276"/>
      <c r="BL265" s="276"/>
      <c r="BM265" s="276"/>
    </row>
    <row r="266" spans="2:65" s="283" customFormat="1" x14ac:dyDescent="0.25"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  <c r="AW266" s="276"/>
      <c r="AX266" s="276"/>
      <c r="AY266" s="276"/>
      <c r="AZ266" s="276"/>
      <c r="BA266" s="276"/>
      <c r="BB266" s="276"/>
      <c r="BC266" s="276"/>
      <c r="BD266" s="276"/>
      <c r="BE266" s="276"/>
      <c r="BF266" s="276"/>
      <c r="BG266" s="276"/>
      <c r="BH266" s="276"/>
      <c r="BI266" s="276"/>
      <c r="BJ266" s="276"/>
      <c r="BK266" s="276"/>
      <c r="BL266" s="276"/>
      <c r="BM266" s="276"/>
    </row>
    <row r="267" spans="2:65" s="283" customFormat="1" x14ac:dyDescent="0.25"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  <c r="AW267" s="276"/>
      <c r="AX267" s="276"/>
      <c r="AY267" s="276"/>
      <c r="AZ267" s="276"/>
      <c r="BA267" s="276"/>
      <c r="BB267" s="276"/>
      <c r="BC267" s="276"/>
      <c r="BD267" s="276"/>
      <c r="BE267" s="276"/>
      <c r="BF267" s="276"/>
      <c r="BG267" s="276"/>
      <c r="BH267" s="276"/>
      <c r="BI267" s="276"/>
      <c r="BJ267" s="276"/>
      <c r="BK267" s="276"/>
      <c r="BL267" s="276"/>
      <c r="BM267" s="276"/>
    </row>
    <row r="268" spans="2:65" s="283" customFormat="1" x14ac:dyDescent="0.25"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  <c r="AW268" s="276"/>
      <c r="AX268" s="276"/>
      <c r="AY268" s="276"/>
      <c r="AZ268" s="276"/>
      <c r="BA268" s="276"/>
      <c r="BB268" s="276"/>
      <c r="BC268" s="276"/>
      <c r="BD268" s="276"/>
      <c r="BE268" s="276"/>
      <c r="BF268" s="276"/>
      <c r="BG268" s="276"/>
      <c r="BH268" s="276"/>
      <c r="BI268" s="276"/>
      <c r="BJ268" s="276"/>
      <c r="BK268" s="276"/>
      <c r="BL268" s="276"/>
      <c r="BM268" s="276"/>
    </row>
    <row r="269" spans="2:65" s="283" customFormat="1" x14ac:dyDescent="0.25"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  <c r="AW269" s="276"/>
      <c r="AX269" s="276"/>
      <c r="AY269" s="276"/>
      <c r="AZ269" s="276"/>
      <c r="BA269" s="276"/>
      <c r="BB269" s="276"/>
      <c r="BC269" s="276"/>
      <c r="BD269" s="276"/>
      <c r="BE269" s="276"/>
      <c r="BF269" s="276"/>
      <c r="BG269" s="276"/>
      <c r="BH269" s="276"/>
      <c r="BI269" s="276"/>
      <c r="BJ269" s="276"/>
      <c r="BK269" s="276"/>
      <c r="BL269" s="276"/>
      <c r="BM269" s="276"/>
    </row>
    <row r="270" spans="2:65" s="283" customFormat="1" x14ac:dyDescent="0.25"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  <c r="AW270" s="276"/>
      <c r="AX270" s="276"/>
      <c r="AY270" s="276"/>
      <c r="AZ270" s="276"/>
      <c r="BA270" s="276"/>
      <c r="BB270" s="276"/>
      <c r="BC270" s="276"/>
      <c r="BD270" s="276"/>
      <c r="BE270" s="276"/>
      <c r="BF270" s="276"/>
      <c r="BG270" s="276"/>
      <c r="BH270" s="276"/>
      <c r="BI270" s="276"/>
      <c r="BJ270" s="276"/>
      <c r="BK270" s="276"/>
      <c r="BL270" s="276"/>
      <c r="BM270" s="276"/>
    </row>
    <row r="271" spans="2:65" s="283" customFormat="1" x14ac:dyDescent="0.25"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  <c r="AW271" s="276"/>
      <c r="AX271" s="276"/>
      <c r="AY271" s="276"/>
      <c r="AZ271" s="276"/>
      <c r="BA271" s="276"/>
      <c r="BB271" s="276"/>
      <c r="BC271" s="276"/>
      <c r="BD271" s="276"/>
      <c r="BE271" s="276"/>
      <c r="BF271" s="276"/>
      <c r="BG271" s="276"/>
      <c r="BH271" s="276"/>
      <c r="BI271" s="276"/>
      <c r="BJ271" s="276"/>
      <c r="BK271" s="276"/>
      <c r="BL271" s="276"/>
      <c r="BM271" s="276"/>
    </row>
    <row r="272" spans="2:65" s="283" customFormat="1" x14ac:dyDescent="0.25"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  <c r="AW272" s="276"/>
      <c r="AX272" s="276"/>
      <c r="AY272" s="276"/>
      <c r="AZ272" s="276"/>
      <c r="BA272" s="276"/>
      <c r="BB272" s="276"/>
      <c r="BC272" s="276"/>
      <c r="BD272" s="276"/>
      <c r="BE272" s="276"/>
      <c r="BF272" s="276"/>
      <c r="BG272" s="276"/>
      <c r="BH272" s="276"/>
      <c r="BI272" s="276"/>
      <c r="BJ272" s="276"/>
      <c r="BK272" s="276"/>
      <c r="BL272" s="276"/>
      <c r="BM272" s="276"/>
    </row>
    <row r="273" spans="2:65" s="283" customFormat="1" x14ac:dyDescent="0.25"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  <c r="AW273" s="276"/>
      <c r="AX273" s="276"/>
      <c r="AY273" s="276"/>
      <c r="AZ273" s="276"/>
      <c r="BA273" s="276"/>
      <c r="BB273" s="276"/>
      <c r="BC273" s="276"/>
      <c r="BD273" s="276"/>
      <c r="BE273" s="276"/>
      <c r="BF273" s="276"/>
      <c r="BG273" s="276"/>
      <c r="BH273" s="276"/>
      <c r="BI273" s="276"/>
      <c r="BJ273" s="276"/>
      <c r="BK273" s="276"/>
      <c r="BL273" s="276"/>
      <c r="BM273" s="276"/>
    </row>
    <row r="274" spans="2:65" s="283" customFormat="1" x14ac:dyDescent="0.25"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  <c r="AW274" s="276"/>
      <c r="AX274" s="276"/>
      <c r="AY274" s="276"/>
      <c r="AZ274" s="276"/>
      <c r="BA274" s="276"/>
      <c r="BB274" s="276"/>
      <c r="BC274" s="276"/>
      <c r="BD274" s="276"/>
      <c r="BE274" s="276"/>
      <c r="BF274" s="276"/>
      <c r="BG274" s="276"/>
      <c r="BH274" s="276"/>
      <c r="BI274" s="276"/>
      <c r="BJ274" s="276"/>
      <c r="BK274" s="276"/>
      <c r="BL274" s="276"/>
      <c r="BM274" s="276"/>
    </row>
    <row r="275" spans="2:65" s="283" customFormat="1" x14ac:dyDescent="0.25"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  <c r="AW275" s="276"/>
      <c r="AX275" s="276"/>
      <c r="AY275" s="276"/>
      <c r="AZ275" s="276"/>
      <c r="BA275" s="276"/>
      <c r="BB275" s="276"/>
      <c r="BC275" s="276"/>
      <c r="BD275" s="276"/>
      <c r="BE275" s="276"/>
      <c r="BF275" s="276"/>
      <c r="BG275" s="276"/>
      <c r="BH275" s="276"/>
      <c r="BI275" s="276"/>
      <c r="BJ275" s="276"/>
      <c r="BK275" s="276"/>
      <c r="BL275" s="276"/>
      <c r="BM275" s="276"/>
    </row>
    <row r="276" spans="2:65" s="283" customFormat="1" x14ac:dyDescent="0.25"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  <c r="AW276" s="276"/>
      <c r="AX276" s="276"/>
      <c r="AY276" s="276"/>
      <c r="AZ276" s="276"/>
      <c r="BA276" s="276"/>
      <c r="BB276" s="276"/>
      <c r="BC276" s="276"/>
      <c r="BD276" s="276"/>
      <c r="BE276" s="276"/>
      <c r="BF276" s="276"/>
      <c r="BG276" s="276"/>
      <c r="BH276" s="276"/>
      <c r="BI276" s="276"/>
      <c r="BJ276" s="276"/>
      <c r="BK276" s="276"/>
      <c r="BL276" s="276"/>
      <c r="BM276" s="276"/>
    </row>
    <row r="277" spans="2:65" s="283" customFormat="1" x14ac:dyDescent="0.25"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  <c r="AW277" s="276"/>
      <c r="AX277" s="276"/>
      <c r="AY277" s="276"/>
      <c r="AZ277" s="276"/>
      <c r="BA277" s="276"/>
      <c r="BB277" s="276"/>
      <c r="BC277" s="276"/>
      <c r="BD277" s="276"/>
      <c r="BE277" s="276"/>
      <c r="BF277" s="276"/>
      <c r="BG277" s="276"/>
      <c r="BH277" s="276"/>
      <c r="BI277" s="276"/>
      <c r="BJ277" s="276"/>
      <c r="BK277" s="276"/>
      <c r="BL277" s="276"/>
      <c r="BM277" s="276"/>
    </row>
    <row r="278" spans="2:65" s="283" customFormat="1" x14ac:dyDescent="0.25"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  <c r="AW278" s="276"/>
      <c r="AX278" s="276"/>
      <c r="AY278" s="276"/>
      <c r="AZ278" s="276"/>
      <c r="BA278" s="276"/>
      <c r="BB278" s="276"/>
      <c r="BC278" s="276"/>
      <c r="BD278" s="276"/>
      <c r="BE278" s="276"/>
      <c r="BF278" s="276"/>
      <c r="BG278" s="276"/>
      <c r="BH278" s="276"/>
      <c r="BI278" s="276"/>
      <c r="BJ278" s="276"/>
      <c r="BK278" s="276"/>
      <c r="BL278" s="276"/>
      <c r="BM278" s="276"/>
    </row>
    <row r="279" spans="2:65" s="283" customFormat="1" x14ac:dyDescent="0.25"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  <c r="AW279" s="276"/>
      <c r="AX279" s="276"/>
      <c r="AY279" s="276"/>
      <c r="AZ279" s="276"/>
      <c r="BA279" s="276"/>
      <c r="BB279" s="276"/>
      <c r="BC279" s="276"/>
      <c r="BD279" s="276"/>
      <c r="BE279" s="276"/>
      <c r="BF279" s="276"/>
      <c r="BG279" s="276"/>
      <c r="BH279" s="276"/>
      <c r="BI279" s="276"/>
      <c r="BJ279" s="276"/>
      <c r="BK279" s="276"/>
      <c r="BL279" s="276"/>
      <c r="BM279" s="276"/>
    </row>
    <row r="280" spans="2:65" s="283" customFormat="1" x14ac:dyDescent="0.25"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  <c r="AW280" s="276"/>
      <c r="AX280" s="276"/>
      <c r="AY280" s="276"/>
      <c r="AZ280" s="276"/>
      <c r="BA280" s="276"/>
      <c r="BB280" s="276"/>
      <c r="BC280" s="276"/>
      <c r="BD280" s="276"/>
      <c r="BE280" s="276"/>
      <c r="BF280" s="276"/>
      <c r="BG280" s="276"/>
      <c r="BH280" s="276"/>
      <c r="BI280" s="276"/>
      <c r="BJ280" s="276"/>
      <c r="BK280" s="276"/>
      <c r="BL280" s="276"/>
      <c r="BM280" s="276"/>
    </row>
    <row r="281" spans="2:65" s="283" customFormat="1" x14ac:dyDescent="0.25"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  <c r="AW281" s="276"/>
      <c r="AX281" s="276"/>
      <c r="AY281" s="276"/>
      <c r="AZ281" s="276"/>
      <c r="BA281" s="276"/>
      <c r="BB281" s="276"/>
      <c r="BC281" s="276"/>
      <c r="BD281" s="276"/>
      <c r="BE281" s="276"/>
      <c r="BF281" s="276"/>
      <c r="BG281" s="276"/>
      <c r="BH281" s="276"/>
      <c r="BI281" s="276"/>
      <c r="BJ281" s="276"/>
      <c r="BK281" s="276"/>
      <c r="BL281" s="276"/>
      <c r="BM281" s="276"/>
    </row>
    <row r="282" spans="2:65" s="283" customFormat="1" x14ac:dyDescent="0.25"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  <c r="AW282" s="276"/>
      <c r="AX282" s="276"/>
      <c r="AY282" s="276"/>
      <c r="AZ282" s="276"/>
      <c r="BA282" s="276"/>
      <c r="BB282" s="276"/>
      <c r="BC282" s="276"/>
      <c r="BD282" s="276"/>
      <c r="BE282" s="276"/>
      <c r="BF282" s="276"/>
      <c r="BG282" s="276"/>
      <c r="BH282" s="276"/>
      <c r="BI282" s="276"/>
      <c r="BJ282" s="276"/>
      <c r="BK282" s="276"/>
      <c r="BL282" s="276"/>
      <c r="BM282" s="276"/>
    </row>
    <row r="283" spans="2:65" s="283" customFormat="1" x14ac:dyDescent="0.25"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  <c r="AW283" s="276"/>
      <c r="AX283" s="276"/>
      <c r="AY283" s="276"/>
      <c r="AZ283" s="276"/>
      <c r="BA283" s="276"/>
      <c r="BB283" s="276"/>
      <c r="BC283" s="276"/>
      <c r="BD283" s="276"/>
      <c r="BE283" s="276"/>
      <c r="BF283" s="276"/>
      <c r="BG283" s="276"/>
      <c r="BH283" s="276"/>
      <c r="BI283" s="276"/>
      <c r="BJ283" s="276"/>
      <c r="BK283" s="276"/>
      <c r="BL283" s="276"/>
      <c r="BM283" s="276"/>
    </row>
    <row r="284" spans="2:65" s="283" customFormat="1" x14ac:dyDescent="0.25"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  <c r="AW284" s="276"/>
      <c r="AX284" s="276"/>
      <c r="AY284" s="276"/>
      <c r="AZ284" s="276"/>
      <c r="BA284" s="276"/>
      <c r="BB284" s="276"/>
      <c r="BC284" s="276"/>
      <c r="BD284" s="276"/>
      <c r="BE284" s="276"/>
      <c r="BF284" s="276"/>
      <c r="BG284" s="276"/>
      <c r="BH284" s="276"/>
      <c r="BI284" s="276"/>
      <c r="BJ284" s="276"/>
      <c r="BK284" s="276"/>
      <c r="BL284" s="276"/>
      <c r="BM284" s="276"/>
    </row>
    <row r="285" spans="2:65" s="283" customFormat="1" x14ac:dyDescent="0.25"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  <c r="AW285" s="276"/>
      <c r="AX285" s="276"/>
      <c r="AY285" s="276"/>
      <c r="AZ285" s="276"/>
      <c r="BA285" s="276"/>
      <c r="BB285" s="276"/>
      <c r="BC285" s="276"/>
      <c r="BD285" s="276"/>
      <c r="BE285" s="276"/>
      <c r="BF285" s="276"/>
      <c r="BG285" s="276"/>
      <c r="BH285" s="276"/>
      <c r="BI285" s="276"/>
      <c r="BJ285" s="276"/>
      <c r="BK285" s="276"/>
      <c r="BL285" s="276"/>
      <c r="BM285" s="276"/>
    </row>
    <row r="286" spans="2:65" s="283" customFormat="1" x14ac:dyDescent="0.25"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  <c r="AW286" s="276"/>
      <c r="AX286" s="276"/>
      <c r="AY286" s="276"/>
      <c r="AZ286" s="276"/>
      <c r="BA286" s="276"/>
      <c r="BB286" s="276"/>
      <c r="BC286" s="276"/>
      <c r="BD286" s="276"/>
      <c r="BE286" s="276"/>
      <c r="BF286" s="276"/>
      <c r="BG286" s="276"/>
      <c r="BH286" s="276"/>
      <c r="BI286" s="276"/>
      <c r="BJ286" s="276"/>
      <c r="BK286" s="276"/>
      <c r="BL286" s="276"/>
      <c r="BM286" s="276"/>
    </row>
    <row r="287" spans="2:65" s="283" customFormat="1" x14ac:dyDescent="0.25"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  <c r="AW287" s="276"/>
      <c r="AX287" s="276"/>
      <c r="AY287" s="276"/>
      <c r="AZ287" s="276"/>
      <c r="BA287" s="276"/>
      <c r="BB287" s="276"/>
      <c r="BC287" s="276"/>
      <c r="BD287" s="276"/>
      <c r="BE287" s="276"/>
      <c r="BF287" s="276"/>
      <c r="BG287" s="276"/>
      <c r="BH287" s="276"/>
      <c r="BI287" s="276"/>
      <c r="BJ287" s="276"/>
      <c r="BK287" s="276"/>
      <c r="BL287" s="276"/>
      <c r="BM287" s="276"/>
    </row>
    <row r="288" spans="2:65" s="283" customFormat="1" x14ac:dyDescent="0.25"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  <c r="AW288" s="276"/>
      <c r="AX288" s="276"/>
      <c r="AY288" s="276"/>
      <c r="AZ288" s="276"/>
      <c r="BA288" s="276"/>
      <c r="BB288" s="276"/>
      <c r="BC288" s="276"/>
      <c r="BD288" s="276"/>
      <c r="BE288" s="276"/>
      <c r="BF288" s="276"/>
      <c r="BG288" s="276"/>
      <c r="BH288" s="276"/>
      <c r="BI288" s="276"/>
      <c r="BJ288" s="276"/>
      <c r="BK288" s="276"/>
      <c r="BL288" s="276"/>
      <c r="BM288" s="276"/>
    </row>
    <row r="289" spans="2:65" s="283" customFormat="1" x14ac:dyDescent="0.25"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  <c r="AW289" s="276"/>
      <c r="AX289" s="276"/>
      <c r="AY289" s="276"/>
      <c r="AZ289" s="276"/>
      <c r="BA289" s="276"/>
      <c r="BB289" s="276"/>
      <c r="BC289" s="276"/>
      <c r="BD289" s="276"/>
      <c r="BE289" s="276"/>
      <c r="BF289" s="276"/>
      <c r="BG289" s="276"/>
      <c r="BH289" s="276"/>
      <c r="BI289" s="276"/>
      <c r="BJ289" s="276"/>
      <c r="BK289" s="276"/>
      <c r="BL289" s="276"/>
      <c r="BM289" s="276"/>
    </row>
    <row r="290" spans="2:65" s="283" customFormat="1" x14ac:dyDescent="0.25"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  <c r="AW290" s="276"/>
      <c r="AX290" s="276"/>
      <c r="AY290" s="276"/>
      <c r="AZ290" s="276"/>
      <c r="BA290" s="276"/>
      <c r="BB290" s="276"/>
      <c r="BC290" s="276"/>
      <c r="BD290" s="276"/>
      <c r="BE290" s="276"/>
      <c r="BF290" s="276"/>
      <c r="BG290" s="276"/>
      <c r="BH290" s="276"/>
      <c r="BI290" s="276"/>
      <c r="BJ290" s="276"/>
      <c r="BK290" s="276"/>
      <c r="BL290" s="276"/>
      <c r="BM290" s="276"/>
    </row>
    <row r="291" spans="2:65" s="283" customFormat="1" x14ac:dyDescent="0.25"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  <c r="AW291" s="276"/>
      <c r="AX291" s="276"/>
      <c r="AY291" s="276"/>
      <c r="AZ291" s="276"/>
      <c r="BA291" s="276"/>
      <c r="BB291" s="276"/>
      <c r="BC291" s="276"/>
      <c r="BD291" s="276"/>
      <c r="BE291" s="276"/>
      <c r="BF291" s="276"/>
      <c r="BG291" s="276"/>
      <c r="BH291" s="276"/>
      <c r="BI291" s="276"/>
      <c r="BJ291" s="276"/>
      <c r="BK291" s="276"/>
      <c r="BL291" s="276"/>
      <c r="BM291" s="276"/>
    </row>
    <row r="292" spans="2:65" s="283" customFormat="1" x14ac:dyDescent="0.25"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  <c r="AW292" s="276"/>
      <c r="AX292" s="276"/>
      <c r="AY292" s="276"/>
      <c r="AZ292" s="276"/>
      <c r="BA292" s="276"/>
      <c r="BB292" s="276"/>
      <c r="BC292" s="276"/>
      <c r="BD292" s="276"/>
      <c r="BE292" s="276"/>
      <c r="BF292" s="276"/>
      <c r="BG292" s="276"/>
      <c r="BH292" s="276"/>
      <c r="BI292" s="276"/>
      <c r="BJ292" s="276"/>
      <c r="BK292" s="276"/>
      <c r="BL292" s="276"/>
      <c r="BM292" s="276"/>
    </row>
    <row r="293" spans="2:65" s="283" customFormat="1" x14ac:dyDescent="0.25"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  <c r="AW293" s="276"/>
      <c r="AX293" s="276"/>
      <c r="AY293" s="276"/>
      <c r="AZ293" s="276"/>
      <c r="BA293" s="276"/>
      <c r="BB293" s="276"/>
      <c r="BC293" s="276"/>
      <c r="BD293" s="276"/>
      <c r="BE293" s="276"/>
      <c r="BF293" s="276"/>
      <c r="BG293" s="276"/>
      <c r="BH293" s="276"/>
      <c r="BI293" s="276"/>
      <c r="BJ293" s="276"/>
      <c r="BK293" s="276"/>
      <c r="BL293" s="276"/>
      <c r="BM293" s="276"/>
    </row>
    <row r="294" spans="2:65" s="283" customFormat="1" x14ac:dyDescent="0.25"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  <c r="AW294" s="276"/>
      <c r="AX294" s="276"/>
      <c r="AY294" s="276"/>
      <c r="AZ294" s="276"/>
      <c r="BA294" s="276"/>
      <c r="BB294" s="276"/>
      <c r="BC294" s="276"/>
      <c r="BD294" s="276"/>
      <c r="BE294" s="276"/>
      <c r="BF294" s="276"/>
      <c r="BG294" s="276"/>
      <c r="BH294" s="276"/>
      <c r="BI294" s="276"/>
      <c r="BJ294" s="276"/>
      <c r="BK294" s="276"/>
      <c r="BL294" s="276"/>
      <c r="BM294" s="276"/>
    </row>
    <row r="295" spans="2:65" s="283" customFormat="1" x14ac:dyDescent="0.25"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  <c r="AW295" s="276"/>
      <c r="AX295" s="276"/>
      <c r="AY295" s="276"/>
      <c r="AZ295" s="276"/>
      <c r="BA295" s="276"/>
      <c r="BB295" s="276"/>
      <c r="BC295" s="276"/>
      <c r="BD295" s="276"/>
      <c r="BE295" s="276"/>
      <c r="BF295" s="276"/>
      <c r="BG295" s="276"/>
      <c r="BH295" s="276"/>
      <c r="BI295" s="276"/>
      <c r="BJ295" s="276"/>
      <c r="BK295" s="276"/>
      <c r="BL295" s="276"/>
      <c r="BM295" s="276"/>
    </row>
    <row r="296" spans="2:65" s="283" customFormat="1" x14ac:dyDescent="0.25"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  <c r="AW296" s="276"/>
      <c r="AX296" s="276"/>
      <c r="AY296" s="276"/>
      <c r="AZ296" s="276"/>
      <c r="BA296" s="276"/>
      <c r="BB296" s="276"/>
      <c r="BC296" s="276"/>
      <c r="BD296" s="276"/>
      <c r="BE296" s="276"/>
      <c r="BF296" s="276"/>
      <c r="BG296" s="276"/>
      <c r="BH296" s="276"/>
      <c r="BI296" s="276"/>
      <c r="BJ296" s="276"/>
      <c r="BK296" s="276"/>
      <c r="BL296" s="276"/>
      <c r="BM296" s="276"/>
    </row>
    <row r="297" spans="2:65" s="283" customFormat="1" x14ac:dyDescent="0.25"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  <c r="AW297" s="276"/>
      <c r="AX297" s="276"/>
      <c r="AY297" s="276"/>
      <c r="AZ297" s="276"/>
      <c r="BA297" s="276"/>
      <c r="BB297" s="276"/>
      <c r="BC297" s="276"/>
      <c r="BD297" s="276"/>
      <c r="BE297" s="276"/>
      <c r="BF297" s="276"/>
      <c r="BG297" s="276"/>
      <c r="BH297" s="276"/>
      <c r="BI297" s="276"/>
      <c r="BJ297" s="276"/>
      <c r="BK297" s="276"/>
      <c r="BL297" s="276"/>
      <c r="BM297" s="276"/>
    </row>
    <row r="298" spans="2:65" s="283" customFormat="1" x14ac:dyDescent="0.25"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  <c r="AW298" s="276"/>
      <c r="AX298" s="276"/>
      <c r="AY298" s="276"/>
      <c r="AZ298" s="276"/>
      <c r="BA298" s="276"/>
      <c r="BB298" s="276"/>
      <c r="BC298" s="276"/>
      <c r="BD298" s="276"/>
      <c r="BE298" s="276"/>
      <c r="BF298" s="276"/>
      <c r="BG298" s="276"/>
      <c r="BH298" s="276"/>
      <c r="BI298" s="276"/>
      <c r="BJ298" s="276"/>
      <c r="BK298" s="276"/>
      <c r="BL298" s="276"/>
      <c r="BM298" s="276"/>
    </row>
    <row r="299" spans="2:65" s="283" customFormat="1" x14ac:dyDescent="0.25"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  <c r="AW299" s="276"/>
      <c r="AX299" s="276"/>
      <c r="AY299" s="276"/>
      <c r="AZ299" s="276"/>
      <c r="BA299" s="276"/>
      <c r="BB299" s="276"/>
      <c r="BC299" s="276"/>
      <c r="BD299" s="276"/>
      <c r="BE299" s="276"/>
      <c r="BF299" s="276"/>
      <c r="BG299" s="276"/>
      <c r="BH299" s="276"/>
      <c r="BI299" s="276"/>
      <c r="BJ299" s="276"/>
      <c r="BK299" s="276"/>
      <c r="BL299" s="276"/>
      <c r="BM299" s="276"/>
    </row>
    <row r="300" spans="2:65" s="283" customFormat="1" x14ac:dyDescent="0.25"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  <c r="AW300" s="276"/>
      <c r="AX300" s="276"/>
      <c r="AY300" s="276"/>
      <c r="AZ300" s="276"/>
      <c r="BA300" s="276"/>
      <c r="BB300" s="276"/>
      <c r="BC300" s="276"/>
      <c r="BD300" s="276"/>
      <c r="BE300" s="276"/>
      <c r="BF300" s="276"/>
      <c r="BG300" s="276"/>
      <c r="BH300" s="276"/>
      <c r="BI300" s="276"/>
      <c r="BJ300" s="276"/>
      <c r="BK300" s="276"/>
      <c r="BL300" s="276"/>
      <c r="BM300" s="276"/>
    </row>
    <row r="301" spans="2:65" s="283" customFormat="1" x14ac:dyDescent="0.25"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  <c r="AW301" s="276"/>
      <c r="AX301" s="276"/>
      <c r="AY301" s="276"/>
      <c r="AZ301" s="276"/>
      <c r="BA301" s="276"/>
      <c r="BB301" s="276"/>
      <c r="BC301" s="276"/>
      <c r="BD301" s="276"/>
      <c r="BE301" s="276"/>
      <c r="BF301" s="276"/>
      <c r="BG301" s="276"/>
      <c r="BH301" s="276"/>
      <c r="BI301" s="276"/>
      <c r="BJ301" s="276"/>
      <c r="BK301" s="276"/>
      <c r="BL301" s="276"/>
      <c r="BM301" s="276"/>
    </row>
    <row r="302" spans="2:65" s="283" customFormat="1" x14ac:dyDescent="0.25"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  <c r="AW302" s="276"/>
      <c r="AX302" s="276"/>
      <c r="AY302" s="276"/>
      <c r="AZ302" s="276"/>
      <c r="BA302" s="276"/>
      <c r="BB302" s="276"/>
      <c r="BC302" s="276"/>
      <c r="BD302" s="276"/>
      <c r="BE302" s="276"/>
      <c r="BF302" s="276"/>
      <c r="BG302" s="276"/>
      <c r="BH302" s="276"/>
      <c r="BI302" s="276"/>
      <c r="BJ302" s="276"/>
      <c r="BK302" s="276"/>
      <c r="BL302" s="276"/>
      <c r="BM302" s="276"/>
    </row>
    <row r="303" spans="2:65" s="283" customFormat="1" x14ac:dyDescent="0.25"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  <c r="AW303" s="276"/>
      <c r="AX303" s="276"/>
      <c r="AY303" s="276"/>
      <c r="AZ303" s="276"/>
      <c r="BA303" s="276"/>
      <c r="BB303" s="276"/>
      <c r="BC303" s="276"/>
      <c r="BD303" s="276"/>
      <c r="BE303" s="276"/>
      <c r="BF303" s="276"/>
      <c r="BG303" s="276"/>
      <c r="BH303" s="276"/>
      <c r="BI303" s="276"/>
      <c r="BJ303" s="276"/>
      <c r="BK303" s="276"/>
      <c r="BL303" s="276"/>
      <c r="BM303" s="276"/>
    </row>
    <row r="304" spans="2:65" s="283" customFormat="1" x14ac:dyDescent="0.25"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  <c r="AW304" s="276"/>
      <c r="AX304" s="276"/>
      <c r="AY304" s="276"/>
      <c r="AZ304" s="276"/>
      <c r="BA304" s="276"/>
      <c r="BB304" s="276"/>
      <c r="BC304" s="276"/>
      <c r="BD304" s="276"/>
      <c r="BE304" s="276"/>
      <c r="BF304" s="276"/>
      <c r="BG304" s="276"/>
      <c r="BH304" s="276"/>
      <c r="BI304" s="276"/>
      <c r="BJ304" s="276"/>
      <c r="BK304" s="276"/>
      <c r="BL304" s="276"/>
      <c r="BM304" s="276"/>
    </row>
    <row r="305" spans="2:65" s="283" customFormat="1" x14ac:dyDescent="0.25"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  <c r="AW305" s="276"/>
      <c r="AX305" s="276"/>
      <c r="AY305" s="276"/>
      <c r="AZ305" s="276"/>
      <c r="BA305" s="276"/>
      <c r="BB305" s="276"/>
      <c r="BC305" s="276"/>
      <c r="BD305" s="276"/>
      <c r="BE305" s="276"/>
      <c r="BF305" s="276"/>
      <c r="BG305" s="276"/>
      <c r="BH305" s="276"/>
      <c r="BI305" s="276"/>
      <c r="BJ305" s="276"/>
      <c r="BK305" s="276"/>
      <c r="BL305" s="276"/>
      <c r="BM305" s="276"/>
    </row>
    <row r="306" spans="2:65" s="283" customFormat="1" x14ac:dyDescent="0.25"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  <c r="AW306" s="276"/>
      <c r="AX306" s="276"/>
      <c r="AY306" s="276"/>
      <c r="AZ306" s="276"/>
      <c r="BA306" s="276"/>
      <c r="BB306" s="276"/>
      <c r="BC306" s="276"/>
      <c r="BD306" s="276"/>
      <c r="BE306" s="276"/>
      <c r="BF306" s="276"/>
      <c r="BG306" s="276"/>
      <c r="BH306" s="276"/>
      <c r="BI306" s="276"/>
      <c r="BJ306" s="276"/>
      <c r="BK306" s="276"/>
      <c r="BL306" s="276"/>
      <c r="BM306" s="276"/>
    </row>
    <row r="307" spans="2:65" s="283" customFormat="1" x14ac:dyDescent="0.25"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  <c r="AW307" s="276"/>
      <c r="AX307" s="276"/>
      <c r="AY307" s="276"/>
      <c r="AZ307" s="276"/>
      <c r="BA307" s="276"/>
      <c r="BB307" s="276"/>
      <c r="BC307" s="276"/>
      <c r="BD307" s="276"/>
      <c r="BE307" s="276"/>
      <c r="BF307" s="276"/>
      <c r="BG307" s="276"/>
      <c r="BH307" s="276"/>
      <c r="BI307" s="276"/>
      <c r="BJ307" s="276"/>
      <c r="BK307" s="276"/>
      <c r="BL307" s="276"/>
      <c r="BM307" s="276"/>
    </row>
    <row r="308" spans="2:65" s="283" customFormat="1" x14ac:dyDescent="0.25"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  <c r="AW308" s="276"/>
      <c r="AX308" s="276"/>
      <c r="AY308" s="276"/>
      <c r="AZ308" s="276"/>
      <c r="BA308" s="276"/>
      <c r="BB308" s="276"/>
      <c r="BC308" s="276"/>
      <c r="BD308" s="276"/>
      <c r="BE308" s="276"/>
      <c r="BF308" s="276"/>
      <c r="BG308" s="276"/>
      <c r="BH308" s="276"/>
      <c r="BI308" s="276"/>
      <c r="BJ308" s="276"/>
      <c r="BK308" s="276"/>
      <c r="BL308" s="276"/>
      <c r="BM308" s="276"/>
    </row>
    <row r="309" spans="2:65" s="283" customFormat="1" x14ac:dyDescent="0.25"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  <c r="AW309" s="276"/>
      <c r="AX309" s="276"/>
      <c r="AY309" s="276"/>
      <c r="AZ309" s="276"/>
      <c r="BA309" s="276"/>
      <c r="BB309" s="276"/>
      <c r="BC309" s="276"/>
      <c r="BD309" s="276"/>
      <c r="BE309" s="276"/>
      <c r="BF309" s="276"/>
      <c r="BG309" s="276"/>
      <c r="BH309" s="276"/>
      <c r="BI309" s="276"/>
      <c r="BJ309" s="276"/>
      <c r="BK309" s="276"/>
      <c r="BL309" s="276"/>
      <c r="BM309" s="276"/>
    </row>
    <row r="310" spans="2:65" s="283" customFormat="1" x14ac:dyDescent="0.25"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  <c r="AW310" s="276"/>
      <c r="AX310" s="276"/>
      <c r="AY310" s="276"/>
      <c r="AZ310" s="276"/>
      <c r="BA310" s="276"/>
      <c r="BB310" s="276"/>
      <c r="BC310" s="276"/>
      <c r="BD310" s="276"/>
      <c r="BE310" s="276"/>
      <c r="BF310" s="276"/>
      <c r="BG310" s="276"/>
      <c r="BH310" s="276"/>
      <c r="BI310" s="276"/>
      <c r="BJ310" s="276"/>
      <c r="BK310" s="276"/>
      <c r="BL310" s="276"/>
      <c r="BM310" s="276"/>
    </row>
    <row r="311" spans="2:65" s="283" customFormat="1" x14ac:dyDescent="0.25"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  <c r="AW311" s="276"/>
      <c r="AX311" s="276"/>
      <c r="AY311" s="276"/>
      <c r="AZ311" s="276"/>
      <c r="BA311" s="276"/>
      <c r="BB311" s="276"/>
      <c r="BC311" s="276"/>
      <c r="BD311" s="276"/>
      <c r="BE311" s="276"/>
      <c r="BF311" s="276"/>
      <c r="BG311" s="276"/>
      <c r="BH311" s="276"/>
      <c r="BI311" s="276"/>
      <c r="BJ311" s="276"/>
      <c r="BK311" s="276"/>
      <c r="BL311" s="276"/>
      <c r="BM311" s="276"/>
    </row>
    <row r="312" spans="2:65" s="283" customFormat="1" x14ac:dyDescent="0.25"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  <c r="AW312" s="276"/>
      <c r="AX312" s="276"/>
      <c r="AY312" s="276"/>
      <c r="AZ312" s="276"/>
      <c r="BA312" s="276"/>
      <c r="BB312" s="276"/>
      <c r="BC312" s="276"/>
      <c r="BD312" s="276"/>
      <c r="BE312" s="276"/>
      <c r="BF312" s="276"/>
      <c r="BG312" s="276"/>
      <c r="BH312" s="276"/>
      <c r="BI312" s="276"/>
      <c r="BJ312" s="276"/>
      <c r="BK312" s="276"/>
      <c r="BL312" s="276"/>
      <c r="BM312" s="276"/>
    </row>
    <row r="313" spans="2:65" s="283" customFormat="1" x14ac:dyDescent="0.25"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  <c r="AW313" s="276"/>
      <c r="AX313" s="276"/>
      <c r="AY313" s="276"/>
      <c r="AZ313" s="276"/>
      <c r="BA313" s="276"/>
      <c r="BB313" s="276"/>
      <c r="BC313" s="276"/>
      <c r="BD313" s="276"/>
      <c r="BE313" s="276"/>
      <c r="BF313" s="276"/>
      <c r="BG313" s="276"/>
      <c r="BH313" s="276"/>
      <c r="BI313" s="276"/>
      <c r="BJ313" s="276"/>
      <c r="BK313" s="276"/>
      <c r="BL313" s="276"/>
      <c r="BM313" s="276"/>
    </row>
    <row r="314" spans="2:65" s="283" customFormat="1" x14ac:dyDescent="0.25"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  <c r="AW314" s="276"/>
      <c r="AX314" s="276"/>
      <c r="AY314" s="276"/>
      <c r="AZ314" s="276"/>
      <c r="BA314" s="276"/>
      <c r="BB314" s="276"/>
      <c r="BC314" s="276"/>
      <c r="BD314" s="276"/>
      <c r="BE314" s="276"/>
      <c r="BF314" s="276"/>
      <c r="BG314" s="276"/>
      <c r="BH314" s="276"/>
      <c r="BI314" s="276"/>
      <c r="BJ314" s="276"/>
      <c r="BK314" s="276"/>
      <c r="BL314" s="276"/>
      <c r="BM314" s="276"/>
    </row>
    <row r="315" spans="2:65" s="283" customFormat="1" x14ac:dyDescent="0.25"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  <c r="AW315" s="276"/>
      <c r="AX315" s="276"/>
      <c r="AY315" s="276"/>
      <c r="AZ315" s="276"/>
      <c r="BA315" s="276"/>
      <c r="BB315" s="276"/>
      <c r="BC315" s="276"/>
      <c r="BD315" s="276"/>
      <c r="BE315" s="276"/>
      <c r="BF315" s="276"/>
      <c r="BG315" s="276"/>
      <c r="BH315" s="276"/>
      <c r="BI315" s="276"/>
      <c r="BJ315" s="276"/>
      <c r="BK315" s="276"/>
      <c r="BL315" s="276"/>
      <c r="BM315" s="276"/>
    </row>
    <row r="316" spans="2:65" s="283" customFormat="1" x14ac:dyDescent="0.25"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  <c r="AW316" s="276"/>
      <c r="AX316" s="276"/>
      <c r="AY316" s="276"/>
      <c r="AZ316" s="276"/>
      <c r="BA316" s="276"/>
      <c r="BB316" s="276"/>
      <c r="BC316" s="276"/>
      <c r="BD316" s="276"/>
      <c r="BE316" s="276"/>
      <c r="BF316" s="276"/>
      <c r="BG316" s="276"/>
      <c r="BH316" s="276"/>
      <c r="BI316" s="276"/>
      <c r="BJ316" s="276"/>
      <c r="BK316" s="276"/>
      <c r="BL316" s="276"/>
      <c r="BM316" s="276"/>
    </row>
    <row r="317" spans="2:65" s="283" customFormat="1" x14ac:dyDescent="0.25"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  <c r="AW317" s="276"/>
      <c r="AX317" s="276"/>
      <c r="AY317" s="276"/>
      <c r="AZ317" s="276"/>
      <c r="BA317" s="276"/>
      <c r="BB317" s="276"/>
      <c r="BC317" s="276"/>
      <c r="BD317" s="276"/>
      <c r="BE317" s="276"/>
      <c r="BF317" s="276"/>
      <c r="BG317" s="276"/>
      <c r="BH317" s="276"/>
      <c r="BI317" s="276"/>
      <c r="BJ317" s="276"/>
      <c r="BK317" s="276"/>
      <c r="BL317" s="276"/>
      <c r="BM317" s="276"/>
    </row>
    <row r="318" spans="2:65" s="283" customFormat="1" x14ac:dyDescent="0.25"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  <c r="AW318" s="276"/>
      <c r="AX318" s="276"/>
      <c r="AY318" s="276"/>
      <c r="AZ318" s="276"/>
      <c r="BA318" s="276"/>
      <c r="BB318" s="276"/>
      <c r="BC318" s="276"/>
      <c r="BD318" s="276"/>
      <c r="BE318" s="276"/>
      <c r="BF318" s="276"/>
      <c r="BG318" s="276"/>
      <c r="BH318" s="276"/>
      <c r="BI318" s="276"/>
      <c r="BJ318" s="276"/>
      <c r="BK318" s="276"/>
      <c r="BL318" s="276"/>
      <c r="BM318" s="276"/>
    </row>
    <row r="319" spans="2:65" s="283" customFormat="1" x14ac:dyDescent="0.25"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  <c r="AW319" s="276"/>
      <c r="AX319" s="276"/>
      <c r="AY319" s="276"/>
      <c r="AZ319" s="276"/>
      <c r="BA319" s="276"/>
      <c r="BB319" s="276"/>
      <c r="BC319" s="276"/>
      <c r="BD319" s="276"/>
      <c r="BE319" s="276"/>
      <c r="BF319" s="276"/>
      <c r="BG319" s="276"/>
      <c r="BH319" s="276"/>
      <c r="BI319" s="276"/>
      <c r="BJ319" s="276"/>
      <c r="BK319" s="276"/>
      <c r="BL319" s="276"/>
      <c r="BM319" s="276"/>
    </row>
    <row r="320" spans="2:65" s="283" customFormat="1" x14ac:dyDescent="0.25"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  <c r="AW320" s="276"/>
      <c r="AX320" s="276"/>
      <c r="AY320" s="276"/>
      <c r="AZ320" s="276"/>
      <c r="BA320" s="276"/>
      <c r="BB320" s="276"/>
      <c r="BC320" s="276"/>
      <c r="BD320" s="276"/>
      <c r="BE320" s="276"/>
      <c r="BF320" s="276"/>
      <c r="BG320" s="276"/>
      <c r="BH320" s="276"/>
      <c r="BI320" s="276"/>
      <c r="BJ320" s="276"/>
      <c r="BK320" s="276"/>
      <c r="BL320" s="276"/>
      <c r="BM320" s="276"/>
    </row>
    <row r="321" spans="2:65" s="283" customFormat="1" x14ac:dyDescent="0.25"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  <c r="AW321" s="276"/>
      <c r="AX321" s="276"/>
      <c r="AY321" s="276"/>
      <c r="AZ321" s="276"/>
      <c r="BA321" s="276"/>
      <c r="BB321" s="276"/>
      <c r="BC321" s="276"/>
      <c r="BD321" s="276"/>
      <c r="BE321" s="276"/>
      <c r="BF321" s="276"/>
      <c r="BG321" s="276"/>
      <c r="BH321" s="276"/>
      <c r="BI321" s="276"/>
      <c r="BJ321" s="276"/>
      <c r="BK321" s="276"/>
      <c r="BL321" s="276"/>
      <c r="BM321" s="276"/>
    </row>
    <row r="322" spans="2:65" s="283" customFormat="1" x14ac:dyDescent="0.25"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  <c r="AW322" s="276"/>
      <c r="AX322" s="276"/>
      <c r="AY322" s="276"/>
      <c r="AZ322" s="276"/>
      <c r="BA322" s="276"/>
      <c r="BB322" s="276"/>
      <c r="BC322" s="276"/>
      <c r="BD322" s="276"/>
      <c r="BE322" s="276"/>
      <c r="BF322" s="276"/>
      <c r="BG322" s="276"/>
      <c r="BH322" s="276"/>
      <c r="BI322" s="276"/>
      <c r="BJ322" s="276"/>
      <c r="BK322" s="276"/>
      <c r="BL322" s="276"/>
      <c r="BM322" s="276"/>
    </row>
    <row r="323" spans="2:65" s="283" customFormat="1" x14ac:dyDescent="0.25"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  <c r="AW323" s="276"/>
      <c r="AX323" s="276"/>
      <c r="AY323" s="276"/>
      <c r="AZ323" s="276"/>
      <c r="BA323" s="276"/>
      <c r="BB323" s="276"/>
      <c r="BC323" s="276"/>
      <c r="BD323" s="276"/>
      <c r="BE323" s="276"/>
      <c r="BF323" s="276"/>
      <c r="BG323" s="276"/>
      <c r="BH323" s="276"/>
      <c r="BI323" s="276"/>
      <c r="BJ323" s="276"/>
      <c r="BK323" s="276"/>
      <c r="BL323" s="276"/>
      <c r="BM323" s="276"/>
    </row>
    <row r="324" spans="2:65" s="283" customFormat="1" x14ac:dyDescent="0.25"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  <c r="AW324" s="276"/>
      <c r="AX324" s="276"/>
      <c r="AY324" s="276"/>
      <c r="AZ324" s="276"/>
      <c r="BA324" s="276"/>
      <c r="BB324" s="276"/>
      <c r="BC324" s="276"/>
      <c r="BD324" s="276"/>
      <c r="BE324" s="276"/>
      <c r="BF324" s="276"/>
      <c r="BG324" s="276"/>
      <c r="BH324" s="276"/>
      <c r="BI324" s="276"/>
      <c r="BJ324" s="276"/>
      <c r="BK324" s="276"/>
      <c r="BL324" s="276"/>
      <c r="BM324" s="276"/>
    </row>
    <row r="325" spans="2:65" s="283" customFormat="1" x14ac:dyDescent="0.25"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  <c r="AW325" s="276"/>
      <c r="AX325" s="276"/>
      <c r="AY325" s="276"/>
      <c r="AZ325" s="276"/>
      <c r="BA325" s="276"/>
      <c r="BB325" s="276"/>
      <c r="BC325" s="276"/>
      <c r="BD325" s="276"/>
      <c r="BE325" s="276"/>
      <c r="BF325" s="276"/>
      <c r="BG325" s="276"/>
      <c r="BH325" s="276"/>
      <c r="BI325" s="276"/>
      <c r="BJ325" s="276"/>
      <c r="BK325" s="276"/>
      <c r="BL325" s="276"/>
      <c r="BM325" s="276"/>
    </row>
    <row r="326" spans="2:65" s="283" customFormat="1" x14ac:dyDescent="0.25"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  <c r="AW326" s="276"/>
      <c r="AX326" s="276"/>
      <c r="AY326" s="276"/>
      <c r="AZ326" s="276"/>
      <c r="BA326" s="276"/>
      <c r="BB326" s="276"/>
      <c r="BC326" s="276"/>
      <c r="BD326" s="276"/>
      <c r="BE326" s="276"/>
      <c r="BF326" s="276"/>
      <c r="BG326" s="276"/>
      <c r="BH326" s="276"/>
      <c r="BI326" s="276"/>
      <c r="BJ326" s="276"/>
      <c r="BK326" s="276"/>
      <c r="BL326" s="276"/>
      <c r="BM326" s="276"/>
    </row>
    <row r="327" spans="2:65" s="283" customFormat="1" x14ac:dyDescent="0.25"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  <c r="AW327" s="276"/>
      <c r="AX327" s="276"/>
      <c r="AY327" s="276"/>
      <c r="AZ327" s="276"/>
      <c r="BA327" s="276"/>
      <c r="BB327" s="276"/>
      <c r="BC327" s="276"/>
      <c r="BD327" s="276"/>
      <c r="BE327" s="276"/>
      <c r="BF327" s="276"/>
      <c r="BG327" s="276"/>
      <c r="BH327" s="276"/>
      <c r="BI327" s="276"/>
      <c r="BJ327" s="276"/>
      <c r="BK327" s="276"/>
      <c r="BL327" s="276"/>
      <c r="BM327" s="276"/>
    </row>
    <row r="328" spans="2:65" s="283" customFormat="1" x14ac:dyDescent="0.25"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  <c r="AW328" s="276"/>
      <c r="AX328" s="276"/>
      <c r="AY328" s="276"/>
      <c r="AZ328" s="276"/>
      <c r="BA328" s="276"/>
      <c r="BB328" s="276"/>
      <c r="BC328" s="276"/>
      <c r="BD328" s="276"/>
      <c r="BE328" s="276"/>
      <c r="BF328" s="276"/>
      <c r="BG328" s="276"/>
      <c r="BH328" s="276"/>
      <c r="BI328" s="276"/>
      <c r="BJ328" s="276"/>
      <c r="BK328" s="276"/>
      <c r="BL328" s="276"/>
      <c r="BM328" s="276"/>
    </row>
    <row r="329" spans="2:65" s="283" customFormat="1" x14ac:dyDescent="0.25"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  <c r="AW329" s="276"/>
      <c r="AX329" s="276"/>
      <c r="AY329" s="276"/>
      <c r="AZ329" s="276"/>
      <c r="BA329" s="276"/>
      <c r="BB329" s="276"/>
      <c r="BC329" s="276"/>
      <c r="BD329" s="276"/>
      <c r="BE329" s="276"/>
      <c r="BF329" s="276"/>
      <c r="BG329" s="276"/>
      <c r="BH329" s="276"/>
      <c r="BI329" s="276"/>
      <c r="BJ329" s="276"/>
      <c r="BK329" s="276"/>
      <c r="BL329" s="276"/>
      <c r="BM329" s="276"/>
    </row>
    <row r="330" spans="2:65" s="283" customFormat="1" x14ac:dyDescent="0.25"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  <c r="AW330" s="276"/>
      <c r="AX330" s="276"/>
      <c r="AY330" s="276"/>
      <c r="AZ330" s="276"/>
      <c r="BA330" s="276"/>
      <c r="BB330" s="276"/>
      <c r="BC330" s="276"/>
      <c r="BD330" s="276"/>
      <c r="BE330" s="276"/>
      <c r="BF330" s="276"/>
      <c r="BG330" s="276"/>
      <c r="BH330" s="276"/>
      <c r="BI330" s="276"/>
      <c r="BJ330" s="276"/>
      <c r="BK330" s="276"/>
      <c r="BL330" s="276"/>
      <c r="BM330" s="276"/>
    </row>
    <row r="331" spans="2:65" s="283" customFormat="1" x14ac:dyDescent="0.25"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  <c r="AW331" s="276"/>
      <c r="AX331" s="276"/>
      <c r="AY331" s="276"/>
      <c r="AZ331" s="276"/>
      <c r="BA331" s="276"/>
      <c r="BB331" s="276"/>
      <c r="BC331" s="276"/>
      <c r="BD331" s="276"/>
      <c r="BE331" s="276"/>
      <c r="BF331" s="276"/>
      <c r="BG331" s="276"/>
      <c r="BH331" s="276"/>
      <c r="BI331" s="276"/>
      <c r="BJ331" s="276"/>
      <c r="BK331" s="276"/>
      <c r="BL331" s="276"/>
      <c r="BM331" s="276"/>
    </row>
    <row r="332" spans="2:65" s="283" customFormat="1" x14ac:dyDescent="0.25"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  <c r="AW332" s="276"/>
      <c r="AX332" s="276"/>
      <c r="AY332" s="276"/>
      <c r="AZ332" s="276"/>
      <c r="BA332" s="276"/>
      <c r="BB332" s="276"/>
      <c r="BC332" s="276"/>
      <c r="BD332" s="276"/>
      <c r="BE332" s="276"/>
      <c r="BF332" s="276"/>
      <c r="BG332" s="276"/>
      <c r="BH332" s="276"/>
      <c r="BI332" s="276"/>
      <c r="BJ332" s="276"/>
      <c r="BK332" s="276"/>
      <c r="BL332" s="276"/>
      <c r="BM332" s="276"/>
    </row>
    <row r="333" spans="2:65" s="283" customFormat="1" x14ac:dyDescent="0.25"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  <c r="AW333" s="276"/>
      <c r="AX333" s="276"/>
      <c r="AY333" s="276"/>
      <c r="AZ333" s="276"/>
      <c r="BA333" s="276"/>
      <c r="BB333" s="276"/>
      <c r="BC333" s="276"/>
      <c r="BD333" s="276"/>
      <c r="BE333" s="276"/>
      <c r="BF333" s="276"/>
      <c r="BG333" s="276"/>
      <c r="BH333" s="276"/>
      <c r="BI333" s="276"/>
      <c r="BJ333" s="276"/>
      <c r="BK333" s="276"/>
      <c r="BL333" s="276"/>
      <c r="BM333" s="276"/>
    </row>
    <row r="334" spans="2:65" s="283" customFormat="1" x14ac:dyDescent="0.25"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  <c r="AW334" s="276"/>
      <c r="AX334" s="276"/>
      <c r="AY334" s="276"/>
      <c r="AZ334" s="276"/>
      <c r="BA334" s="276"/>
      <c r="BB334" s="276"/>
      <c r="BC334" s="276"/>
      <c r="BD334" s="276"/>
      <c r="BE334" s="276"/>
      <c r="BF334" s="276"/>
      <c r="BG334" s="276"/>
      <c r="BH334" s="276"/>
      <c r="BI334" s="276"/>
      <c r="BJ334" s="276"/>
      <c r="BK334" s="276"/>
      <c r="BL334" s="276"/>
      <c r="BM334" s="276"/>
    </row>
    <row r="335" spans="2:65" s="283" customFormat="1" x14ac:dyDescent="0.25"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  <c r="AW335" s="276"/>
      <c r="AX335" s="276"/>
      <c r="AY335" s="276"/>
      <c r="AZ335" s="276"/>
      <c r="BA335" s="276"/>
      <c r="BB335" s="276"/>
      <c r="BC335" s="276"/>
      <c r="BD335" s="276"/>
      <c r="BE335" s="276"/>
      <c r="BF335" s="276"/>
      <c r="BG335" s="276"/>
      <c r="BH335" s="276"/>
      <c r="BI335" s="276"/>
      <c r="BJ335" s="276"/>
      <c r="BK335" s="276"/>
      <c r="BL335" s="276"/>
      <c r="BM335" s="276"/>
    </row>
    <row r="336" spans="2:65" s="283" customFormat="1" x14ac:dyDescent="0.25"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  <c r="AW336" s="276"/>
      <c r="AX336" s="276"/>
      <c r="AY336" s="276"/>
      <c r="AZ336" s="276"/>
      <c r="BA336" s="276"/>
      <c r="BB336" s="276"/>
      <c r="BC336" s="276"/>
      <c r="BD336" s="276"/>
      <c r="BE336" s="276"/>
      <c r="BF336" s="276"/>
      <c r="BG336" s="276"/>
      <c r="BH336" s="276"/>
      <c r="BI336" s="276"/>
      <c r="BJ336" s="276"/>
      <c r="BK336" s="276"/>
      <c r="BL336" s="276"/>
      <c r="BM336" s="276"/>
    </row>
    <row r="337" spans="2:65" s="283" customFormat="1" x14ac:dyDescent="0.25"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  <c r="AW337" s="276"/>
      <c r="AX337" s="276"/>
      <c r="AY337" s="276"/>
      <c r="AZ337" s="276"/>
      <c r="BA337" s="276"/>
      <c r="BB337" s="276"/>
      <c r="BC337" s="276"/>
      <c r="BD337" s="276"/>
      <c r="BE337" s="276"/>
      <c r="BF337" s="276"/>
      <c r="BG337" s="276"/>
      <c r="BH337" s="276"/>
      <c r="BI337" s="276"/>
      <c r="BJ337" s="276"/>
      <c r="BK337" s="276"/>
      <c r="BL337" s="276"/>
      <c r="BM337" s="276"/>
    </row>
    <row r="338" spans="2:65" s="283" customFormat="1" x14ac:dyDescent="0.25"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  <c r="AW338" s="276"/>
      <c r="AX338" s="276"/>
      <c r="AY338" s="276"/>
      <c r="AZ338" s="276"/>
      <c r="BA338" s="276"/>
      <c r="BB338" s="276"/>
      <c r="BC338" s="276"/>
      <c r="BD338" s="276"/>
      <c r="BE338" s="276"/>
      <c r="BF338" s="276"/>
      <c r="BG338" s="276"/>
      <c r="BH338" s="276"/>
      <c r="BI338" s="276"/>
      <c r="BJ338" s="276"/>
      <c r="BK338" s="276"/>
      <c r="BL338" s="276"/>
      <c r="BM338" s="276"/>
    </row>
    <row r="339" spans="2:65" s="283" customFormat="1" x14ac:dyDescent="0.25"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  <c r="AW339" s="276"/>
      <c r="AX339" s="276"/>
      <c r="AY339" s="276"/>
      <c r="AZ339" s="276"/>
      <c r="BA339" s="276"/>
      <c r="BB339" s="276"/>
      <c r="BC339" s="276"/>
      <c r="BD339" s="276"/>
      <c r="BE339" s="276"/>
      <c r="BF339" s="276"/>
      <c r="BG339" s="276"/>
      <c r="BH339" s="276"/>
      <c r="BI339" s="276"/>
      <c r="BJ339" s="276"/>
      <c r="BK339" s="276"/>
      <c r="BL339" s="276"/>
      <c r="BM339" s="276"/>
    </row>
    <row r="340" spans="2:65" s="283" customFormat="1" x14ac:dyDescent="0.25"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  <c r="AW340" s="276"/>
      <c r="AX340" s="276"/>
      <c r="AY340" s="276"/>
      <c r="AZ340" s="276"/>
      <c r="BA340" s="276"/>
      <c r="BB340" s="276"/>
      <c r="BC340" s="276"/>
      <c r="BD340" s="276"/>
      <c r="BE340" s="276"/>
      <c r="BF340" s="276"/>
      <c r="BG340" s="276"/>
      <c r="BH340" s="276"/>
      <c r="BI340" s="276"/>
      <c r="BJ340" s="276"/>
      <c r="BK340" s="276"/>
      <c r="BL340" s="276"/>
      <c r="BM340" s="276"/>
    </row>
    <row r="341" spans="2:65" s="283" customFormat="1" x14ac:dyDescent="0.25"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  <c r="AW341" s="276"/>
      <c r="AX341" s="276"/>
      <c r="AY341" s="276"/>
      <c r="AZ341" s="276"/>
      <c r="BA341" s="276"/>
      <c r="BB341" s="276"/>
      <c r="BC341" s="276"/>
      <c r="BD341" s="276"/>
      <c r="BE341" s="276"/>
      <c r="BF341" s="276"/>
      <c r="BG341" s="276"/>
      <c r="BH341" s="276"/>
      <c r="BI341" s="276"/>
      <c r="BJ341" s="276"/>
      <c r="BK341" s="276"/>
      <c r="BL341" s="276"/>
      <c r="BM341" s="276"/>
    </row>
    <row r="342" spans="2:65" s="283" customFormat="1" x14ac:dyDescent="0.25"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  <c r="AW342" s="276"/>
      <c r="AX342" s="276"/>
      <c r="AY342" s="276"/>
      <c r="AZ342" s="276"/>
      <c r="BA342" s="276"/>
      <c r="BB342" s="276"/>
      <c r="BC342" s="276"/>
      <c r="BD342" s="276"/>
      <c r="BE342" s="276"/>
      <c r="BF342" s="276"/>
      <c r="BG342" s="276"/>
      <c r="BH342" s="276"/>
      <c r="BI342" s="276"/>
      <c r="BJ342" s="276"/>
      <c r="BK342" s="276"/>
      <c r="BL342" s="276"/>
      <c r="BM342" s="276"/>
    </row>
    <row r="343" spans="2:65" s="283" customFormat="1" x14ac:dyDescent="0.25"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  <c r="AW343" s="276"/>
      <c r="AX343" s="276"/>
      <c r="AY343" s="276"/>
      <c r="AZ343" s="276"/>
      <c r="BA343" s="276"/>
      <c r="BB343" s="276"/>
      <c r="BC343" s="276"/>
      <c r="BD343" s="276"/>
      <c r="BE343" s="276"/>
      <c r="BF343" s="276"/>
      <c r="BG343" s="276"/>
      <c r="BH343" s="276"/>
      <c r="BI343" s="276"/>
      <c r="BJ343" s="276"/>
      <c r="BK343" s="276"/>
      <c r="BL343" s="276"/>
      <c r="BM343" s="276"/>
    </row>
    <row r="344" spans="2:65" s="283" customFormat="1" x14ac:dyDescent="0.25"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  <c r="AW344" s="276"/>
      <c r="AX344" s="276"/>
      <c r="AY344" s="276"/>
      <c r="AZ344" s="276"/>
      <c r="BA344" s="276"/>
      <c r="BB344" s="276"/>
      <c r="BC344" s="276"/>
      <c r="BD344" s="276"/>
      <c r="BE344" s="276"/>
      <c r="BF344" s="276"/>
      <c r="BG344" s="276"/>
      <c r="BH344" s="276"/>
      <c r="BI344" s="276"/>
      <c r="BJ344" s="276"/>
      <c r="BK344" s="276"/>
      <c r="BL344" s="276"/>
      <c r="BM344" s="276"/>
    </row>
    <row r="345" spans="2:65" s="283" customFormat="1" x14ac:dyDescent="0.25"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  <c r="AW345" s="276"/>
      <c r="AX345" s="276"/>
      <c r="AY345" s="276"/>
      <c r="AZ345" s="276"/>
      <c r="BA345" s="276"/>
      <c r="BB345" s="276"/>
      <c r="BC345" s="276"/>
      <c r="BD345" s="276"/>
      <c r="BE345" s="276"/>
      <c r="BF345" s="276"/>
      <c r="BG345" s="276"/>
      <c r="BH345" s="276"/>
      <c r="BI345" s="276"/>
      <c r="BJ345" s="276"/>
      <c r="BK345" s="276"/>
      <c r="BL345" s="276"/>
      <c r="BM345" s="276"/>
    </row>
    <row r="346" spans="2:65" s="283" customFormat="1" x14ac:dyDescent="0.25"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  <c r="AW346" s="276"/>
      <c r="AX346" s="276"/>
      <c r="AY346" s="276"/>
      <c r="AZ346" s="276"/>
      <c r="BA346" s="276"/>
      <c r="BB346" s="276"/>
      <c r="BC346" s="276"/>
      <c r="BD346" s="276"/>
      <c r="BE346" s="276"/>
      <c r="BF346" s="276"/>
      <c r="BG346" s="276"/>
      <c r="BH346" s="276"/>
      <c r="BI346" s="276"/>
      <c r="BJ346" s="276"/>
      <c r="BK346" s="276"/>
      <c r="BL346" s="276"/>
      <c r="BM346" s="276"/>
    </row>
    <row r="347" spans="2:65" s="283" customFormat="1" x14ac:dyDescent="0.25"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  <c r="AW347" s="276"/>
      <c r="AX347" s="276"/>
      <c r="AY347" s="276"/>
      <c r="AZ347" s="276"/>
      <c r="BA347" s="276"/>
      <c r="BB347" s="276"/>
      <c r="BC347" s="276"/>
      <c r="BD347" s="276"/>
      <c r="BE347" s="276"/>
      <c r="BF347" s="276"/>
      <c r="BG347" s="276"/>
      <c r="BH347" s="276"/>
      <c r="BI347" s="276"/>
      <c r="BJ347" s="276"/>
      <c r="BK347" s="276"/>
      <c r="BL347" s="276"/>
      <c r="BM347" s="276"/>
    </row>
    <row r="348" spans="2:65" s="283" customFormat="1" x14ac:dyDescent="0.25"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  <c r="AW348" s="276"/>
      <c r="AX348" s="276"/>
      <c r="AY348" s="276"/>
      <c r="AZ348" s="276"/>
      <c r="BA348" s="276"/>
      <c r="BB348" s="276"/>
      <c r="BC348" s="276"/>
      <c r="BD348" s="276"/>
      <c r="BE348" s="276"/>
      <c r="BF348" s="276"/>
      <c r="BG348" s="276"/>
      <c r="BH348" s="276"/>
      <c r="BI348" s="276"/>
      <c r="BJ348" s="276"/>
      <c r="BK348" s="276"/>
      <c r="BL348" s="276"/>
      <c r="BM348" s="276"/>
    </row>
    <row r="349" spans="2:65" s="283" customFormat="1" x14ac:dyDescent="0.25"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  <c r="AW349" s="276"/>
      <c r="AX349" s="276"/>
      <c r="AY349" s="276"/>
      <c r="AZ349" s="276"/>
      <c r="BA349" s="276"/>
      <c r="BB349" s="276"/>
      <c r="BC349" s="276"/>
      <c r="BD349" s="276"/>
      <c r="BE349" s="276"/>
      <c r="BF349" s="276"/>
      <c r="BG349" s="276"/>
      <c r="BH349" s="276"/>
      <c r="BI349" s="276"/>
      <c r="BJ349" s="276"/>
      <c r="BK349" s="276"/>
      <c r="BL349" s="276"/>
      <c r="BM349" s="276"/>
    </row>
    <row r="350" spans="2:65" s="283" customFormat="1" x14ac:dyDescent="0.25"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  <c r="AW350" s="276"/>
      <c r="AX350" s="276"/>
      <c r="AY350" s="276"/>
      <c r="AZ350" s="276"/>
      <c r="BA350" s="276"/>
      <c r="BB350" s="276"/>
      <c r="BC350" s="276"/>
      <c r="BD350" s="276"/>
      <c r="BE350" s="276"/>
      <c r="BF350" s="276"/>
      <c r="BG350" s="276"/>
      <c r="BH350" s="276"/>
      <c r="BI350" s="276"/>
      <c r="BJ350" s="276"/>
      <c r="BK350" s="276"/>
      <c r="BL350" s="276"/>
      <c r="BM350" s="276"/>
    </row>
    <row r="351" spans="2:65" s="283" customFormat="1" x14ac:dyDescent="0.25"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  <c r="AW351" s="276"/>
      <c r="AX351" s="276"/>
      <c r="AY351" s="276"/>
      <c r="AZ351" s="276"/>
      <c r="BA351" s="276"/>
      <c r="BB351" s="276"/>
      <c r="BC351" s="276"/>
      <c r="BD351" s="276"/>
      <c r="BE351" s="276"/>
      <c r="BF351" s="276"/>
      <c r="BG351" s="276"/>
      <c r="BH351" s="276"/>
      <c r="BI351" s="276"/>
      <c r="BJ351" s="276"/>
      <c r="BK351" s="276"/>
      <c r="BL351" s="276"/>
      <c r="BM351" s="276"/>
    </row>
    <row r="352" spans="2:65" s="283" customFormat="1" x14ac:dyDescent="0.25"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  <c r="AW352" s="276"/>
      <c r="AX352" s="276"/>
      <c r="AY352" s="276"/>
      <c r="AZ352" s="276"/>
      <c r="BA352" s="276"/>
      <c r="BB352" s="276"/>
      <c r="BC352" s="276"/>
      <c r="BD352" s="276"/>
      <c r="BE352" s="276"/>
      <c r="BF352" s="276"/>
      <c r="BG352" s="276"/>
      <c r="BH352" s="276"/>
      <c r="BI352" s="276"/>
      <c r="BJ352" s="276"/>
      <c r="BK352" s="276"/>
      <c r="BL352" s="276"/>
      <c r="BM352" s="276"/>
    </row>
    <row r="353" spans="2:65" s="283" customFormat="1" x14ac:dyDescent="0.25"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  <c r="AW353" s="276"/>
      <c r="AX353" s="276"/>
      <c r="AY353" s="276"/>
      <c r="AZ353" s="276"/>
      <c r="BA353" s="276"/>
      <c r="BB353" s="276"/>
      <c r="BC353" s="276"/>
      <c r="BD353" s="276"/>
      <c r="BE353" s="276"/>
      <c r="BF353" s="276"/>
      <c r="BG353" s="276"/>
      <c r="BH353" s="276"/>
      <c r="BI353" s="276"/>
      <c r="BJ353" s="276"/>
      <c r="BK353" s="276"/>
      <c r="BL353" s="276"/>
      <c r="BM353" s="276"/>
    </row>
    <row r="354" spans="2:65" s="283" customFormat="1" x14ac:dyDescent="0.25"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  <c r="AW354" s="276"/>
      <c r="AX354" s="276"/>
      <c r="AY354" s="276"/>
      <c r="AZ354" s="276"/>
      <c r="BA354" s="276"/>
      <c r="BB354" s="276"/>
      <c r="BC354" s="276"/>
      <c r="BD354" s="276"/>
      <c r="BE354" s="276"/>
      <c r="BF354" s="276"/>
      <c r="BG354" s="276"/>
      <c r="BH354" s="276"/>
      <c r="BI354" s="276"/>
      <c r="BJ354" s="276"/>
      <c r="BK354" s="276"/>
      <c r="BL354" s="276"/>
      <c r="BM354" s="276"/>
    </row>
    <row r="355" spans="2:65" s="283" customFormat="1" x14ac:dyDescent="0.25"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  <c r="AW355" s="276"/>
      <c r="AX355" s="276"/>
      <c r="AY355" s="276"/>
      <c r="AZ355" s="276"/>
      <c r="BA355" s="276"/>
      <c r="BB355" s="276"/>
      <c r="BC355" s="276"/>
      <c r="BD355" s="276"/>
      <c r="BE355" s="276"/>
      <c r="BF355" s="276"/>
      <c r="BG355" s="276"/>
      <c r="BH355" s="276"/>
      <c r="BI355" s="276"/>
      <c r="BJ355" s="276"/>
      <c r="BK355" s="276"/>
      <c r="BL355" s="276"/>
      <c r="BM355" s="276"/>
    </row>
    <row r="356" spans="2:65" s="283" customFormat="1" x14ac:dyDescent="0.25"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  <c r="AW356" s="276"/>
      <c r="AX356" s="276"/>
      <c r="AY356" s="276"/>
      <c r="AZ356" s="276"/>
      <c r="BA356" s="276"/>
      <c r="BB356" s="276"/>
      <c r="BC356" s="276"/>
      <c r="BD356" s="276"/>
      <c r="BE356" s="276"/>
      <c r="BF356" s="276"/>
      <c r="BG356" s="276"/>
      <c r="BH356" s="276"/>
      <c r="BI356" s="276"/>
      <c r="BJ356" s="276"/>
      <c r="BK356" s="276"/>
      <c r="BL356" s="276"/>
      <c r="BM356" s="276"/>
    </row>
    <row r="357" spans="2:65" s="283" customFormat="1" x14ac:dyDescent="0.25"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  <c r="AW357" s="276"/>
      <c r="AX357" s="276"/>
      <c r="AY357" s="276"/>
      <c r="AZ357" s="276"/>
      <c r="BA357" s="276"/>
      <c r="BB357" s="276"/>
      <c r="BC357" s="276"/>
      <c r="BD357" s="276"/>
      <c r="BE357" s="276"/>
      <c r="BF357" s="276"/>
      <c r="BG357" s="276"/>
      <c r="BH357" s="276"/>
      <c r="BI357" s="276"/>
      <c r="BJ357" s="276"/>
      <c r="BK357" s="276"/>
      <c r="BL357" s="276"/>
      <c r="BM357" s="276"/>
    </row>
    <row r="358" spans="2:65" s="283" customFormat="1" x14ac:dyDescent="0.25"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  <c r="AW358" s="276"/>
      <c r="AX358" s="276"/>
      <c r="AY358" s="276"/>
      <c r="AZ358" s="276"/>
      <c r="BA358" s="276"/>
      <c r="BB358" s="276"/>
      <c r="BC358" s="276"/>
      <c r="BD358" s="276"/>
      <c r="BE358" s="276"/>
      <c r="BF358" s="276"/>
      <c r="BG358" s="276"/>
      <c r="BH358" s="276"/>
      <c r="BI358" s="276"/>
      <c r="BJ358" s="276"/>
      <c r="BK358" s="276"/>
      <c r="BL358" s="276"/>
      <c r="BM358" s="276"/>
    </row>
    <row r="359" spans="2:65" s="283" customFormat="1" x14ac:dyDescent="0.25"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  <c r="AW359" s="276"/>
      <c r="AX359" s="276"/>
      <c r="AY359" s="276"/>
      <c r="AZ359" s="276"/>
      <c r="BA359" s="276"/>
      <c r="BB359" s="276"/>
      <c r="BC359" s="276"/>
      <c r="BD359" s="276"/>
      <c r="BE359" s="276"/>
      <c r="BF359" s="276"/>
      <c r="BG359" s="276"/>
      <c r="BH359" s="276"/>
      <c r="BI359" s="276"/>
      <c r="BJ359" s="276"/>
      <c r="BK359" s="276"/>
      <c r="BL359" s="276"/>
      <c r="BM359" s="276"/>
    </row>
    <row r="360" spans="2:65" s="283" customFormat="1" x14ac:dyDescent="0.25"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  <c r="AW360" s="276"/>
      <c r="AX360" s="276"/>
      <c r="AY360" s="276"/>
      <c r="AZ360" s="276"/>
      <c r="BA360" s="276"/>
      <c r="BB360" s="276"/>
      <c r="BC360" s="276"/>
      <c r="BD360" s="276"/>
      <c r="BE360" s="276"/>
      <c r="BF360" s="276"/>
      <c r="BG360" s="276"/>
      <c r="BH360" s="276"/>
      <c r="BI360" s="276"/>
      <c r="BJ360" s="276"/>
      <c r="BK360" s="276"/>
      <c r="BL360" s="276"/>
      <c r="BM360" s="276"/>
    </row>
    <row r="361" spans="2:65" s="283" customFormat="1" x14ac:dyDescent="0.25"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  <c r="AW361" s="276"/>
      <c r="AX361" s="276"/>
      <c r="AY361" s="276"/>
      <c r="AZ361" s="276"/>
      <c r="BA361" s="276"/>
      <c r="BB361" s="276"/>
      <c r="BC361" s="276"/>
      <c r="BD361" s="276"/>
      <c r="BE361" s="276"/>
      <c r="BF361" s="276"/>
      <c r="BG361" s="276"/>
      <c r="BH361" s="276"/>
      <c r="BI361" s="276"/>
      <c r="BJ361" s="276"/>
      <c r="BK361" s="276"/>
      <c r="BL361" s="276"/>
      <c r="BM361" s="276"/>
    </row>
    <row r="362" spans="2:65" s="283" customFormat="1" x14ac:dyDescent="0.25"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  <c r="AW362" s="276"/>
      <c r="AX362" s="276"/>
      <c r="AY362" s="276"/>
      <c r="AZ362" s="276"/>
      <c r="BA362" s="276"/>
      <c r="BB362" s="276"/>
      <c r="BC362" s="276"/>
      <c r="BD362" s="276"/>
      <c r="BE362" s="276"/>
      <c r="BF362" s="276"/>
      <c r="BG362" s="276"/>
      <c r="BH362" s="276"/>
      <c r="BI362" s="276"/>
      <c r="BJ362" s="276"/>
      <c r="BK362" s="276"/>
      <c r="BL362" s="276"/>
      <c r="BM362" s="276"/>
    </row>
    <row r="363" spans="2:65" s="283" customFormat="1" x14ac:dyDescent="0.25"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  <c r="AW363" s="276"/>
      <c r="AX363" s="276"/>
      <c r="AY363" s="276"/>
      <c r="AZ363" s="276"/>
      <c r="BA363" s="276"/>
      <c r="BB363" s="276"/>
      <c r="BC363" s="276"/>
      <c r="BD363" s="276"/>
      <c r="BE363" s="276"/>
      <c r="BF363" s="276"/>
      <c r="BG363" s="276"/>
      <c r="BH363" s="276"/>
      <c r="BI363" s="276"/>
      <c r="BJ363" s="276"/>
      <c r="BK363" s="276"/>
      <c r="BL363" s="276"/>
      <c r="BM363" s="276"/>
    </row>
    <row r="364" spans="2:65" s="283" customFormat="1" x14ac:dyDescent="0.25"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  <c r="AW364" s="276"/>
      <c r="AX364" s="276"/>
      <c r="AY364" s="276"/>
      <c r="AZ364" s="276"/>
      <c r="BA364" s="276"/>
      <c r="BB364" s="276"/>
      <c r="BC364" s="276"/>
      <c r="BD364" s="276"/>
      <c r="BE364" s="276"/>
      <c r="BF364" s="276"/>
      <c r="BG364" s="276"/>
      <c r="BH364" s="276"/>
      <c r="BI364" s="276"/>
      <c r="BJ364" s="276"/>
      <c r="BK364" s="276"/>
      <c r="BL364" s="276"/>
      <c r="BM364" s="276"/>
    </row>
    <row r="365" spans="2:65" s="283" customFormat="1" x14ac:dyDescent="0.25"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  <c r="AW365" s="276"/>
      <c r="AX365" s="276"/>
      <c r="AY365" s="276"/>
      <c r="AZ365" s="276"/>
      <c r="BA365" s="276"/>
      <c r="BB365" s="276"/>
      <c r="BC365" s="276"/>
      <c r="BD365" s="276"/>
      <c r="BE365" s="276"/>
      <c r="BF365" s="276"/>
      <c r="BG365" s="276"/>
      <c r="BH365" s="276"/>
      <c r="BI365" s="276"/>
      <c r="BJ365" s="276"/>
      <c r="BK365" s="276"/>
      <c r="BL365" s="276"/>
      <c r="BM365" s="276"/>
    </row>
    <row r="366" spans="2:65" s="283" customFormat="1" x14ac:dyDescent="0.25"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  <c r="AW366" s="276"/>
      <c r="AX366" s="276"/>
      <c r="AY366" s="276"/>
      <c r="AZ366" s="276"/>
      <c r="BA366" s="276"/>
      <c r="BB366" s="276"/>
      <c r="BC366" s="276"/>
      <c r="BD366" s="276"/>
      <c r="BE366" s="276"/>
      <c r="BF366" s="276"/>
      <c r="BG366" s="276"/>
      <c r="BH366" s="276"/>
      <c r="BI366" s="276"/>
      <c r="BJ366" s="276"/>
      <c r="BK366" s="276"/>
      <c r="BL366" s="276"/>
      <c r="BM366" s="276"/>
    </row>
    <row r="367" spans="2:65" s="283" customFormat="1" x14ac:dyDescent="0.25"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  <c r="AW367" s="276"/>
      <c r="AX367" s="276"/>
      <c r="AY367" s="276"/>
      <c r="AZ367" s="276"/>
      <c r="BA367" s="276"/>
      <c r="BB367" s="276"/>
      <c r="BC367" s="276"/>
      <c r="BD367" s="276"/>
      <c r="BE367" s="276"/>
      <c r="BF367" s="276"/>
      <c r="BG367" s="276"/>
      <c r="BH367" s="276"/>
      <c r="BI367" s="276"/>
      <c r="BJ367" s="276"/>
      <c r="BK367" s="276"/>
      <c r="BL367" s="276"/>
      <c r="BM367" s="276"/>
    </row>
    <row r="368" spans="2:65" s="283" customFormat="1" x14ac:dyDescent="0.25"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  <c r="AW368" s="276"/>
      <c r="AX368" s="276"/>
      <c r="AY368" s="276"/>
      <c r="AZ368" s="276"/>
      <c r="BA368" s="276"/>
      <c r="BB368" s="276"/>
      <c r="BC368" s="276"/>
      <c r="BD368" s="276"/>
      <c r="BE368" s="276"/>
      <c r="BF368" s="276"/>
      <c r="BG368" s="276"/>
      <c r="BH368" s="276"/>
      <c r="BI368" s="276"/>
      <c r="BJ368" s="276"/>
      <c r="BK368" s="276"/>
      <c r="BL368" s="276"/>
      <c r="BM368" s="276"/>
    </row>
    <row r="369" spans="2:65" s="283" customFormat="1" x14ac:dyDescent="0.25"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  <c r="AW369" s="276"/>
      <c r="AX369" s="276"/>
      <c r="AY369" s="276"/>
      <c r="AZ369" s="276"/>
      <c r="BA369" s="276"/>
      <c r="BB369" s="276"/>
      <c r="BC369" s="276"/>
      <c r="BD369" s="276"/>
      <c r="BE369" s="276"/>
      <c r="BF369" s="276"/>
      <c r="BG369" s="276"/>
      <c r="BH369" s="276"/>
      <c r="BI369" s="276"/>
      <c r="BJ369" s="276"/>
      <c r="BK369" s="276"/>
      <c r="BL369" s="276"/>
      <c r="BM369" s="276"/>
    </row>
    <row r="370" spans="2:65" s="283" customFormat="1" x14ac:dyDescent="0.25"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  <c r="AW370" s="276"/>
      <c r="AX370" s="276"/>
      <c r="AY370" s="276"/>
      <c r="AZ370" s="276"/>
      <c r="BA370" s="276"/>
      <c r="BB370" s="276"/>
      <c r="BC370" s="276"/>
      <c r="BD370" s="276"/>
      <c r="BE370" s="276"/>
      <c r="BF370" s="276"/>
      <c r="BG370" s="276"/>
      <c r="BH370" s="276"/>
      <c r="BI370" s="276"/>
      <c r="BJ370" s="276"/>
      <c r="BK370" s="276"/>
      <c r="BL370" s="276"/>
      <c r="BM370" s="276"/>
    </row>
    <row r="371" spans="2:65" s="283" customFormat="1" x14ac:dyDescent="0.25"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  <c r="AW371" s="276"/>
      <c r="AX371" s="276"/>
      <c r="AY371" s="276"/>
      <c r="AZ371" s="276"/>
      <c r="BA371" s="276"/>
      <c r="BB371" s="276"/>
      <c r="BC371" s="276"/>
      <c r="BD371" s="276"/>
      <c r="BE371" s="276"/>
      <c r="BF371" s="276"/>
      <c r="BG371" s="276"/>
      <c r="BH371" s="276"/>
      <c r="BI371" s="276"/>
      <c r="BJ371" s="276"/>
      <c r="BK371" s="276"/>
      <c r="BL371" s="276"/>
      <c r="BM371" s="276"/>
    </row>
    <row r="372" spans="2:65" s="283" customFormat="1" x14ac:dyDescent="0.25"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  <c r="AW372" s="276"/>
      <c r="AX372" s="276"/>
      <c r="AY372" s="276"/>
      <c r="AZ372" s="276"/>
      <c r="BA372" s="276"/>
      <c r="BB372" s="276"/>
      <c r="BC372" s="276"/>
      <c r="BD372" s="276"/>
      <c r="BE372" s="276"/>
      <c r="BF372" s="276"/>
      <c r="BG372" s="276"/>
      <c r="BH372" s="276"/>
      <c r="BI372" s="276"/>
      <c r="BJ372" s="276"/>
      <c r="BK372" s="276"/>
      <c r="BL372" s="276"/>
      <c r="BM372" s="276"/>
    </row>
    <row r="373" spans="2:65" s="283" customFormat="1" x14ac:dyDescent="0.25"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  <c r="AW373" s="276"/>
      <c r="AX373" s="276"/>
      <c r="AY373" s="276"/>
      <c r="AZ373" s="276"/>
      <c r="BA373" s="276"/>
      <c r="BB373" s="276"/>
      <c r="BC373" s="276"/>
      <c r="BD373" s="276"/>
      <c r="BE373" s="276"/>
      <c r="BF373" s="276"/>
      <c r="BG373" s="276"/>
      <c r="BH373" s="276"/>
      <c r="BI373" s="276"/>
      <c r="BJ373" s="276"/>
      <c r="BK373" s="276"/>
      <c r="BL373" s="276"/>
      <c r="BM373" s="276"/>
    </row>
    <row r="374" spans="2:65" s="283" customFormat="1" x14ac:dyDescent="0.25"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  <c r="AW374" s="276"/>
      <c r="AX374" s="276"/>
      <c r="AY374" s="276"/>
      <c r="AZ374" s="276"/>
      <c r="BA374" s="276"/>
      <c r="BB374" s="276"/>
      <c r="BC374" s="276"/>
      <c r="BD374" s="276"/>
      <c r="BE374" s="276"/>
      <c r="BF374" s="276"/>
      <c r="BG374" s="276"/>
      <c r="BH374" s="276"/>
      <c r="BI374" s="276"/>
      <c r="BJ374" s="276"/>
      <c r="BK374" s="276"/>
      <c r="BL374" s="276"/>
      <c r="BM374" s="276"/>
    </row>
    <row r="375" spans="2:65" s="283" customFormat="1" x14ac:dyDescent="0.25"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  <c r="AW375" s="276"/>
      <c r="AX375" s="276"/>
      <c r="AY375" s="276"/>
      <c r="AZ375" s="276"/>
      <c r="BA375" s="276"/>
      <c r="BB375" s="276"/>
      <c r="BC375" s="276"/>
      <c r="BD375" s="276"/>
      <c r="BE375" s="276"/>
      <c r="BF375" s="276"/>
      <c r="BG375" s="276"/>
      <c r="BH375" s="276"/>
      <c r="BI375" s="276"/>
      <c r="BJ375" s="276"/>
      <c r="BK375" s="276"/>
      <c r="BL375" s="276"/>
      <c r="BM375" s="276"/>
    </row>
    <row r="376" spans="2:65" s="283" customFormat="1" x14ac:dyDescent="0.25"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  <c r="AW376" s="276"/>
      <c r="AX376" s="276"/>
      <c r="AY376" s="276"/>
      <c r="AZ376" s="276"/>
      <c r="BA376" s="276"/>
      <c r="BB376" s="276"/>
      <c r="BC376" s="276"/>
      <c r="BD376" s="276"/>
      <c r="BE376" s="276"/>
      <c r="BF376" s="276"/>
      <c r="BG376" s="276"/>
      <c r="BH376" s="276"/>
      <c r="BI376" s="276"/>
      <c r="BJ376" s="276"/>
      <c r="BK376" s="276"/>
      <c r="BL376" s="276"/>
      <c r="BM376" s="276"/>
    </row>
    <row r="377" spans="2:65" s="283" customFormat="1" x14ac:dyDescent="0.25"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  <c r="AW377" s="276"/>
      <c r="AX377" s="276"/>
      <c r="AY377" s="276"/>
      <c r="AZ377" s="276"/>
      <c r="BA377" s="276"/>
      <c r="BB377" s="276"/>
      <c r="BC377" s="276"/>
      <c r="BD377" s="276"/>
      <c r="BE377" s="276"/>
      <c r="BF377" s="276"/>
      <c r="BG377" s="276"/>
      <c r="BH377" s="276"/>
      <c r="BI377" s="276"/>
      <c r="BJ377" s="276"/>
      <c r="BK377" s="276"/>
      <c r="BL377" s="276"/>
      <c r="BM377" s="276"/>
    </row>
    <row r="378" spans="2:65" s="283" customFormat="1" x14ac:dyDescent="0.25"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  <c r="AW378" s="276"/>
      <c r="AX378" s="276"/>
      <c r="AY378" s="276"/>
      <c r="AZ378" s="276"/>
      <c r="BA378" s="276"/>
      <c r="BB378" s="276"/>
      <c r="BC378" s="276"/>
      <c r="BD378" s="276"/>
      <c r="BE378" s="276"/>
      <c r="BF378" s="276"/>
      <c r="BG378" s="276"/>
      <c r="BH378" s="276"/>
      <c r="BI378" s="276"/>
      <c r="BJ378" s="276"/>
      <c r="BK378" s="276"/>
      <c r="BL378" s="276"/>
      <c r="BM378" s="276"/>
    </row>
    <row r="379" spans="2:65" s="283" customFormat="1" x14ac:dyDescent="0.25"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  <c r="AW379" s="276"/>
      <c r="AX379" s="276"/>
      <c r="AY379" s="276"/>
      <c r="AZ379" s="276"/>
      <c r="BA379" s="276"/>
      <c r="BB379" s="276"/>
      <c r="BC379" s="276"/>
      <c r="BD379" s="276"/>
      <c r="BE379" s="276"/>
      <c r="BF379" s="276"/>
      <c r="BG379" s="276"/>
      <c r="BH379" s="276"/>
      <c r="BI379" s="276"/>
      <c r="BJ379" s="276"/>
      <c r="BK379" s="276"/>
      <c r="BL379" s="276"/>
      <c r="BM379" s="276"/>
    </row>
    <row r="380" spans="2:65" s="283" customFormat="1" x14ac:dyDescent="0.25"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  <c r="AW380" s="276"/>
      <c r="AX380" s="276"/>
      <c r="AY380" s="276"/>
      <c r="AZ380" s="276"/>
      <c r="BA380" s="276"/>
      <c r="BB380" s="276"/>
      <c r="BC380" s="276"/>
      <c r="BD380" s="276"/>
      <c r="BE380" s="276"/>
      <c r="BF380" s="276"/>
      <c r="BG380" s="276"/>
      <c r="BH380" s="276"/>
      <c r="BI380" s="276"/>
      <c r="BJ380" s="276"/>
      <c r="BK380" s="276"/>
      <c r="BL380" s="276"/>
      <c r="BM380" s="276"/>
    </row>
    <row r="381" spans="2:65" s="283" customFormat="1" x14ac:dyDescent="0.25"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  <c r="AW381" s="276"/>
      <c r="AX381" s="276"/>
      <c r="AY381" s="276"/>
      <c r="AZ381" s="276"/>
      <c r="BA381" s="276"/>
      <c r="BB381" s="276"/>
      <c r="BC381" s="276"/>
      <c r="BD381" s="276"/>
      <c r="BE381" s="276"/>
      <c r="BF381" s="276"/>
      <c r="BG381" s="276"/>
      <c r="BH381" s="276"/>
      <c r="BI381" s="276"/>
      <c r="BJ381" s="276"/>
      <c r="BK381" s="276"/>
      <c r="BL381" s="276"/>
      <c r="BM381" s="276"/>
    </row>
    <row r="382" spans="2:65" s="283" customFormat="1" x14ac:dyDescent="0.25"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  <c r="AW382" s="276"/>
      <c r="AX382" s="276"/>
      <c r="AY382" s="276"/>
      <c r="AZ382" s="276"/>
      <c r="BA382" s="276"/>
      <c r="BB382" s="276"/>
      <c r="BC382" s="276"/>
      <c r="BD382" s="276"/>
      <c r="BE382" s="276"/>
      <c r="BF382" s="276"/>
      <c r="BG382" s="276"/>
      <c r="BH382" s="276"/>
      <c r="BI382" s="276"/>
      <c r="BJ382" s="276"/>
      <c r="BK382" s="276"/>
      <c r="BL382" s="276"/>
      <c r="BM382" s="276"/>
    </row>
    <row r="383" spans="2:65" s="283" customFormat="1" x14ac:dyDescent="0.25"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  <c r="AW383" s="276"/>
      <c r="AX383" s="276"/>
      <c r="AY383" s="276"/>
      <c r="AZ383" s="276"/>
      <c r="BA383" s="276"/>
      <c r="BB383" s="276"/>
      <c r="BC383" s="276"/>
      <c r="BD383" s="276"/>
      <c r="BE383" s="276"/>
      <c r="BF383" s="276"/>
      <c r="BG383" s="276"/>
      <c r="BH383" s="276"/>
      <c r="BI383" s="276"/>
      <c r="BJ383" s="276"/>
      <c r="BK383" s="276"/>
      <c r="BL383" s="276"/>
      <c r="BM383" s="276"/>
    </row>
    <row r="384" spans="2:65" s="283" customFormat="1" x14ac:dyDescent="0.25"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  <c r="AW384" s="276"/>
      <c r="AX384" s="276"/>
      <c r="AY384" s="276"/>
      <c r="AZ384" s="276"/>
      <c r="BA384" s="276"/>
      <c r="BB384" s="276"/>
      <c r="BC384" s="276"/>
      <c r="BD384" s="276"/>
      <c r="BE384" s="276"/>
      <c r="BF384" s="276"/>
      <c r="BG384" s="276"/>
      <c r="BH384" s="276"/>
      <c r="BI384" s="276"/>
      <c r="BJ384" s="276"/>
      <c r="BK384" s="276"/>
      <c r="BL384" s="276"/>
      <c r="BM384" s="276"/>
    </row>
    <row r="385" spans="2:65" s="283" customFormat="1" x14ac:dyDescent="0.25"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  <c r="AW385" s="276"/>
      <c r="AX385" s="276"/>
      <c r="AY385" s="276"/>
      <c r="AZ385" s="276"/>
      <c r="BA385" s="276"/>
      <c r="BB385" s="276"/>
      <c r="BC385" s="276"/>
      <c r="BD385" s="276"/>
      <c r="BE385" s="276"/>
      <c r="BF385" s="276"/>
      <c r="BG385" s="276"/>
      <c r="BH385" s="276"/>
      <c r="BI385" s="276"/>
      <c r="BJ385" s="276"/>
      <c r="BK385" s="276"/>
      <c r="BL385" s="276"/>
      <c r="BM385" s="276"/>
    </row>
    <row r="386" spans="2:65" s="283" customFormat="1" x14ac:dyDescent="0.25"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  <c r="AW386" s="276"/>
      <c r="AX386" s="276"/>
      <c r="AY386" s="276"/>
      <c r="AZ386" s="276"/>
      <c r="BA386" s="276"/>
      <c r="BB386" s="276"/>
      <c r="BC386" s="276"/>
      <c r="BD386" s="276"/>
      <c r="BE386" s="276"/>
      <c r="BF386" s="276"/>
      <c r="BG386" s="276"/>
      <c r="BH386" s="276"/>
      <c r="BI386" s="276"/>
      <c r="BJ386" s="276"/>
      <c r="BK386" s="276"/>
      <c r="BL386" s="276"/>
      <c r="BM386" s="276"/>
    </row>
    <row r="387" spans="2:65" s="283" customFormat="1" x14ac:dyDescent="0.25"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76"/>
      <c r="AJ387" s="276"/>
      <c r="AK387" s="276"/>
      <c r="AL387" s="276"/>
      <c r="AM387" s="276"/>
      <c r="AN387" s="276"/>
      <c r="AO387" s="276"/>
      <c r="AP387" s="276"/>
      <c r="AQ387" s="276"/>
      <c r="AR387" s="276"/>
      <c r="AS387" s="276"/>
      <c r="AT387" s="276"/>
      <c r="AU387" s="276"/>
      <c r="AV387" s="276"/>
      <c r="AW387" s="276"/>
      <c r="AX387" s="276"/>
      <c r="AY387" s="276"/>
      <c r="AZ387" s="276"/>
      <c r="BA387" s="276"/>
      <c r="BB387" s="276"/>
      <c r="BC387" s="276"/>
      <c r="BD387" s="276"/>
      <c r="BE387" s="276"/>
      <c r="BF387" s="276"/>
      <c r="BG387" s="276"/>
      <c r="BH387" s="276"/>
      <c r="BI387" s="276"/>
      <c r="BJ387" s="276"/>
      <c r="BK387" s="276"/>
      <c r="BL387" s="276"/>
      <c r="BM387" s="276"/>
    </row>
    <row r="388" spans="2:65" s="283" customFormat="1" x14ac:dyDescent="0.25"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76"/>
      <c r="AJ388" s="276"/>
      <c r="AK388" s="276"/>
      <c r="AL388" s="276"/>
      <c r="AM388" s="276"/>
      <c r="AN388" s="276"/>
      <c r="AO388" s="276"/>
      <c r="AP388" s="276"/>
      <c r="AQ388" s="276"/>
      <c r="AR388" s="276"/>
      <c r="AS388" s="276"/>
      <c r="AT388" s="276"/>
      <c r="AU388" s="276"/>
      <c r="AV388" s="276"/>
      <c r="AW388" s="276"/>
      <c r="AX388" s="276"/>
      <c r="AY388" s="276"/>
      <c r="AZ388" s="276"/>
      <c r="BA388" s="276"/>
      <c r="BB388" s="276"/>
      <c r="BC388" s="276"/>
      <c r="BD388" s="276"/>
      <c r="BE388" s="276"/>
      <c r="BF388" s="276"/>
      <c r="BG388" s="276"/>
      <c r="BH388" s="276"/>
      <c r="BI388" s="276"/>
      <c r="BJ388" s="276"/>
      <c r="BK388" s="276"/>
      <c r="BL388" s="276"/>
      <c r="BM388" s="276"/>
    </row>
    <row r="389" spans="2:65" s="283" customFormat="1" x14ac:dyDescent="0.25"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76"/>
      <c r="AJ389" s="276"/>
      <c r="AK389" s="276"/>
      <c r="AL389" s="276"/>
      <c r="AM389" s="276"/>
      <c r="AN389" s="276"/>
      <c r="AO389" s="276"/>
      <c r="AP389" s="276"/>
      <c r="AQ389" s="276"/>
      <c r="AR389" s="276"/>
      <c r="AS389" s="276"/>
      <c r="AT389" s="276"/>
      <c r="AU389" s="276"/>
      <c r="AV389" s="276"/>
      <c r="AW389" s="276"/>
      <c r="AX389" s="276"/>
      <c r="AY389" s="276"/>
      <c r="AZ389" s="276"/>
      <c r="BA389" s="276"/>
      <c r="BB389" s="276"/>
      <c r="BC389" s="276"/>
      <c r="BD389" s="276"/>
      <c r="BE389" s="276"/>
      <c r="BF389" s="276"/>
      <c r="BG389" s="276"/>
      <c r="BH389" s="276"/>
      <c r="BI389" s="276"/>
      <c r="BJ389" s="276"/>
      <c r="BK389" s="276"/>
      <c r="BL389" s="276"/>
      <c r="BM389" s="276"/>
    </row>
    <row r="390" spans="2:65" s="283" customFormat="1" x14ac:dyDescent="0.25"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76"/>
      <c r="AJ390" s="276"/>
      <c r="AK390" s="276"/>
      <c r="AL390" s="276"/>
      <c r="AM390" s="276"/>
      <c r="AN390" s="276"/>
      <c r="AO390" s="276"/>
      <c r="AP390" s="276"/>
      <c r="AQ390" s="276"/>
      <c r="AR390" s="276"/>
      <c r="AS390" s="276"/>
      <c r="AT390" s="276"/>
      <c r="AU390" s="276"/>
      <c r="AV390" s="276"/>
      <c r="AW390" s="276"/>
      <c r="AX390" s="276"/>
      <c r="AY390" s="276"/>
      <c r="AZ390" s="276"/>
      <c r="BA390" s="276"/>
      <c r="BB390" s="276"/>
      <c r="BC390" s="276"/>
      <c r="BD390" s="276"/>
      <c r="BE390" s="276"/>
      <c r="BF390" s="276"/>
      <c r="BG390" s="276"/>
      <c r="BH390" s="276"/>
      <c r="BI390" s="276"/>
      <c r="BJ390" s="276"/>
      <c r="BK390" s="276"/>
      <c r="BL390" s="276"/>
      <c r="BM390" s="276"/>
    </row>
    <row r="391" spans="2:65" s="283" customFormat="1" x14ac:dyDescent="0.25"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76"/>
      <c r="AJ391" s="276"/>
      <c r="AK391" s="276"/>
      <c r="AL391" s="276"/>
      <c r="AM391" s="276"/>
      <c r="AN391" s="276"/>
      <c r="AO391" s="276"/>
      <c r="AP391" s="276"/>
      <c r="AQ391" s="276"/>
      <c r="AR391" s="276"/>
      <c r="AS391" s="276"/>
      <c r="AT391" s="276"/>
      <c r="AU391" s="276"/>
      <c r="AV391" s="276"/>
      <c r="AW391" s="276"/>
      <c r="AX391" s="276"/>
      <c r="AY391" s="276"/>
      <c r="AZ391" s="276"/>
      <c r="BA391" s="276"/>
      <c r="BB391" s="276"/>
      <c r="BC391" s="276"/>
      <c r="BD391" s="276"/>
      <c r="BE391" s="276"/>
      <c r="BF391" s="276"/>
      <c r="BG391" s="276"/>
      <c r="BH391" s="276"/>
      <c r="BI391" s="276"/>
      <c r="BJ391" s="276"/>
      <c r="BK391" s="276"/>
      <c r="BL391" s="276"/>
      <c r="BM391" s="276"/>
    </row>
    <row r="392" spans="2:65" s="283" customFormat="1" x14ac:dyDescent="0.25"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76"/>
      <c r="AJ392" s="276"/>
      <c r="AK392" s="276"/>
      <c r="AL392" s="276"/>
      <c r="AM392" s="276"/>
      <c r="AN392" s="276"/>
      <c r="AO392" s="276"/>
      <c r="AP392" s="276"/>
      <c r="AQ392" s="276"/>
      <c r="AR392" s="276"/>
      <c r="AS392" s="276"/>
      <c r="AT392" s="276"/>
      <c r="AU392" s="276"/>
      <c r="AV392" s="276"/>
      <c r="AW392" s="276"/>
      <c r="AX392" s="276"/>
      <c r="AY392" s="276"/>
      <c r="AZ392" s="276"/>
      <c r="BA392" s="276"/>
      <c r="BB392" s="276"/>
      <c r="BC392" s="276"/>
      <c r="BD392" s="276"/>
      <c r="BE392" s="276"/>
      <c r="BF392" s="276"/>
      <c r="BG392" s="276"/>
      <c r="BH392" s="276"/>
      <c r="BI392" s="276"/>
      <c r="BJ392" s="276"/>
      <c r="BK392" s="276"/>
      <c r="BL392" s="276"/>
      <c r="BM392" s="276"/>
    </row>
    <row r="393" spans="2:65" s="283" customFormat="1" x14ac:dyDescent="0.25"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76"/>
      <c r="AJ393" s="276"/>
      <c r="AK393" s="276"/>
      <c r="AL393" s="276"/>
      <c r="AM393" s="276"/>
      <c r="AN393" s="276"/>
      <c r="AO393" s="276"/>
      <c r="AP393" s="276"/>
      <c r="AQ393" s="276"/>
      <c r="AR393" s="276"/>
      <c r="AS393" s="276"/>
      <c r="AT393" s="276"/>
      <c r="AU393" s="276"/>
      <c r="AV393" s="276"/>
      <c r="AW393" s="276"/>
      <c r="AX393" s="276"/>
      <c r="AY393" s="276"/>
      <c r="AZ393" s="276"/>
      <c r="BA393" s="276"/>
      <c r="BB393" s="276"/>
      <c r="BC393" s="276"/>
      <c r="BD393" s="276"/>
      <c r="BE393" s="276"/>
      <c r="BF393" s="276"/>
      <c r="BG393" s="276"/>
      <c r="BH393" s="276"/>
      <c r="BI393" s="276"/>
      <c r="BJ393" s="276"/>
      <c r="BK393" s="276"/>
      <c r="BL393" s="276"/>
      <c r="BM393" s="276"/>
    </row>
    <row r="394" spans="2:65" s="283" customFormat="1" x14ac:dyDescent="0.25"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76"/>
      <c r="AJ394" s="276"/>
      <c r="AK394" s="276"/>
      <c r="AL394" s="276"/>
      <c r="AM394" s="276"/>
      <c r="AN394" s="276"/>
      <c r="AO394" s="276"/>
      <c r="AP394" s="276"/>
      <c r="AQ394" s="276"/>
      <c r="AR394" s="276"/>
      <c r="AS394" s="276"/>
      <c r="AT394" s="276"/>
      <c r="AU394" s="276"/>
      <c r="AV394" s="276"/>
      <c r="AW394" s="276"/>
      <c r="AX394" s="276"/>
      <c r="AY394" s="276"/>
      <c r="AZ394" s="276"/>
      <c r="BA394" s="276"/>
      <c r="BB394" s="276"/>
      <c r="BC394" s="276"/>
      <c r="BD394" s="276"/>
      <c r="BE394" s="276"/>
      <c r="BF394" s="276"/>
      <c r="BG394" s="276"/>
      <c r="BH394" s="276"/>
      <c r="BI394" s="276"/>
      <c r="BJ394" s="276"/>
      <c r="BK394" s="276"/>
      <c r="BL394" s="276"/>
      <c r="BM394" s="276"/>
    </row>
    <row r="395" spans="2:65" s="283" customFormat="1" x14ac:dyDescent="0.25"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76"/>
      <c r="AJ395" s="276"/>
      <c r="AK395" s="276"/>
      <c r="AL395" s="276"/>
      <c r="AM395" s="276"/>
      <c r="AN395" s="276"/>
      <c r="AO395" s="276"/>
      <c r="AP395" s="276"/>
      <c r="AQ395" s="276"/>
      <c r="AR395" s="276"/>
      <c r="AS395" s="276"/>
      <c r="AT395" s="276"/>
      <c r="AU395" s="276"/>
      <c r="AV395" s="276"/>
      <c r="AW395" s="276"/>
      <c r="AX395" s="276"/>
      <c r="AY395" s="276"/>
      <c r="AZ395" s="276"/>
      <c r="BA395" s="276"/>
      <c r="BB395" s="276"/>
      <c r="BC395" s="276"/>
      <c r="BD395" s="276"/>
      <c r="BE395" s="276"/>
      <c r="BF395" s="276"/>
      <c r="BG395" s="276"/>
      <c r="BH395" s="276"/>
      <c r="BI395" s="276"/>
      <c r="BJ395" s="276"/>
      <c r="BK395" s="276"/>
      <c r="BL395" s="276"/>
      <c r="BM395" s="276"/>
    </row>
    <row r="396" spans="2:65" s="283" customFormat="1" x14ac:dyDescent="0.25"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76"/>
      <c r="AJ396" s="276"/>
      <c r="AK396" s="276"/>
      <c r="AL396" s="276"/>
      <c r="AM396" s="276"/>
      <c r="AN396" s="276"/>
      <c r="AO396" s="276"/>
      <c r="AP396" s="276"/>
      <c r="AQ396" s="276"/>
      <c r="AR396" s="276"/>
      <c r="AS396" s="276"/>
      <c r="AT396" s="276"/>
      <c r="AU396" s="276"/>
      <c r="AV396" s="276"/>
      <c r="AW396" s="276"/>
      <c r="AX396" s="276"/>
      <c r="AY396" s="276"/>
      <c r="AZ396" s="276"/>
      <c r="BA396" s="276"/>
      <c r="BB396" s="276"/>
      <c r="BC396" s="276"/>
      <c r="BD396" s="276"/>
      <c r="BE396" s="276"/>
      <c r="BF396" s="276"/>
      <c r="BG396" s="276"/>
      <c r="BH396" s="276"/>
      <c r="BI396" s="276"/>
      <c r="BJ396" s="276"/>
      <c r="BK396" s="276"/>
      <c r="BL396" s="276"/>
      <c r="BM396" s="276"/>
    </row>
    <row r="397" spans="2:65" s="283" customFormat="1" x14ac:dyDescent="0.25"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76"/>
      <c r="AJ397" s="276"/>
      <c r="AK397" s="276"/>
      <c r="AL397" s="276"/>
      <c r="AM397" s="276"/>
      <c r="AN397" s="276"/>
      <c r="AO397" s="276"/>
      <c r="AP397" s="276"/>
      <c r="AQ397" s="276"/>
      <c r="AR397" s="276"/>
      <c r="AS397" s="276"/>
      <c r="AT397" s="276"/>
      <c r="AU397" s="276"/>
      <c r="AV397" s="276"/>
      <c r="AW397" s="276"/>
      <c r="AX397" s="276"/>
      <c r="AY397" s="276"/>
      <c r="AZ397" s="276"/>
      <c r="BA397" s="276"/>
      <c r="BB397" s="276"/>
      <c r="BC397" s="276"/>
      <c r="BD397" s="276"/>
      <c r="BE397" s="276"/>
      <c r="BF397" s="276"/>
      <c r="BG397" s="276"/>
      <c r="BH397" s="276"/>
      <c r="BI397" s="276"/>
      <c r="BJ397" s="276"/>
      <c r="BK397" s="276"/>
      <c r="BL397" s="276"/>
      <c r="BM397" s="276"/>
    </row>
    <row r="398" spans="2:65" s="283" customFormat="1" x14ac:dyDescent="0.25"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76"/>
      <c r="AJ398" s="276"/>
      <c r="AK398" s="276"/>
      <c r="AL398" s="276"/>
      <c r="AM398" s="276"/>
      <c r="AN398" s="276"/>
      <c r="AO398" s="276"/>
      <c r="AP398" s="276"/>
      <c r="AQ398" s="276"/>
      <c r="AR398" s="276"/>
      <c r="AS398" s="276"/>
      <c r="AT398" s="276"/>
      <c r="AU398" s="276"/>
      <c r="AV398" s="276"/>
      <c r="AW398" s="276"/>
      <c r="AX398" s="276"/>
      <c r="AY398" s="276"/>
      <c r="AZ398" s="276"/>
      <c r="BA398" s="276"/>
      <c r="BB398" s="276"/>
      <c r="BC398" s="276"/>
      <c r="BD398" s="276"/>
      <c r="BE398" s="276"/>
      <c r="BF398" s="276"/>
      <c r="BG398" s="276"/>
      <c r="BH398" s="276"/>
      <c r="BI398" s="276"/>
      <c r="BJ398" s="276"/>
      <c r="BK398" s="276"/>
      <c r="BL398" s="276"/>
      <c r="BM398" s="276"/>
    </row>
    <row r="399" spans="2:65" s="283" customFormat="1" x14ac:dyDescent="0.25"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76"/>
      <c r="AJ399" s="276"/>
      <c r="AK399" s="276"/>
      <c r="AL399" s="276"/>
      <c r="AM399" s="276"/>
      <c r="AN399" s="276"/>
      <c r="AO399" s="276"/>
      <c r="AP399" s="276"/>
      <c r="AQ399" s="276"/>
      <c r="AR399" s="276"/>
      <c r="AS399" s="276"/>
      <c r="AT399" s="276"/>
      <c r="AU399" s="276"/>
      <c r="AV399" s="276"/>
      <c r="AW399" s="276"/>
      <c r="AX399" s="276"/>
      <c r="AY399" s="276"/>
      <c r="AZ399" s="276"/>
      <c r="BA399" s="276"/>
      <c r="BB399" s="276"/>
      <c r="BC399" s="276"/>
      <c r="BD399" s="276"/>
      <c r="BE399" s="276"/>
      <c r="BF399" s="276"/>
      <c r="BG399" s="276"/>
      <c r="BH399" s="276"/>
      <c r="BI399" s="276"/>
      <c r="BJ399" s="276"/>
      <c r="BK399" s="276"/>
      <c r="BL399" s="276"/>
      <c r="BM399" s="276"/>
    </row>
    <row r="400" spans="2:65" s="283" customFormat="1" x14ac:dyDescent="0.25"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76"/>
      <c r="AJ400" s="276"/>
      <c r="AK400" s="276"/>
      <c r="AL400" s="276"/>
      <c r="AM400" s="276"/>
      <c r="AN400" s="276"/>
      <c r="AO400" s="276"/>
      <c r="AP400" s="276"/>
      <c r="AQ400" s="276"/>
      <c r="AR400" s="276"/>
      <c r="AS400" s="276"/>
      <c r="AT400" s="276"/>
      <c r="AU400" s="276"/>
      <c r="AV400" s="276"/>
      <c r="AW400" s="276"/>
      <c r="AX400" s="276"/>
      <c r="AY400" s="276"/>
      <c r="AZ400" s="276"/>
      <c r="BA400" s="276"/>
      <c r="BB400" s="276"/>
      <c r="BC400" s="276"/>
      <c r="BD400" s="276"/>
      <c r="BE400" s="276"/>
      <c r="BF400" s="276"/>
      <c r="BG400" s="276"/>
      <c r="BH400" s="276"/>
      <c r="BI400" s="276"/>
      <c r="BJ400" s="276"/>
      <c r="BK400" s="276"/>
      <c r="BL400" s="276"/>
      <c r="BM400" s="276"/>
    </row>
    <row r="401" spans="2:65" s="283" customFormat="1" x14ac:dyDescent="0.25"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76"/>
      <c r="AJ401" s="276"/>
      <c r="AK401" s="276"/>
      <c r="AL401" s="276"/>
      <c r="AM401" s="276"/>
      <c r="AN401" s="276"/>
      <c r="AO401" s="276"/>
      <c r="AP401" s="276"/>
      <c r="AQ401" s="276"/>
      <c r="AR401" s="276"/>
      <c r="AS401" s="276"/>
      <c r="AT401" s="276"/>
      <c r="AU401" s="276"/>
      <c r="AV401" s="276"/>
      <c r="AW401" s="276"/>
      <c r="AX401" s="276"/>
      <c r="AY401" s="276"/>
      <c r="AZ401" s="276"/>
      <c r="BA401" s="276"/>
      <c r="BB401" s="276"/>
      <c r="BC401" s="276"/>
      <c r="BD401" s="276"/>
      <c r="BE401" s="276"/>
      <c r="BF401" s="276"/>
      <c r="BG401" s="276"/>
      <c r="BH401" s="276"/>
      <c r="BI401" s="276"/>
      <c r="BJ401" s="276"/>
      <c r="BK401" s="276"/>
      <c r="BL401" s="276"/>
      <c r="BM401" s="276"/>
    </row>
    <row r="402" spans="2:65" s="283" customFormat="1" x14ac:dyDescent="0.25"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76"/>
      <c r="AJ402" s="276"/>
      <c r="AK402" s="276"/>
      <c r="AL402" s="276"/>
      <c r="AM402" s="276"/>
      <c r="AN402" s="276"/>
      <c r="AO402" s="276"/>
      <c r="AP402" s="276"/>
      <c r="AQ402" s="276"/>
      <c r="AR402" s="276"/>
      <c r="AS402" s="276"/>
      <c r="AT402" s="276"/>
      <c r="AU402" s="276"/>
      <c r="AV402" s="276"/>
      <c r="AW402" s="276"/>
      <c r="AX402" s="276"/>
      <c r="AY402" s="276"/>
      <c r="AZ402" s="276"/>
      <c r="BA402" s="276"/>
      <c r="BB402" s="276"/>
      <c r="BC402" s="276"/>
      <c r="BD402" s="276"/>
      <c r="BE402" s="276"/>
      <c r="BF402" s="276"/>
      <c r="BG402" s="276"/>
      <c r="BH402" s="276"/>
      <c r="BI402" s="276"/>
      <c r="BJ402" s="276"/>
      <c r="BK402" s="276"/>
      <c r="BL402" s="276"/>
      <c r="BM402" s="276"/>
    </row>
    <row r="403" spans="2:65" s="283" customFormat="1" x14ac:dyDescent="0.25"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76"/>
      <c r="AJ403" s="276"/>
      <c r="AK403" s="276"/>
      <c r="AL403" s="276"/>
      <c r="AM403" s="276"/>
      <c r="AN403" s="276"/>
      <c r="AO403" s="276"/>
      <c r="AP403" s="276"/>
      <c r="AQ403" s="276"/>
      <c r="AR403" s="276"/>
      <c r="AS403" s="276"/>
      <c r="AT403" s="276"/>
      <c r="AU403" s="276"/>
      <c r="AV403" s="276"/>
      <c r="AW403" s="276"/>
      <c r="AX403" s="276"/>
      <c r="AY403" s="276"/>
      <c r="AZ403" s="276"/>
      <c r="BA403" s="276"/>
      <c r="BB403" s="276"/>
      <c r="BC403" s="276"/>
      <c r="BD403" s="276"/>
      <c r="BE403" s="276"/>
      <c r="BF403" s="276"/>
      <c r="BG403" s="276"/>
      <c r="BH403" s="276"/>
      <c r="BI403" s="276"/>
      <c r="BJ403" s="276"/>
      <c r="BK403" s="276"/>
      <c r="BL403" s="276"/>
      <c r="BM403" s="276"/>
    </row>
    <row r="404" spans="2:65" s="283" customFormat="1" x14ac:dyDescent="0.25"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76"/>
      <c r="AJ404" s="276"/>
      <c r="AK404" s="276"/>
      <c r="AL404" s="276"/>
      <c r="AM404" s="276"/>
      <c r="AN404" s="276"/>
      <c r="AO404" s="276"/>
      <c r="AP404" s="276"/>
      <c r="AQ404" s="276"/>
      <c r="AR404" s="276"/>
      <c r="AS404" s="276"/>
      <c r="AT404" s="276"/>
      <c r="AU404" s="276"/>
      <c r="AV404" s="276"/>
      <c r="AW404" s="276"/>
      <c r="AX404" s="276"/>
      <c r="AY404" s="276"/>
      <c r="AZ404" s="276"/>
      <c r="BA404" s="276"/>
      <c r="BB404" s="276"/>
      <c r="BC404" s="276"/>
      <c r="BD404" s="276"/>
      <c r="BE404" s="276"/>
      <c r="BF404" s="276"/>
      <c r="BG404" s="276"/>
      <c r="BH404" s="276"/>
      <c r="BI404" s="276"/>
      <c r="BJ404" s="276"/>
      <c r="BK404" s="276"/>
      <c r="BL404" s="276"/>
      <c r="BM404" s="276"/>
    </row>
    <row r="405" spans="2:65" s="283" customFormat="1" x14ac:dyDescent="0.25"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76"/>
      <c r="AJ405" s="276"/>
      <c r="AK405" s="276"/>
      <c r="AL405" s="276"/>
      <c r="AM405" s="276"/>
      <c r="AN405" s="276"/>
      <c r="AO405" s="276"/>
      <c r="AP405" s="276"/>
      <c r="AQ405" s="276"/>
      <c r="AR405" s="276"/>
      <c r="AS405" s="276"/>
      <c r="AT405" s="276"/>
      <c r="AU405" s="276"/>
      <c r="AV405" s="276"/>
      <c r="AW405" s="276"/>
      <c r="AX405" s="276"/>
      <c r="AY405" s="276"/>
      <c r="AZ405" s="276"/>
      <c r="BA405" s="276"/>
      <c r="BB405" s="276"/>
      <c r="BC405" s="276"/>
      <c r="BD405" s="276"/>
      <c r="BE405" s="276"/>
      <c r="BF405" s="276"/>
      <c r="BG405" s="276"/>
      <c r="BH405" s="276"/>
      <c r="BI405" s="276"/>
      <c r="BJ405" s="276"/>
      <c r="BK405" s="276"/>
      <c r="BL405" s="276"/>
      <c r="BM405" s="276"/>
    </row>
    <row r="406" spans="2:65" s="283" customFormat="1" x14ac:dyDescent="0.25"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76"/>
      <c r="AJ406" s="276"/>
      <c r="AK406" s="276"/>
      <c r="AL406" s="276"/>
      <c r="AM406" s="276"/>
      <c r="AN406" s="276"/>
      <c r="AO406" s="276"/>
      <c r="AP406" s="276"/>
      <c r="AQ406" s="276"/>
      <c r="AR406" s="276"/>
      <c r="AS406" s="276"/>
      <c r="AT406" s="276"/>
      <c r="AU406" s="276"/>
      <c r="AV406" s="276"/>
      <c r="AW406" s="276"/>
      <c r="AX406" s="276"/>
      <c r="AY406" s="276"/>
      <c r="AZ406" s="276"/>
      <c r="BA406" s="276"/>
      <c r="BB406" s="276"/>
      <c r="BC406" s="276"/>
      <c r="BD406" s="276"/>
      <c r="BE406" s="276"/>
      <c r="BF406" s="276"/>
      <c r="BG406" s="276"/>
      <c r="BH406" s="276"/>
      <c r="BI406" s="276"/>
      <c r="BJ406" s="276"/>
      <c r="BK406" s="276"/>
      <c r="BL406" s="276"/>
      <c r="BM406" s="276"/>
    </row>
    <row r="407" spans="2:65" s="283" customFormat="1" x14ac:dyDescent="0.25"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76"/>
      <c r="AJ407" s="276"/>
      <c r="AK407" s="276"/>
      <c r="AL407" s="276"/>
      <c r="AM407" s="276"/>
      <c r="AN407" s="276"/>
      <c r="AO407" s="276"/>
      <c r="AP407" s="276"/>
      <c r="AQ407" s="276"/>
      <c r="AR407" s="276"/>
      <c r="AS407" s="276"/>
      <c r="AT407" s="276"/>
      <c r="AU407" s="276"/>
      <c r="AV407" s="276"/>
      <c r="AW407" s="276"/>
      <c r="AX407" s="276"/>
      <c r="AY407" s="276"/>
      <c r="AZ407" s="276"/>
      <c r="BA407" s="276"/>
      <c r="BB407" s="276"/>
      <c r="BC407" s="276"/>
      <c r="BD407" s="276"/>
      <c r="BE407" s="276"/>
      <c r="BF407" s="276"/>
      <c r="BG407" s="276"/>
      <c r="BH407" s="276"/>
      <c r="BI407" s="276"/>
      <c r="BJ407" s="276"/>
      <c r="BK407" s="276"/>
      <c r="BL407" s="276"/>
      <c r="BM407" s="276"/>
    </row>
    <row r="408" spans="2:65" s="283" customFormat="1" x14ac:dyDescent="0.25"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76"/>
      <c r="AJ408" s="276"/>
      <c r="AK408" s="276"/>
      <c r="AL408" s="276"/>
      <c r="AM408" s="276"/>
      <c r="AN408" s="276"/>
      <c r="AO408" s="276"/>
      <c r="AP408" s="276"/>
      <c r="AQ408" s="276"/>
      <c r="AR408" s="276"/>
      <c r="AS408" s="276"/>
      <c r="AT408" s="276"/>
      <c r="AU408" s="276"/>
      <c r="AV408" s="276"/>
      <c r="AW408" s="276"/>
      <c r="AX408" s="276"/>
      <c r="AY408" s="276"/>
      <c r="AZ408" s="276"/>
      <c r="BA408" s="276"/>
      <c r="BB408" s="276"/>
      <c r="BC408" s="276"/>
      <c r="BD408" s="276"/>
      <c r="BE408" s="276"/>
      <c r="BF408" s="276"/>
      <c r="BG408" s="276"/>
      <c r="BH408" s="276"/>
      <c r="BI408" s="276"/>
      <c r="BJ408" s="276"/>
      <c r="BK408" s="276"/>
      <c r="BL408" s="276"/>
      <c r="BM408" s="276"/>
    </row>
    <row r="409" spans="2:65" s="283" customFormat="1" x14ac:dyDescent="0.25"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76"/>
      <c r="AJ409" s="276"/>
      <c r="AK409" s="276"/>
      <c r="AL409" s="276"/>
      <c r="AM409" s="276"/>
      <c r="AN409" s="276"/>
      <c r="AO409" s="276"/>
      <c r="AP409" s="276"/>
      <c r="AQ409" s="276"/>
      <c r="AR409" s="276"/>
      <c r="AS409" s="276"/>
      <c r="AT409" s="276"/>
      <c r="AU409" s="276"/>
      <c r="AV409" s="276"/>
      <c r="AW409" s="276"/>
      <c r="AX409" s="276"/>
      <c r="AY409" s="276"/>
      <c r="AZ409" s="276"/>
      <c r="BA409" s="276"/>
      <c r="BB409" s="276"/>
      <c r="BC409" s="276"/>
      <c r="BD409" s="276"/>
      <c r="BE409" s="276"/>
      <c r="BF409" s="276"/>
      <c r="BG409" s="276"/>
      <c r="BH409" s="276"/>
      <c r="BI409" s="276"/>
      <c r="BJ409" s="276"/>
      <c r="BK409" s="276"/>
      <c r="BL409" s="276"/>
      <c r="BM409" s="276"/>
    </row>
    <row r="410" spans="2:65" s="283" customFormat="1" x14ac:dyDescent="0.25"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76"/>
      <c r="AJ410" s="276"/>
      <c r="AK410" s="276"/>
      <c r="AL410" s="276"/>
      <c r="AM410" s="276"/>
      <c r="AN410" s="276"/>
      <c r="AO410" s="276"/>
      <c r="AP410" s="276"/>
      <c r="AQ410" s="276"/>
      <c r="AR410" s="276"/>
      <c r="AS410" s="276"/>
      <c r="AT410" s="276"/>
      <c r="AU410" s="276"/>
      <c r="AV410" s="276"/>
      <c r="AW410" s="276"/>
      <c r="AX410" s="276"/>
      <c r="AY410" s="276"/>
      <c r="AZ410" s="276"/>
      <c r="BA410" s="276"/>
      <c r="BB410" s="276"/>
      <c r="BC410" s="276"/>
      <c r="BD410" s="276"/>
      <c r="BE410" s="276"/>
      <c r="BF410" s="276"/>
      <c r="BG410" s="276"/>
      <c r="BH410" s="276"/>
      <c r="BI410" s="276"/>
      <c r="BJ410" s="276"/>
      <c r="BK410" s="276"/>
      <c r="BL410" s="276"/>
      <c r="BM410" s="276"/>
    </row>
    <row r="411" spans="2:65" s="283" customFormat="1" x14ac:dyDescent="0.25"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76"/>
      <c r="AJ411" s="276"/>
      <c r="AK411" s="276"/>
      <c r="AL411" s="276"/>
      <c r="AM411" s="276"/>
      <c r="AN411" s="276"/>
      <c r="AO411" s="276"/>
      <c r="AP411" s="276"/>
      <c r="AQ411" s="276"/>
      <c r="AR411" s="276"/>
      <c r="AS411" s="276"/>
      <c r="AT411" s="276"/>
      <c r="AU411" s="276"/>
      <c r="AV411" s="276"/>
      <c r="AW411" s="276"/>
      <c r="AX411" s="276"/>
      <c r="AY411" s="276"/>
      <c r="AZ411" s="276"/>
      <c r="BA411" s="276"/>
      <c r="BB411" s="276"/>
      <c r="BC411" s="276"/>
      <c r="BD411" s="276"/>
      <c r="BE411" s="276"/>
      <c r="BF411" s="276"/>
      <c r="BG411" s="276"/>
      <c r="BH411" s="276"/>
      <c r="BI411" s="276"/>
      <c r="BJ411" s="276"/>
      <c r="BK411" s="276"/>
      <c r="BL411" s="276"/>
      <c r="BM411" s="276"/>
    </row>
    <row r="412" spans="2:65" s="283" customFormat="1" x14ac:dyDescent="0.25"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76"/>
      <c r="AJ412" s="276"/>
      <c r="AK412" s="276"/>
      <c r="AL412" s="276"/>
      <c r="AM412" s="276"/>
      <c r="AN412" s="276"/>
      <c r="AO412" s="276"/>
      <c r="AP412" s="276"/>
      <c r="AQ412" s="276"/>
      <c r="AR412" s="276"/>
      <c r="AS412" s="276"/>
      <c r="AT412" s="276"/>
      <c r="AU412" s="276"/>
      <c r="AV412" s="276"/>
      <c r="AW412" s="276"/>
      <c r="AX412" s="276"/>
      <c r="AY412" s="276"/>
      <c r="AZ412" s="276"/>
      <c r="BA412" s="276"/>
      <c r="BB412" s="276"/>
      <c r="BC412" s="276"/>
      <c r="BD412" s="276"/>
      <c r="BE412" s="276"/>
      <c r="BF412" s="276"/>
      <c r="BG412" s="276"/>
      <c r="BH412" s="276"/>
      <c r="BI412" s="276"/>
      <c r="BJ412" s="276"/>
      <c r="BK412" s="276"/>
      <c r="BL412" s="276"/>
      <c r="BM412" s="276"/>
    </row>
    <row r="413" spans="2:65" s="283" customFormat="1" x14ac:dyDescent="0.25"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76"/>
      <c r="AJ413" s="276"/>
      <c r="AK413" s="276"/>
      <c r="AL413" s="276"/>
      <c r="AM413" s="276"/>
      <c r="AN413" s="276"/>
      <c r="AO413" s="276"/>
      <c r="AP413" s="276"/>
      <c r="AQ413" s="276"/>
      <c r="AR413" s="276"/>
      <c r="AS413" s="276"/>
      <c r="AT413" s="276"/>
      <c r="AU413" s="276"/>
      <c r="AV413" s="276"/>
      <c r="AW413" s="276"/>
      <c r="AX413" s="276"/>
      <c r="AY413" s="276"/>
      <c r="AZ413" s="276"/>
      <c r="BA413" s="276"/>
      <c r="BB413" s="276"/>
      <c r="BC413" s="276"/>
      <c r="BD413" s="276"/>
      <c r="BE413" s="276"/>
      <c r="BF413" s="276"/>
      <c r="BG413" s="276"/>
      <c r="BH413" s="276"/>
      <c r="BI413" s="276"/>
      <c r="BJ413" s="276"/>
      <c r="BK413" s="276"/>
      <c r="BL413" s="276"/>
      <c r="BM413" s="276"/>
    </row>
    <row r="414" spans="2:65" s="283" customFormat="1" x14ac:dyDescent="0.25"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76"/>
      <c r="AJ414" s="276"/>
      <c r="AK414" s="276"/>
      <c r="AL414" s="276"/>
      <c r="AM414" s="276"/>
      <c r="AN414" s="276"/>
      <c r="AO414" s="276"/>
      <c r="AP414" s="276"/>
      <c r="AQ414" s="276"/>
      <c r="AR414" s="276"/>
      <c r="AS414" s="276"/>
      <c r="AT414" s="276"/>
      <c r="AU414" s="276"/>
      <c r="AV414" s="276"/>
      <c r="AW414" s="276"/>
      <c r="AX414" s="276"/>
      <c r="AY414" s="276"/>
      <c r="AZ414" s="276"/>
      <c r="BA414" s="276"/>
      <c r="BB414" s="276"/>
      <c r="BC414" s="276"/>
      <c r="BD414" s="276"/>
      <c r="BE414" s="276"/>
      <c r="BF414" s="276"/>
      <c r="BG414" s="276"/>
      <c r="BH414" s="276"/>
      <c r="BI414" s="276"/>
      <c r="BJ414" s="276"/>
      <c r="BK414" s="276"/>
      <c r="BL414" s="276"/>
      <c r="BM414" s="276"/>
    </row>
    <row r="415" spans="2:65" s="283" customFormat="1" x14ac:dyDescent="0.25"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76"/>
      <c r="AJ415" s="276"/>
      <c r="AK415" s="276"/>
      <c r="AL415" s="276"/>
      <c r="AM415" s="276"/>
      <c r="AN415" s="276"/>
      <c r="AO415" s="276"/>
      <c r="AP415" s="276"/>
      <c r="AQ415" s="276"/>
      <c r="AR415" s="276"/>
      <c r="AS415" s="276"/>
      <c r="AT415" s="276"/>
      <c r="AU415" s="276"/>
      <c r="AV415" s="276"/>
      <c r="AW415" s="276"/>
      <c r="AX415" s="276"/>
      <c r="AY415" s="276"/>
      <c r="AZ415" s="276"/>
      <c r="BA415" s="276"/>
      <c r="BB415" s="276"/>
      <c r="BC415" s="276"/>
      <c r="BD415" s="276"/>
      <c r="BE415" s="276"/>
      <c r="BF415" s="276"/>
      <c r="BG415" s="276"/>
      <c r="BH415" s="276"/>
      <c r="BI415" s="276"/>
      <c r="BJ415" s="276"/>
      <c r="BK415" s="276"/>
      <c r="BL415" s="276"/>
      <c r="BM415" s="276"/>
    </row>
    <row r="416" spans="2:65" s="26" customFormat="1" x14ac:dyDescent="0.25">
      <c r="B416" s="283"/>
      <c r="C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  <c r="AD416" s="283"/>
      <c r="AE416" s="283"/>
      <c r="AF416" s="283"/>
      <c r="AG416" s="283"/>
      <c r="AH416" s="283"/>
      <c r="AI416" s="283"/>
      <c r="AJ416" s="283"/>
      <c r="AK416" s="283"/>
      <c r="AL416" s="283"/>
      <c r="AM416" s="283"/>
      <c r="AN416" s="283"/>
      <c r="AO416" s="283"/>
      <c r="AP416" s="283"/>
      <c r="AQ416" s="283"/>
      <c r="AR416" s="283"/>
      <c r="AS416" s="283"/>
      <c r="AT416" s="283"/>
      <c r="AU416" s="283"/>
      <c r="AV416" s="283"/>
      <c r="AW416" s="283"/>
      <c r="AX416" s="283"/>
      <c r="AY416" s="283"/>
      <c r="AZ416" s="283"/>
      <c r="BA416" s="283"/>
      <c r="BB416" s="283"/>
      <c r="BC416" s="283"/>
      <c r="BD416" s="283"/>
      <c r="BE416" s="283"/>
      <c r="BF416" s="283"/>
      <c r="BG416" s="283"/>
      <c r="BH416" s="283"/>
      <c r="BI416" s="283"/>
      <c r="BJ416" s="283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L536"/>
  <sheetViews>
    <sheetView showGridLines="0" showRowColHeaders="0" showZeros="0" showOutlineSymbols="0" zoomScale="55" zoomScaleNormal="55" workbookViewId="0">
      <pane xSplit="7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A3" sqref="A3:A63"/>
    </sheetView>
  </sheetViews>
  <sheetFormatPr baseColWidth="10" defaultRowHeight="12.5" x14ac:dyDescent="0.25"/>
  <cols>
    <col min="1" max="1" width="11.453125" hidden="1" customWidth="1"/>
    <col min="2" max="2" width="0.90625" style="1" customWidth="1"/>
    <col min="3" max="3" width="1.90625" customWidth="1"/>
    <col min="4" max="4" width="2.6328125" customWidth="1"/>
    <col min="5" max="5" width="6.6328125" customWidth="1"/>
    <col min="6" max="6" width="21" customWidth="1"/>
    <col min="7" max="7" width="16.54296875" customWidth="1"/>
    <col min="8" max="9" width="6.6328125" customWidth="1"/>
    <col min="10" max="10" width="26" customWidth="1"/>
    <col min="11" max="11" width="22.453125" customWidth="1"/>
    <col min="12" max="13" width="6.6328125" customWidth="1"/>
    <col min="14" max="14" width="26" customWidth="1"/>
    <col min="15" max="15" width="22.453125" customWidth="1"/>
    <col min="16" max="16" width="1.90625" customWidth="1"/>
    <col min="17" max="17" width="4.6328125" style="1" customWidth="1"/>
    <col min="18" max="64" width="11.453125" style="1"/>
  </cols>
  <sheetData>
    <row r="1" spans="2:64" s="1" customFormat="1" ht="5.15" customHeight="1" thickBot="1" x14ac:dyDescent="0.3"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8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9"/>
    </row>
    <row r="2" spans="2:64" ht="35.15" customHeight="1" thickTop="1" thickBot="1" x14ac:dyDescent="0.35">
      <c r="B2" s="274"/>
      <c r="C2" s="54"/>
      <c r="D2" s="55"/>
      <c r="E2" s="55"/>
      <c r="F2" s="271"/>
      <c r="G2" s="271"/>
      <c r="H2" s="271" t="s">
        <v>118</v>
      </c>
      <c r="I2" s="271"/>
      <c r="J2" s="271"/>
      <c r="K2" s="271"/>
      <c r="L2" s="73"/>
      <c r="M2" s="73"/>
      <c r="N2" s="73"/>
      <c r="O2" s="73"/>
      <c r="P2" s="48"/>
      <c r="Q2" s="280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9"/>
    </row>
    <row r="3" spans="2:64" ht="8.15" customHeight="1" thickTop="1" thickBot="1" x14ac:dyDescent="0.4">
      <c r="B3" s="275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6"/>
      <c r="Q3" s="281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276"/>
      <c r="BI3" s="276"/>
      <c r="BJ3" s="276"/>
      <c r="BK3" s="279"/>
    </row>
    <row r="4" spans="2:64" ht="24.9" customHeight="1" x14ac:dyDescent="0.9">
      <c r="B4" s="274"/>
      <c r="C4" s="50"/>
      <c r="D4" s="229"/>
      <c r="E4" s="230"/>
      <c r="F4" s="231"/>
      <c r="G4" s="232"/>
      <c r="H4" s="240"/>
      <c r="I4" s="259" t="s">
        <v>9</v>
      </c>
      <c r="J4" s="241"/>
      <c r="K4" s="242"/>
      <c r="L4" s="250"/>
      <c r="M4" s="260" t="s">
        <v>8</v>
      </c>
      <c r="N4" s="251"/>
      <c r="O4" s="252"/>
      <c r="P4" s="59"/>
      <c r="Q4" s="274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9"/>
    </row>
    <row r="5" spans="2:64" s="226" customFormat="1" ht="15.9" customHeight="1" x14ac:dyDescent="0.45">
      <c r="B5" s="275"/>
      <c r="C5" s="50"/>
      <c r="D5" s="524" t="s">
        <v>113</v>
      </c>
      <c r="E5" s="525"/>
      <c r="F5" s="525"/>
      <c r="G5" s="526"/>
      <c r="H5" s="243" t="s">
        <v>173</v>
      </c>
      <c r="I5" s="247" t="str">
        <f>'DAFO 1'!N24</f>
        <v>Disponibilidad de normas y estándares de seguridad informática (ISO 27001)</v>
      </c>
      <c r="J5" s="239"/>
      <c r="K5" s="244"/>
      <c r="L5" s="248" t="s">
        <v>177</v>
      </c>
      <c r="M5" s="257" t="str">
        <f>'DAFO 1'!J24</f>
        <v>Incremento de la legislación y regulaciones en materia de protección de datos</v>
      </c>
      <c r="N5" s="249"/>
      <c r="O5" s="253"/>
      <c r="P5" s="49"/>
      <c r="Q5" s="275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/>
      <c r="AC5" s="398"/>
      <c r="AD5" s="398"/>
      <c r="AE5" s="398"/>
      <c r="AF5" s="398"/>
      <c r="AG5" s="398"/>
      <c r="AH5" s="398"/>
      <c r="AI5" s="398"/>
      <c r="AJ5" s="398"/>
      <c r="AK5" s="398"/>
      <c r="AL5" s="398"/>
      <c r="AM5" s="398"/>
      <c r="AN5" s="398"/>
      <c r="AO5" s="398"/>
      <c r="AP5" s="398"/>
      <c r="AQ5" s="398"/>
      <c r="AR5" s="398"/>
      <c r="AS5" s="398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9"/>
      <c r="BL5" s="400"/>
    </row>
    <row r="6" spans="2:64" s="226" customFormat="1" ht="15.9" customHeight="1" x14ac:dyDescent="0.45">
      <c r="B6" s="275"/>
      <c r="C6" s="50"/>
      <c r="D6" s="524"/>
      <c r="E6" s="525"/>
      <c r="F6" s="525"/>
      <c r="G6" s="526"/>
      <c r="H6" s="243" t="s">
        <v>174</v>
      </c>
      <c r="I6" s="247" t="str">
        <f>'DAFO 1'!N25</f>
        <v>Colaboración con otras universidades o instituciones en materia de seguridad informática</v>
      </c>
      <c r="J6" s="239"/>
      <c r="K6" s="244"/>
      <c r="L6" s="248" t="s">
        <v>178</v>
      </c>
      <c r="M6" s="257" t="str">
        <f>'DAFO 1'!J25</f>
        <v>Amenazas internas (empleados descontentos, negligencia)</v>
      </c>
      <c r="N6" s="249"/>
      <c r="O6" s="253"/>
      <c r="P6" s="49"/>
      <c r="Q6" s="275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398"/>
      <c r="AI6" s="398"/>
      <c r="AJ6" s="398"/>
      <c r="AK6" s="398"/>
      <c r="AL6" s="398"/>
      <c r="AM6" s="398"/>
      <c r="AN6" s="398"/>
      <c r="AO6" s="398"/>
      <c r="AP6" s="398"/>
      <c r="AQ6" s="398"/>
      <c r="AR6" s="398"/>
      <c r="AS6" s="398"/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9"/>
      <c r="BL6" s="400"/>
    </row>
    <row r="7" spans="2:64" s="226" customFormat="1" ht="15.9" customHeight="1" x14ac:dyDescent="0.45">
      <c r="B7" s="275"/>
      <c r="C7" s="50"/>
      <c r="D7" s="524"/>
      <c r="E7" s="525"/>
      <c r="F7" s="525"/>
      <c r="G7" s="526"/>
      <c r="H7" s="243" t="s">
        <v>175</v>
      </c>
      <c r="I7" s="247" t="str">
        <f>'DAFO 1'!N26</f>
        <v>Disponibilidad de herramientas y tecnologías de seguridad informática en el mercado</v>
      </c>
      <c r="J7" s="239"/>
      <c r="K7" s="244"/>
      <c r="L7" s="248" t="s">
        <v>179</v>
      </c>
      <c r="M7" s="257" t="str">
        <f>'DAFO 1'!J26</f>
        <v>Vulnerabilidades en software y hardware</v>
      </c>
      <c r="N7" s="249"/>
      <c r="O7" s="253"/>
      <c r="P7" s="49"/>
      <c r="Q7" s="275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8"/>
      <c r="AG7" s="398"/>
      <c r="AH7" s="398"/>
      <c r="AI7" s="398"/>
      <c r="AJ7" s="398"/>
      <c r="AK7" s="398"/>
      <c r="AL7" s="398"/>
      <c r="AM7" s="398"/>
      <c r="AN7" s="398"/>
      <c r="AO7" s="398"/>
      <c r="AP7" s="398"/>
      <c r="AQ7" s="398"/>
      <c r="AR7" s="398"/>
      <c r="AS7" s="398"/>
      <c r="AT7" s="398"/>
      <c r="AU7" s="398"/>
      <c r="AV7" s="398"/>
      <c r="AW7" s="398"/>
      <c r="AX7" s="398"/>
      <c r="AY7" s="398"/>
      <c r="AZ7" s="398"/>
      <c r="BA7" s="398"/>
      <c r="BB7" s="398"/>
      <c r="BC7" s="398"/>
      <c r="BD7" s="398"/>
      <c r="BE7" s="398"/>
      <c r="BF7" s="398"/>
      <c r="BG7" s="398"/>
      <c r="BH7" s="398"/>
      <c r="BI7" s="398"/>
      <c r="BJ7" s="398"/>
      <c r="BK7" s="399"/>
      <c r="BL7" s="400"/>
    </row>
    <row r="8" spans="2:64" s="226" customFormat="1" ht="15.9" customHeight="1" x14ac:dyDescent="0.45">
      <c r="B8" s="275"/>
      <c r="C8" s="50"/>
      <c r="D8" s="524"/>
      <c r="E8" s="525"/>
      <c r="F8" s="525"/>
      <c r="G8" s="526"/>
      <c r="H8" s="243" t="s">
        <v>176</v>
      </c>
      <c r="I8" s="247" t="str">
        <f>'DAFO 1'!N27</f>
        <v>Desarrollo de la inteligencia artificial que ayude a la seguridad informática</v>
      </c>
      <c r="J8" s="239"/>
      <c r="K8" s="244"/>
      <c r="L8" s="248" t="s">
        <v>180</v>
      </c>
      <c r="M8" s="257" t="str">
        <f>'DAFO 1'!J27</f>
        <v>Fenómenos delincuenciales cambiantes (Ransomware)</v>
      </c>
      <c r="N8" s="249"/>
      <c r="O8" s="253"/>
      <c r="P8" s="49"/>
      <c r="Q8" s="275"/>
      <c r="R8" s="398"/>
      <c r="S8" s="398"/>
      <c r="T8" s="398"/>
      <c r="U8" s="398"/>
      <c r="V8" s="398"/>
      <c r="W8" s="398"/>
      <c r="X8" s="398"/>
      <c r="Y8" s="398"/>
      <c r="Z8" s="398"/>
      <c r="AA8" s="398"/>
      <c r="AB8" s="398"/>
      <c r="AC8" s="398"/>
      <c r="AD8" s="398"/>
      <c r="AE8" s="398"/>
      <c r="AF8" s="398"/>
      <c r="AG8" s="398"/>
      <c r="AH8" s="398"/>
      <c r="AI8" s="398"/>
      <c r="AJ8" s="398"/>
      <c r="AK8" s="398"/>
      <c r="AL8" s="398"/>
      <c r="AM8" s="398"/>
      <c r="AN8" s="398"/>
      <c r="AO8" s="398"/>
      <c r="AP8" s="398"/>
      <c r="AQ8" s="398"/>
      <c r="AR8" s="398"/>
      <c r="AS8" s="398"/>
      <c r="AT8" s="398"/>
      <c r="AU8" s="398"/>
      <c r="AV8" s="398"/>
      <c r="AW8" s="398"/>
      <c r="AX8" s="398"/>
      <c r="AY8" s="398"/>
      <c r="AZ8" s="398"/>
      <c r="BA8" s="398"/>
      <c r="BB8" s="398"/>
      <c r="BC8" s="398"/>
      <c r="BD8" s="398"/>
      <c r="BE8" s="398"/>
      <c r="BF8" s="398"/>
      <c r="BG8" s="398"/>
      <c r="BH8" s="398"/>
      <c r="BI8" s="398"/>
      <c r="BJ8" s="398"/>
      <c r="BK8" s="399"/>
      <c r="BL8" s="400"/>
    </row>
    <row r="9" spans="2:64" s="226" customFormat="1" ht="15.9" customHeight="1" x14ac:dyDescent="0.45">
      <c r="B9" s="275"/>
      <c r="C9" s="50"/>
      <c r="D9" s="524"/>
      <c r="E9" s="525"/>
      <c r="F9" s="525"/>
      <c r="G9" s="526"/>
      <c r="H9" s="243"/>
      <c r="I9" s="247">
        <f>'DAFO 1'!N28</f>
        <v>0</v>
      </c>
      <c r="J9" s="239"/>
      <c r="K9" s="244"/>
      <c r="L9" s="248"/>
      <c r="M9" s="257">
        <f>'DAFO 1'!J28</f>
        <v>0</v>
      </c>
      <c r="N9" s="249"/>
      <c r="O9" s="253"/>
      <c r="P9" s="49"/>
      <c r="Q9" s="275"/>
      <c r="R9" s="398"/>
      <c r="S9" s="398"/>
      <c r="T9" s="398"/>
      <c r="U9" s="398"/>
      <c r="V9" s="398"/>
      <c r="W9" s="398"/>
      <c r="X9" s="398"/>
      <c r="Y9" s="398"/>
      <c r="Z9" s="398"/>
      <c r="AA9" s="398"/>
      <c r="AB9" s="398"/>
      <c r="AC9" s="398"/>
      <c r="AD9" s="398"/>
      <c r="AE9" s="398"/>
      <c r="AF9" s="398"/>
      <c r="AG9" s="398"/>
      <c r="AH9" s="398"/>
      <c r="AI9" s="398"/>
      <c r="AJ9" s="398"/>
      <c r="AK9" s="398"/>
      <c r="AL9" s="398"/>
      <c r="AM9" s="398"/>
      <c r="AN9" s="398"/>
      <c r="AO9" s="398"/>
      <c r="AP9" s="398"/>
      <c r="AQ9" s="398"/>
      <c r="AR9" s="398"/>
      <c r="AS9" s="398"/>
      <c r="AT9" s="398"/>
      <c r="AU9" s="398"/>
      <c r="AV9" s="398"/>
      <c r="AW9" s="398"/>
      <c r="AX9" s="398"/>
      <c r="AY9" s="398"/>
      <c r="AZ9" s="398"/>
      <c r="BA9" s="398"/>
      <c r="BB9" s="398"/>
      <c r="BC9" s="398"/>
      <c r="BD9" s="398"/>
      <c r="BE9" s="398"/>
      <c r="BF9" s="398"/>
      <c r="BG9" s="398"/>
      <c r="BH9" s="398"/>
      <c r="BI9" s="398"/>
      <c r="BJ9" s="398"/>
      <c r="BK9" s="399"/>
      <c r="BL9" s="400"/>
    </row>
    <row r="10" spans="2:64" s="226" customFormat="1" ht="15.9" customHeight="1" x14ac:dyDescent="0.45">
      <c r="B10" s="275"/>
      <c r="C10" s="50"/>
      <c r="D10" s="524"/>
      <c r="E10" s="525"/>
      <c r="F10" s="525"/>
      <c r="G10" s="526"/>
      <c r="H10" s="243"/>
      <c r="I10" s="247">
        <f>'DAFO 1'!N29</f>
        <v>0</v>
      </c>
      <c r="J10" s="239"/>
      <c r="K10" s="244"/>
      <c r="L10" s="248"/>
      <c r="M10" s="257">
        <f>'DAFO 1'!J29</f>
        <v>0</v>
      </c>
      <c r="N10" s="249"/>
      <c r="O10" s="253"/>
      <c r="P10" s="49"/>
      <c r="Q10" s="275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C10" s="398"/>
      <c r="AD10" s="398"/>
      <c r="AE10" s="398"/>
      <c r="AF10" s="398"/>
      <c r="AG10" s="398"/>
      <c r="AH10" s="398"/>
      <c r="AI10" s="398"/>
      <c r="AJ10" s="398"/>
      <c r="AK10" s="398"/>
      <c r="AL10" s="398"/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8"/>
      <c r="AX10" s="398"/>
      <c r="AY10" s="398"/>
      <c r="AZ10" s="398"/>
      <c r="BA10" s="398"/>
      <c r="BB10" s="398"/>
      <c r="BC10" s="398"/>
      <c r="BD10" s="398"/>
      <c r="BE10" s="398"/>
      <c r="BF10" s="398"/>
      <c r="BG10" s="398"/>
      <c r="BH10" s="398"/>
      <c r="BI10" s="398"/>
      <c r="BJ10" s="398"/>
      <c r="BK10" s="399"/>
      <c r="BL10" s="400"/>
    </row>
    <row r="11" spans="2:64" s="226" customFormat="1" ht="15.9" customHeight="1" x14ac:dyDescent="0.45">
      <c r="B11" s="275"/>
      <c r="C11" s="50"/>
      <c r="D11" s="524"/>
      <c r="E11" s="525"/>
      <c r="F11" s="525"/>
      <c r="G11" s="526"/>
      <c r="H11" s="243"/>
      <c r="I11" s="247">
        <f>'DAFO 1'!N30</f>
        <v>0</v>
      </c>
      <c r="J11" s="239"/>
      <c r="K11" s="244"/>
      <c r="L11" s="248"/>
      <c r="M11" s="257">
        <f>'DAFO 1'!J30</f>
        <v>0</v>
      </c>
      <c r="N11" s="249"/>
      <c r="O11" s="253"/>
      <c r="P11" s="49"/>
      <c r="Q11" s="275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C11" s="398"/>
      <c r="AD11" s="398"/>
      <c r="AE11" s="398"/>
      <c r="AF11" s="398"/>
      <c r="AG11" s="398"/>
      <c r="AH11" s="398"/>
      <c r="AI11" s="398"/>
      <c r="AJ11" s="398"/>
      <c r="AK11" s="398"/>
      <c r="AL11" s="398"/>
      <c r="AM11" s="398"/>
      <c r="AN11" s="398"/>
      <c r="AO11" s="398"/>
      <c r="AP11" s="398"/>
      <c r="AQ11" s="398"/>
      <c r="AR11" s="398"/>
      <c r="AS11" s="398"/>
      <c r="AT11" s="398"/>
      <c r="AU11" s="398"/>
      <c r="AV11" s="398"/>
      <c r="AW11" s="398"/>
      <c r="AX11" s="398"/>
      <c r="AY11" s="398"/>
      <c r="AZ11" s="398"/>
      <c r="BA11" s="398"/>
      <c r="BB11" s="398"/>
      <c r="BC11" s="398"/>
      <c r="BD11" s="398"/>
      <c r="BE11" s="398"/>
      <c r="BF11" s="398"/>
      <c r="BG11" s="398"/>
      <c r="BH11" s="398"/>
      <c r="BI11" s="398"/>
      <c r="BJ11" s="398"/>
      <c r="BK11" s="399"/>
      <c r="BL11" s="400"/>
    </row>
    <row r="12" spans="2:64" s="226" customFormat="1" ht="15.9" customHeight="1" x14ac:dyDescent="0.45">
      <c r="B12" s="275"/>
      <c r="C12" s="50"/>
      <c r="D12" s="524"/>
      <c r="E12" s="525"/>
      <c r="F12" s="525"/>
      <c r="G12" s="526"/>
      <c r="H12" s="243"/>
      <c r="I12" s="247">
        <f>'DAFO 1'!N31</f>
        <v>0</v>
      </c>
      <c r="J12" s="239"/>
      <c r="K12" s="244"/>
      <c r="L12" s="248"/>
      <c r="M12" s="257">
        <f>'DAFO 1'!J31</f>
        <v>0</v>
      </c>
      <c r="N12" s="249"/>
      <c r="O12" s="253"/>
      <c r="P12" s="49"/>
      <c r="Q12" s="275"/>
      <c r="R12" s="398"/>
      <c r="S12" s="398"/>
      <c r="T12" s="398"/>
      <c r="U12" s="398"/>
      <c r="V12" s="398"/>
      <c r="W12" s="398"/>
      <c r="X12" s="398"/>
      <c r="Y12" s="398"/>
      <c r="Z12" s="398"/>
      <c r="AA12" s="398"/>
      <c r="AB12" s="398"/>
      <c r="AC12" s="398"/>
      <c r="AD12" s="398"/>
      <c r="AE12" s="398"/>
      <c r="AF12" s="398"/>
      <c r="AG12" s="398"/>
      <c r="AH12" s="398"/>
      <c r="AI12" s="398"/>
      <c r="AJ12" s="398"/>
      <c r="AK12" s="398"/>
      <c r="AL12" s="398"/>
      <c r="AM12" s="398"/>
      <c r="AN12" s="398"/>
      <c r="AO12" s="398"/>
      <c r="AP12" s="398"/>
      <c r="AQ12" s="398"/>
      <c r="AR12" s="398"/>
      <c r="AS12" s="398"/>
      <c r="AT12" s="398"/>
      <c r="AU12" s="398"/>
      <c r="AV12" s="398"/>
      <c r="AW12" s="398"/>
      <c r="AX12" s="398"/>
      <c r="AY12" s="398"/>
      <c r="AZ12" s="398"/>
      <c r="BA12" s="398"/>
      <c r="BB12" s="398"/>
      <c r="BC12" s="398"/>
      <c r="BD12" s="398"/>
      <c r="BE12" s="398"/>
      <c r="BF12" s="398"/>
      <c r="BG12" s="398"/>
      <c r="BH12" s="398"/>
      <c r="BI12" s="398"/>
      <c r="BJ12" s="398"/>
      <c r="BK12" s="399"/>
      <c r="BL12" s="400"/>
    </row>
    <row r="13" spans="2:64" s="226" customFormat="1" ht="15.9" customHeight="1" x14ac:dyDescent="0.45">
      <c r="B13" s="275"/>
      <c r="C13" s="50"/>
      <c r="D13" s="233"/>
      <c r="E13" s="227"/>
      <c r="F13" s="228"/>
      <c r="G13" s="234"/>
      <c r="H13" s="243"/>
      <c r="I13" s="247">
        <f>'DAFO 1'!N32</f>
        <v>0</v>
      </c>
      <c r="J13" s="239"/>
      <c r="K13" s="244"/>
      <c r="L13" s="248"/>
      <c r="M13" s="257">
        <f>'DAFO 1'!J32</f>
        <v>0</v>
      </c>
      <c r="N13" s="249"/>
      <c r="O13" s="253"/>
      <c r="P13" s="49"/>
      <c r="Q13" s="275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9"/>
      <c r="BL13" s="400"/>
    </row>
    <row r="14" spans="2:64" s="226" customFormat="1" ht="15.9" customHeight="1" x14ac:dyDescent="0.45">
      <c r="B14" s="275"/>
      <c r="C14" s="50"/>
      <c r="D14" s="233"/>
      <c r="E14" s="227"/>
      <c r="F14" s="228"/>
      <c r="G14" s="234"/>
      <c r="H14" s="243"/>
      <c r="I14" s="247">
        <f>'DAFO 1'!N33</f>
        <v>0</v>
      </c>
      <c r="J14" s="239"/>
      <c r="K14" s="244"/>
      <c r="L14" s="248"/>
      <c r="M14" s="257">
        <f>'DAFO 1'!J33</f>
        <v>0</v>
      </c>
      <c r="N14" s="249"/>
      <c r="O14" s="253"/>
      <c r="P14" s="49"/>
      <c r="Q14" s="275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/>
      <c r="AC14" s="398"/>
      <c r="AD14" s="398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  <c r="AO14" s="398"/>
      <c r="AP14" s="398"/>
      <c r="AQ14" s="398"/>
      <c r="AR14" s="398"/>
      <c r="AS14" s="398"/>
      <c r="AT14" s="398"/>
      <c r="AU14" s="398"/>
      <c r="AV14" s="398"/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8"/>
      <c r="BH14" s="398"/>
      <c r="BI14" s="398"/>
      <c r="BJ14" s="398"/>
      <c r="BK14" s="399"/>
      <c r="BL14" s="400"/>
    </row>
    <row r="15" spans="2:64" ht="5.15" customHeight="1" thickBot="1" x14ac:dyDescent="0.9">
      <c r="B15" s="274"/>
      <c r="C15" s="50"/>
      <c r="D15" s="235"/>
      <c r="E15" s="236"/>
      <c r="F15" s="237"/>
      <c r="G15" s="238"/>
      <c r="H15" s="261"/>
      <c r="I15" s="225"/>
      <c r="J15" s="225"/>
      <c r="K15" s="262"/>
      <c r="L15" s="265"/>
      <c r="M15" s="266"/>
      <c r="N15" s="266"/>
      <c r="O15" s="267"/>
      <c r="P15" s="59"/>
      <c r="Q15" s="274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  <c r="BF15" s="276"/>
      <c r="BG15" s="276"/>
      <c r="BH15" s="276"/>
      <c r="BI15" s="276"/>
      <c r="BJ15" s="276"/>
      <c r="BK15" s="279"/>
    </row>
    <row r="16" spans="2:64" ht="24.9" customHeight="1" thickBot="1" x14ac:dyDescent="0.75">
      <c r="B16" s="274"/>
      <c r="C16" s="50"/>
      <c r="D16" s="240"/>
      <c r="E16" s="259" t="s">
        <v>7</v>
      </c>
      <c r="F16" s="241"/>
      <c r="G16" s="241"/>
      <c r="H16" s="527" t="s">
        <v>114</v>
      </c>
      <c r="I16" s="528"/>
      <c r="J16" s="528"/>
      <c r="K16" s="528"/>
      <c r="L16" s="529" t="s">
        <v>116</v>
      </c>
      <c r="M16" s="530"/>
      <c r="N16" s="530"/>
      <c r="O16" s="531"/>
      <c r="P16" s="59"/>
      <c r="Q16" s="274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276"/>
      <c r="BI16" s="276"/>
      <c r="BJ16" s="276"/>
      <c r="BK16" s="279"/>
    </row>
    <row r="17" spans="2:63" ht="18" customHeight="1" x14ac:dyDescent="0.45">
      <c r="B17" s="274"/>
      <c r="C17" s="50"/>
      <c r="D17" s="243" t="s">
        <v>181</v>
      </c>
      <c r="E17" s="258" t="str">
        <f>'DAFO 1'!N11</f>
        <v>Plataformas de manejo de bases de datos licenciadas</v>
      </c>
      <c r="F17" s="239"/>
      <c r="G17" s="239"/>
      <c r="H17" s="449">
        <v>1</v>
      </c>
      <c r="I17" s="537" t="s">
        <v>195</v>
      </c>
      <c r="J17" s="537"/>
      <c r="K17" s="538"/>
      <c r="L17" s="449">
        <v>1</v>
      </c>
      <c r="M17" s="551" t="s">
        <v>199</v>
      </c>
      <c r="N17" s="551"/>
      <c r="O17" s="552"/>
      <c r="P17" s="59"/>
      <c r="Q17" s="274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  <c r="BF17" s="276"/>
      <c r="BG17" s="276"/>
      <c r="BH17" s="276"/>
      <c r="BI17" s="276"/>
      <c r="BJ17" s="276"/>
      <c r="BK17" s="279"/>
    </row>
    <row r="18" spans="2:63" ht="18" customHeight="1" x14ac:dyDescent="0.45">
      <c r="B18" s="274"/>
      <c r="C18" s="50"/>
      <c r="D18" s="243" t="s">
        <v>182</v>
      </c>
      <c r="E18" s="258" t="str">
        <f>'DAFO 1'!N12</f>
        <v>Personal capacitado TI</v>
      </c>
      <c r="F18" s="239"/>
      <c r="G18" s="239"/>
      <c r="H18" s="450">
        <v>2</v>
      </c>
      <c r="I18" s="539" t="s">
        <v>196</v>
      </c>
      <c r="J18" s="539"/>
      <c r="K18" s="540"/>
      <c r="L18" s="450">
        <v>2</v>
      </c>
      <c r="M18" s="539" t="s">
        <v>200</v>
      </c>
      <c r="N18" s="539"/>
      <c r="O18" s="553"/>
      <c r="P18" s="59"/>
      <c r="Q18" s="274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276"/>
      <c r="BI18" s="276"/>
      <c r="BJ18" s="276"/>
      <c r="BK18" s="279"/>
    </row>
    <row r="19" spans="2:63" ht="18" customHeight="1" x14ac:dyDescent="0.45">
      <c r="B19" s="274"/>
      <c r="C19" s="50"/>
      <c r="D19" s="243" t="s">
        <v>183</v>
      </c>
      <c r="E19" s="258" t="str">
        <f>'DAFO 1'!N13</f>
        <v>Disponibilidad de recursos para implementar medidas de seguridad</v>
      </c>
      <c r="F19" s="239"/>
      <c r="G19" s="239"/>
      <c r="H19" s="450">
        <v>3</v>
      </c>
      <c r="I19" s="539" t="s">
        <v>197</v>
      </c>
      <c r="J19" s="539"/>
      <c r="K19" s="540"/>
      <c r="L19" s="450">
        <v>3</v>
      </c>
      <c r="M19" s="539" t="s">
        <v>201</v>
      </c>
      <c r="N19" s="539"/>
      <c r="O19" s="553"/>
      <c r="P19" s="59"/>
      <c r="Q19" s="274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279"/>
    </row>
    <row r="20" spans="2:63" ht="18" customHeight="1" x14ac:dyDescent="0.45">
      <c r="B20" s="274"/>
      <c r="C20" s="50"/>
      <c r="D20" s="243" t="s">
        <v>184</v>
      </c>
      <c r="E20" s="258" t="str">
        <f>'DAFO 1'!N14</f>
        <v xml:space="preserve">Prestigio en el sector educativo. </v>
      </c>
      <c r="F20" s="239"/>
      <c r="G20" s="239"/>
      <c r="H20" s="450">
        <v>4</v>
      </c>
      <c r="I20" s="539" t="s">
        <v>198</v>
      </c>
      <c r="J20" s="539"/>
      <c r="K20" s="540"/>
      <c r="L20" s="450">
        <v>4</v>
      </c>
      <c r="M20" s="539" t="s">
        <v>202</v>
      </c>
      <c r="N20" s="539"/>
      <c r="O20" s="553"/>
      <c r="P20" s="59"/>
      <c r="Q20" s="274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76"/>
      <c r="BC20" s="276"/>
      <c r="BD20" s="276"/>
      <c r="BE20" s="276"/>
      <c r="BF20" s="276"/>
      <c r="BG20" s="276"/>
      <c r="BH20" s="276"/>
      <c r="BI20" s="276"/>
      <c r="BJ20" s="276"/>
      <c r="BK20" s="279"/>
    </row>
    <row r="21" spans="2:63" ht="18" customHeight="1" x14ac:dyDescent="0.45">
      <c r="B21" s="274"/>
      <c r="C21" s="50"/>
      <c r="D21" s="243" t="s">
        <v>185</v>
      </c>
      <c r="E21" s="258" t="str">
        <f>'DAFO 1'!N15</f>
        <v>Se cuenta con Políticas de Seguridad de la Información</v>
      </c>
      <c r="F21" s="239"/>
      <c r="G21" s="239"/>
      <c r="H21" s="450">
        <v>5</v>
      </c>
      <c r="I21" s="541"/>
      <c r="J21" s="541"/>
      <c r="K21" s="542"/>
      <c r="L21" s="450">
        <v>5</v>
      </c>
      <c r="M21" s="554"/>
      <c r="N21" s="554"/>
      <c r="O21" s="555"/>
      <c r="P21" s="59"/>
      <c r="Q21" s="274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6"/>
      <c r="BD21" s="276"/>
      <c r="BE21" s="276"/>
      <c r="BF21" s="276"/>
      <c r="BG21" s="276"/>
      <c r="BH21" s="276"/>
      <c r="BI21" s="276"/>
      <c r="BJ21" s="276"/>
      <c r="BK21" s="279"/>
    </row>
    <row r="22" spans="2:63" ht="18" customHeight="1" x14ac:dyDescent="0.45">
      <c r="B22" s="274"/>
      <c r="C22" s="50"/>
      <c r="D22" s="243" t="s">
        <v>186</v>
      </c>
      <c r="E22" s="258" t="str">
        <f>'DAFO 1'!N16</f>
        <v>Procesos de gestión de riesgos ya implementados en otras áreas</v>
      </c>
      <c r="F22" s="239"/>
      <c r="G22" s="239"/>
      <c r="H22" s="450">
        <v>6</v>
      </c>
      <c r="I22" s="541"/>
      <c r="J22" s="541"/>
      <c r="K22" s="542"/>
      <c r="L22" s="450">
        <v>6</v>
      </c>
      <c r="M22" s="541"/>
      <c r="N22" s="541"/>
      <c r="O22" s="556"/>
      <c r="P22" s="59"/>
      <c r="Q22" s="274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76"/>
      <c r="BC22" s="276"/>
      <c r="BD22" s="276"/>
      <c r="BE22" s="276"/>
      <c r="BF22" s="276"/>
      <c r="BG22" s="276"/>
      <c r="BH22" s="276"/>
      <c r="BI22" s="276"/>
      <c r="BJ22" s="276"/>
      <c r="BK22" s="279"/>
    </row>
    <row r="23" spans="2:63" ht="18" customHeight="1" x14ac:dyDescent="0.45">
      <c r="B23" s="274"/>
      <c r="C23" s="50"/>
      <c r="D23" s="243" t="s">
        <v>187</v>
      </c>
      <c r="E23" s="258" t="str">
        <f>'DAFO 1'!N17</f>
        <v>Experiencia previa en la implementación de sistemas de gestión</v>
      </c>
      <c r="F23" s="239"/>
      <c r="G23" s="239"/>
      <c r="H23" s="450">
        <v>7</v>
      </c>
      <c r="I23" s="541"/>
      <c r="J23" s="541"/>
      <c r="K23" s="542"/>
      <c r="L23" s="450">
        <v>7</v>
      </c>
      <c r="M23" s="541"/>
      <c r="N23" s="541"/>
      <c r="O23" s="556"/>
      <c r="P23" s="59"/>
      <c r="Q23" s="274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276"/>
      <c r="BD23" s="276"/>
      <c r="BE23" s="276"/>
      <c r="BF23" s="276"/>
      <c r="BG23" s="276"/>
      <c r="BH23" s="276"/>
      <c r="BI23" s="276"/>
      <c r="BJ23" s="276"/>
      <c r="BK23" s="279"/>
    </row>
    <row r="24" spans="2:63" ht="18" customHeight="1" x14ac:dyDescent="0.45">
      <c r="B24" s="274"/>
      <c r="C24" s="50"/>
      <c r="D24" s="243"/>
      <c r="E24" s="258">
        <f>'DAFO 1'!N18</f>
        <v>0</v>
      </c>
      <c r="F24" s="239"/>
      <c r="G24" s="239"/>
      <c r="H24" s="450">
        <v>8</v>
      </c>
      <c r="I24" s="541"/>
      <c r="J24" s="541"/>
      <c r="K24" s="542"/>
      <c r="L24" s="450">
        <v>8</v>
      </c>
      <c r="M24" s="541"/>
      <c r="N24" s="541"/>
      <c r="O24" s="556"/>
      <c r="P24" s="59"/>
      <c r="Q24" s="274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6"/>
      <c r="BI24" s="276"/>
      <c r="BJ24" s="276"/>
      <c r="BK24" s="279"/>
    </row>
    <row r="25" spans="2:63" ht="18" customHeight="1" x14ac:dyDescent="0.45">
      <c r="B25" s="274"/>
      <c r="C25" s="50"/>
      <c r="D25" s="243"/>
      <c r="E25" s="258">
        <f>'DAFO 1'!N19</f>
        <v>0</v>
      </c>
      <c r="F25" s="239"/>
      <c r="G25" s="239"/>
      <c r="H25" s="450">
        <v>9</v>
      </c>
      <c r="I25" s="541"/>
      <c r="J25" s="541"/>
      <c r="K25" s="542"/>
      <c r="L25" s="450">
        <v>9</v>
      </c>
      <c r="M25" s="541"/>
      <c r="N25" s="541"/>
      <c r="O25" s="556"/>
      <c r="P25" s="59"/>
      <c r="Q25" s="274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6"/>
      <c r="BI25" s="276"/>
      <c r="BJ25" s="276"/>
      <c r="BK25" s="279"/>
    </row>
    <row r="26" spans="2:63" ht="18" customHeight="1" x14ac:dyDescent="0.45">
      <c r="B26" s="274"/>
      <c r="C26" s="50"/>
      <c r="D26" s="243"/>
      <c r="E26" s="258">
        <f>'DAFO 1'!N20</f>
        <v>0</v>
      </c>
      <c r="F26" s="239"/>
      <c r="G26" s="239"/>
      <c r="H26" s="450">
        <v>10</v>
      </c>
      <c r="I26" s="541"/>
      <c r="J26" s="541"/>
      <c r="K26" s="542"/>
      <c r="L26" s="450">
        <v>10</v>
      </c>
      <c r="M26" s="541"/>
      <c r="N26" s="541"/>
      <c r="O26" s="556"/>
      <c r="P26" s="59"/>
      <c r="Q26" s="274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6"/>
      <c r="BA26" s="276"/>
      <c r="BB26" s="276"/>
      <c r="BC26" s="276"/>
      <c r="BD26" s="276"/>
      <c r="BE26" s="276"/>
      <c r="BF26" s="276"/>
      <c r="BG26" s="276"/>
      <c r="BH26" s="276"/>
      <c r="BI26" s="276"/>
      <c r="BJ26" s="276"/>
      <c r="BK26" s="279"/>
    </row>
    <row r="27" spans="2:63" ht="5.15" customHeight="1" thickBot="1" x14ac:dyDescent="0.3">
      <c r="B27" s="274"/>
      <c r="C27" s="50"/>
      <c r="D27" s="245"/>
      <c r="E27" s="246"/>
      <c r="F27" s="246"/>
      <c r="G27" s="246"/>
      <c r="H27" s="451"/>
      <c r="I27" s="452"/>
      <c r="J27" s="452"/>
      <c r="K27" s="453"/>
      <c r="L27" s="454"/>
      <c r="M27" s="455"/>
      <c r="N27" s="455"/>
      <c r="O27" s="456"/>
      <c r="P27" s="59"/>
      <c r="Q27" s="274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6"/>
      <c r="BA27" s="276"/>
      <c r="BB27" s="276"/>
      <c r="BC27" s="276"/>
      <c r="BD27" s="276"/>
      <c r="BE27" s="276"/>
      <c r="BF27" s="276"/>
      <c r="BG27" s="276"/>
      <c r="BH27" s="276"/>
      <c r="BI27" s="276"/>
      <c r="BJ27" s="276"/>
      <c r="BK27" s="279"/>
    </row>
    <row r="28" spans="2:63" ht="24.9" customHeight="1" thickBot="1" x14ac:dyDescent="0.95">
      <c r="B28" s="274"/>
      <c r="C28" s="50"/>
      <c r="D28" s="250"/>
      <c r="E28" s="260" t="s">
        <v>6</v>
      </c>
      <c r="F28" s="251"/>
      <c r="G28" s="252"/>
      <c r="H28" s="532" t="s">
        <v>115</v>
      </c>
      <c r="I28" s="533"/>
      <c r="J28" s="533"/>
      <c r="K28" s="533"/>
      <c r="L28" s="534" t="s">
        <v>117</v>
      </c>
      <c r="M28" s="535"/>
      <c r="N28" s="535"/>
      <c r="O28" s="536"/>
      <c r="P28" s="59"/>
      <c r="Q28" s="274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6"/>
      <c r="BA28" s="276"/>
      <c r="BB28" s="276"/>
      <c r="BC28" s="276"/>
      <c r="BD28" s="276"/>
      <c r="BE28" s="276"/>
      <c r="BF28" s="276"/>
      <c r="BG28" s="276"/>
      <c r="BH28" s="276"/>
      <c r="BI28" s="276"/>
      <c r="BJ28" s="276"/>
      <c r="BK28" s="279"/>
    </row>
    <row r="29" spans="2:63" ht="18" customHeight="1" x14ac:dyDescent="0.45">
      <c r="B29" s="274"/>
      <c r="C29" s="50"/>
      <c r="D29" s="248" t="s">
        <v>188</v>
      </c>
      <c r="E29" s="257" t="str">
        <f>'DAFO 1'!J11</f>
        <v>Infraestructura tecnológica desactualizada</v>
      </c>
      <c r="F29" s="249"/>
      <c r="G29" s="253"/>
      <c r="H29" s="457">
        <v>1</v>
      </c>
      <c r="I29" s="543" t="s">
        <v>203</v>
      </c>
      <c r="J29" s="543"/>
      <c r="K29" s="544"/>
      <c r="L29" s="458">
        <v>1</v>
      </c>
      <c r="M29" s="549" t="s">
        <v>207</v>
      </c>
      <c r="N29" s="549"/>
      <c r="O29" s="550"/>
      <c r="P29" s="59"/>
      <c r="Q29" s="274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6"/>
      <c r="BI29" s="276"/>
      <c r="BJ29" s="276"/>
      <c r="BK29" s="279"/>
    </row>
    <row r="30" spans="2:63" ht="18" customHeight="1" x14ac:dyDescent="0.45">
      <c r="B30" s="274"/>
      <c r="C30" s="50"/>
      <c r="D30" s="248" t="s">
        <v>189</v>
      </c>
      <c r="E30" s="257" t="str">
        <f>'DAFO 1'!J12</f>
        <v>Ausencia de supervisión de los sistema de detección de amenazas cibernéticas</v>
      </c>
      <c r="F30" s="249"/>
      <c r="G30" s="253"/>
      <c r="H30" s="459">
        <v>2</v>
      </c>
      <c r="I30" s="545" t="s">
        <v>204</v>
      </c>
      <c r="J30" s="545"/>
      <c r="K30" s="546"/>
      <c r="L30" s="460">
        <v>2</v>
      </c>
      <c r="M30" s="545" t="s">
        <v>208</v>
      </c>
      <c r="N30" s="545"/>
      <c r="O30" s="546"/>
      <c r="P30" s="59"/>
      <c r="Q30" s="274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6"/>
      <c r="BI30" s="276"/>
      <c r="BJ30" s="276"/>
      <c r="BK30" s="279"/>
    </row>
    <row r="31" spans="2:63" ht="18" customHeight="1" x14ac:dyDescent="0.45">
      <c r="B31" s="274"/>
      <c r="C31" s="50"/>
      <c r="D31" s="248" t="s">
        <v>190</v>
      </c>
      <c r="E31" s="257" t="str">
        <f>'DAFO 1'!J13</f>
        <v>No se realizan simulacros de atención  incidentes cibernéticos</v>
      </c>
      <c r="F31" s="249"/>
      <c r="G31" s="253"/>
      <c r="H31" s="459">
        <v>3</v>
      </c>
      <c r="I31" s="545" t="s">
        <v>205</v>
      </c>
      <c r="J31" s="545"/>
      <c r="K31" s="546"/>
      <c r="L31" s="460">
        <v>3</v>
      </c>
      <c r="M31" s="545" t="s">
        <v>209</v>
      </c>
      <c r="N31" s="545"/>
      <c r="O31" s="546"/>
      <c r="P31" s="59"/>
      <c r="Q31" s="274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6"/>
      <c r="BI31" s="276"/>
      <c r="BJ31" s="276"/>
      <c r="BK31" s="279"/>
    </row>
    <row r="32" spans="2:63" ht="18" customHeight="1" x14ac:dyDescent="0.45">
      <c r="B32" s="274"/>
      <c r="C32" s="50"/>
      <c r="D32" s="248" t="s">
        <v>191</v>
      </c>
      <c r="E32" s="257" t="str">
        <f>'DAFO 1'!J14</f>
        <v>Falta se sensibilización de las Políticas de Seguridad de la Información</v>
      </c>
      <c r="F32" s="249"/>
      <c r="G32" s="253"/>
      <c r="H32" s="459">
        <v>4</v>
      </c>
      <c r="I32" s="545" t="s">
        <v>206</v>
      </c>
      <c r="J32" s="545"/>
      <c r="K32" s="546"/>
      <c r="L32" s="460">
        <v>4</v>
      </c>
      <c r="M32" s="545" t="s">
        <v>210</v>
      </c>
      <c r="N32" s="545"/>
      <c r="O32" s="546"/>
      <c r="P32" s="59"/>
      <c r="Q32" s="274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276"/>
      <c r="BB32" s="276"/>
      <c r="BC32" s="276"/>
      <c r="BD32" s="276"/>
      <c r="BE32" s="276"/>
      <c r="BF32" s="276"/>
      <c r="BG32" s="276"/>
      <c r="BH32" s="276"/>
      <c r="BI32" s="276"/>
      <c r="BJ32" s="276"/>
      <c r="BK32" s="279"/>
    </row>
    <row r="33" spans="2:63" ht="18" customHeight="1" x14ac:dyDescent="0.45">
      <c r="B33" s="274"/>
      <c r="C33" s="50"/>
      <c r="D33" s="248" t="s">
        <v>192</v>
      </c>
      <c r="E33" s="257" t="str">
        <f>'DAFO 1'!J15</f>
        <v>No se cuenta con soporte técnico para cumplir las políticas de protección de datos</v>
      </c>
      <c r="F33" s="249"/>
      <c r="G33" s="253"/>
      <c r="H33" s="459">
        <v>5</v>
      </c>
      <c r="I33" s="547"/>
      <c r="J33" s="547"/>
      <c r="K33" s="548"/>
      <c r="L33" s="460">
        <v>5</v>
      </c>
      <c r="M33" s="545"/>
      <c r="N33" s="545"/>
      <c r="O33" s="546"/>
      <c r="P33" s="59"/>
      <c r="Q33" s="274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279"/>
    </row>
    <row r="34" spans="2:63" ht="18" customHeight="1" x14ac:dyDescent="0.45">
      <c r="B34" s="274"/>
      <c r="C34" s="50"/>
      <c r="D34" s="248" t="s">
        <v>193</v>
      </c>
      <c r="E34" s="257" t="str">
        <f>'DAFO 1'!J16</f>
        <v>Falta de segregación de funciones de seguridad de la información y seguridad informática</v>
      </c>
      <c r="F34" s="249"/>
      <c r="G34" s="253"/>
      <c r="H34" s="459">
        <v>6</v>
      </c>
      <c r="I34" s="547"/>
      <c r="J34" s="547"/>
      <c r="K34" s="548"/>
      <c r="L34" s="460">
        <v>6</v>
      </c>
      <c r="M34" s="545"/>
      <c r="N34" s="545"/>
      <c r="O34" s="546"/>
      <c r="P34" s="59"/>
      <c r="Q34" s="274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279"/>
    </row>
    <row r="35" spans="2:63" ht="18" customHeight="1" x14ac:dyDescent="0.45">
      <c r="B35" s="274"/>
      <c r="C35" s="50"/>
      <c r="D35" s="248" t="s">
        <v>194</v>
      </c>
      <c r="E35" s="257" t="str">
        <f>'DAFO 1'!J17</f>
        <v>Resistencia al cambio por parte de algunos usuarios</v>
      </c>
      <c r="F35" s="249"/>
      <c r="G35" s="253"/>
      <c r="H35" s="459">
        <v>7</v>
      </c>
      <c r="I35" s="547"/>
      <c r="J35" s="547"/>
      <c r="K35" s="548"/>
      <c r="L35" s="460">
        <v>7</v>
      </c>
      <c r="M35" s="545"/>
      <c r="N35" s="545"/>
      <c r="O35" s="546"/>
      <c r="P35" s="59"/>
      <c r="Q35" s="274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9"/>
    </row>
    <row r="36" spans="2:63" ht="18" customHeight="1" x14ac:dyDescent="0.45">
      <c r="B36" s="274"/>
      <c r="C36" s="50"/>
      <c r="D36" s="248"/>
      <c r="E36" s="257">
        <f>'DAFO 1'!J18</f>
        <v>0</v>
      </c>
      <c r="F36" s="249"/>
      <c r="G36" s="253"/>
      <c r="H36" s="459">
        <v>8</v>
      </c>
      <c r="I36" s="547"/>
      <c r="J36" s="547"/>
      <c r="K36" s="548"/>
      <c r="L36" s="460">
        <v>8</v>
      </c>
      <c r="M36" s="545"/>
      <c r="N36" s="545"/>
      <c r="O36" s="546"/>
      <c r="P36" s="59"/>
      <c r="Q36" s="274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9"/>
    </row>
    <row r="37" spans="2:63" ht="18" customHeight="1" x14ac:dyDescent="0.45">
      <c r="B37" s="274"/>
      <c r="C37" s="50"/>
      <c r="D37" s="248"/>
      <c r="E37" s="257">
        <f>'DAFO 1'!J19</f>
        <v>0</v>
      </c>
      <c r="F37" s="249"/>
      <c r="G37" s="253"/>
      <c r="H37" s="459">
        <v>9</v>
      </c>
      <c r="I37" s="547"/>
      <c r="J37" s="547"/>
      <c r="K37" s="548"/>
      <c r="L37" s="460">
        <v>9</v>
      </c>
      <c r="M37" s="547"/>
      <c r="N37" s="547"/>
      <c r="O37" s="548"/>
      <c r="P37" s="59"/>
      <c r="Q37" s="274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9"/>
    </row>
    <row r="38" spans="2:63" ht="18" customHeight="1" x14ac:dyDescent="0.45">
      <c r="B38" s="274"/>
      <c r="C38" s="50"/>
      <c r="D38" s="248"/>
      <c r="E38" s="257">
        <f>'DAFO 1'!J20</f>
        <v>0</v>
      </c>
      <c r="F38" s="249"/>
      <c r="G38" s="253"/>
      <c r="H38" s="459">
        <v>10</v>
      </c>
      <c r="I38" s="547"/>
      <c r="J38" s="547"/>
      <c r="K38" s="548"/>
      <c r="L38" s="460">
        <v>10</v>
      </c>
      <c r="M38" s="547"/>
      <c r="N38" s="547"/>
      <c r="O38" s="548"/>
      <c r="P38" s="59"/>
      <c r="Q38" s="274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9"/>
    </row>
    <row r="39" spans="2:63" ht="5.15" customHeight="1" thickBot="1" x14ac:dyDescent="0.3">
      <c r="B39" s="274"/>
      <c r="C39" s="50"/>
      <c r="D39" s="254"/>
      <c r="E39" s="255"/>
      <c r="F39" s="255"/>
      <c r="G39" s="256"/>
      <c r="H39" s="263"/>
      <c r="I39" s="264"/>
      <c r="J39" s="264"/>
      <c r="K39" s="264"/>
      <c r="L39" s="268"/>
      <c r="M39" s="269"/>
      <c r="N39" s="269"/>
      <c r="O39" s="270"/>
      <c r="P39" s="59"/>
      <c r="Q39" s="274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6"/>
      <c r="BF39" s="276"/>
      <c r="BG39" s="276"/>
      <c r="BH39" s="276"/>
      <c r="BI39" s="276"/>
      <c r="BJ39" s="276"/>
      <c r="BK39" s="279"/>
    </row>
    <row r="40" spans="2:63" ht="9" customHeight="1" x14ac:dyDescent="0.35">
      <c r="B40" s="274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9"/>
      <c r="Q40" s="274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6"/>
      <c r="BF40" s="276"/>
      <c r="BG40" s="276"/>
      <c r="BH40" s="276"/>
      <c r="BI40" s="276"/>
      <c r="BJ40" s="276"/>
      <c r="BK40" s="279"/>
    </row>
    <row r="41" spans="2:63" ht="5.15" customHeight="1" x14ac:dyDescent="0.25">
      <c r="B41" s="274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0"/>
      <c r="Q41" s="274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9"/>
    </row>
    <row r="42" spans="2:63" s="1" customFormat="1" x14ac:dyDescent="0.25"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6"/>
      <c r="BF42" s="276"/>
      <c r="BG42" s="276"/>
      <c r="BH42" s="276"/>
      <c r="BI42" s="276"/>
      <c r="BJ42" s="276"/>
      <c r="BK42" s="279"/>
    </row>
    <row r="43" spans="2:63" s="1" customFormat="1" x14ac:dyDescent="0.25"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9"/>
    </row>
    <row r="44" spans="2:63" s="1" customFormat="1" x14ac:dyDescent="0.25"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6"/>
      <c r="AN44" s="276"/>
      <c r="AO44" s="276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  <c r="BE44" s="276"/>
      <c r="BF44" s="276"/>
      <c r="BG44" s="276"/>
      <c r="BH44" s="276"/>
      <c r="BI44" s="276"/>
      <c r="BJ44" s="276"/>
      <c r="BK44" s="279"/>
    </row>
    <row r="45" spans="2:63" s="1" customFormat="1" x14ac:dyDescent="0.25"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6"/>
      <c r="BF45" s="276"/>
      <c r="BG45" s="276"/>
      <c r="BH45" s="276"/>
      <c r="BI45" s="276"/>
      <c r="BJ45" s="276"/>
      <c r="BK45" s="279"/>
    </row>
    <row r="46" spans="2:63" s="1" customFormat="1" x14ac:dyDescent="0.25"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  <c r="AM46" s="276"/>
      <c r="AN46" s="276"/>
      <c r="AO46" s="276"/>
      <c r="AP46" s="276"/>
      <c r="AQ46" s="276"/>
      <c r="AR46" s="276"/>
      <c r="AS46" s="276"/>
      <c r="AT46" s="276"/>
      <c r="AU46" s="276"/>
      <c r="AV46" s="276"/>
      <c r="AW46" s="276"/>
      <c r="AX46" s="276"/>
      <c r="AY46" s="276"/>
      <c r="AZ46" s="276"/>
      <c r="BA46" s="276"/>
      <c r="BB46" s="276"/>
      <c r="BC46" s="276"/>
      <c r="BD46" s="276"/>
      <c r="BE46" s="276"/>
      <c r="BF46" s="276"/>
      <c r="BG46" s="276"/>
      <c r="BH46" s="276"/>
      <c r="BI46" s="276"/>
      <c r="BJ46" s="276"/>
      <c r="BK46" s="279"/>
    </row>
    <row r="47" spans="2:63" s="1" customFormat="1" x14ac:dyDescent="0.25"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276"/>
      <c r="BA47" s="276"/>
      <c r="BB47" s="276"/>
      <c r="BC47" s="276"/>
      <c r="BD47" s="276"/>
      <c r="BE47" s="276"/>
      <c r="BF47" s="276"/>
      <c r="BG47" s="276"/>
      <c r="BH47" s="276"/>
      <c r="BI47" s="276"/>
      <c r="BJ47" s="276"/>
      <c r="BK47" s="279"/>
    </row>
    <row r="48" spans="2:63" s="1" customFormat="1" x14ac:dyDescent="0.25"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9"/>
    </row>
    <row r="49" spans="2:63" s="1" customFormat="1" x14ac:dyDescent="0.25"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  <c r="AQ49" s="276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  <c r="BE49" s="276"/>
      <c r="BF49" s="276"/>
      <c r="BG49" s="276"/>
      <c r="BH49" s="276"/>
      <c r="BI49" s="276"/>
      <c r="BJ49" s="276"/>
      <c r="BK49" s="279"/>
    </row>
    <row r="50" spans="2:63" s="1" customFormat="1" x14ac:dyDescent="0.25"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6"/>
      <c r="S50" s="276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  <c r="AM50" s="276"/>
      <c r="AN50" s="276"/>
      <c r="AO50" s="276"/>
      <c r="AP50" s="276"/>
      <c r="AQ50" s="276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  <c r="BE50" s="276"/>
      <c r="BF50" s="276"/>
      <c r="BG50" s="276"/>
      <c r="BH50" s="276"/>
      <c r="BI50" s="276"/>
      <c r="BJ50" s="276"/>
      <c r="BK50" s="279"/>
    </row>
    <row r="51" spans="2:63" s="1" customFormat="1" x14ac:dyDescent="0.25"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9"/>
    </row>
    <row r="52" spans="2:63" s="1" customFormat="1" x14ac:dyDescent="0.25"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6"/>
      <c r="AO52" s="276"/>
      <c r="AP52" s="276"/>
      <c r="AQ52" s="276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  <c r="BE52" s="276"/>
      <c r="BF52" s="276"/>
      <c r="BG52" s="276"/>
      <c r="BH52" s="276"/>
      <c r="BI52" s="276"/>
      <c r="BJ52" s="276"/>
      <c r="BK52" s="279"/>
    </row>
    <row r="53" spans="2:63" s="1" customFormat="1" x14ac:dyDescent="0.25"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9"/>
    </row>
    <row r="54" spans="2:63" s="1" customFormat="1" x14ac:dyDescent="0.25"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  <c r="AM54" s="276"/>
      <c r="AN54" s="276"/>
      <c r="AO54" s="276"/>
      <c r="AP54" s="276"/>
      <c r="AQ54" s="276"/>
      <c r="AR54" s="276"/>
      <c r="AS54" s="276"/>
      <c r="AT54" s="276"/>
      <c r="AU54" s="276"/>
      <c r="AV54" s="276"/>
      <c r="AW54" s="276"/>
      <c r="AX54" s="276"/>
      <c r="AY54" s="276"/>
      <c r="AZ54" s="276"/>
      <c r="BA54" s="276"/>
      <c r="BB54" s="276"/>
      <c r="BC54" s="276"/>
      <c r="BD54" s="276"/>
      <c r="BE54" s="276"/>
      <c r="BF54" s="276"/>
      <c r="BG54" s="276"/>
      <c r="BH54" s="276"/>
      <c r="BI54" s="276"/>
      <c r="BJ54" s="276"/>
      <c r="BK54" s="279"/>
    </row>
    <row r="55" spans="2:63" s="1" customFormat="1" x14ac:dyDescent="0.25"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  <c r="AM55" s="276"/>
      <c r="AN55" s="276"/>
      <c r="AO55" s="276"/>
      <c r="AP55" s="276"/>
      <c r="AQ55" s="276"/>
      <c r="AR55" s="276"/>
      <c r="AS55" s="276"/>
      <c r="AT55" s="276"/>
      <c r="AU55" s="276"/>
      <c r="AV55" s="276"/>
      <c r="AW55" s="276"/>
      <c r="AX55" s="276"/>
      <c r="AY55" s="276"/>
      <c r="AZ55" s="276"/>
      <c r="BA55" s="276"/>
      <c r="BB55" s="276"/>
      <c r="BC55" s="276"/>
      <c r="BD55" s="276"/>
      <c r="BE55" s="276"/>
      <c r="BF55" s="276"/>
      <c r="BG55" s="276"/>
      <c r="BH55" s="276"/>
      <c r="BI55" s="276"/>
      <c r="BJ55" s="276"/>
      <c r="BK55" s="279"/>
    </row>
    <row r="56" spans="2:63" s="1" customFormat="1" x14ac:dyDescent="0.25"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276"/>
      <c r="AP56" s="276"/>
      <c r="AQ56" s="276"/>
      <c r="AR56" s="276"/>
      <c r="AS56" s="276"/>
      <c r="AT56" s="276"/>
      <c r="AU56" s="276"/>
      <c r="AV56" s="276"/>
      <c r="AW56" s="276"/>
      <c r="AX56" s="276"/>
      <c r="AY56" s="276"/>
      <c r="AZ56" s="276"/>
      <c r="BA56" s="276"/>
      <c r="BB56" s="276"/>
      <c r="BC56" s="276"/>
      <c r="BD56" s="276"/>
      <c r="BE56" s="276"/>
      <c r="BF56" s="276"/>
      <c r="BG56" s="276"/>
      <c r="BH56" s="276"/>
      <c r="BI56" s="276"/>
      <c r="BJ56" s="276"/>
      <c r="BK56" s="279"/>
    </row>
    <row r="57" spans="2:63" s="1" customFormat="1" x14ac:dyDescent="0.25">
      <c r="B57" s="274"/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  <c r="AM57" s="276"/>
      <c r="AN57" s="276"/>
      <c r="AO57" s="276"/>
      <c r="AP57" s="276"/>
      <c r="AQ57" s="276"/>
      <c r="AR57" s="276"/>
      <c r="AS57" s="276"/>
      <c r="AT57" s="276"/>
      <c r="AU57" s="276"/>
      <c r="AV57" s="276"/>
      <c r="AW57" s="276"/>
      <c r="AX57" s="276"/>
      <c r="AY57" s="276"/>
      <c r="AZ57" s="276"/>
      <c r="BA57" s="276"/>
      <c r="BB57" s="276"/>
      <c r="BC57" s="276"/>
      <c r="BD57" s="276"/>
      <c r="BE57" s="276"/>
      <c r="BF57" s="276"/>
      <c r="BG57" s="276"/>
      <c r="BH57" s="276"/>
      <c r="BI57" s="276"/>
      <c r="BJ57" s="276"/>
      <c r="BK57" s="279"/>
    </row>
    <row r="58" spans="2:63" s="1" customFormat="1" x14ac:dyDescent="0.25"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  <c r="AM58" s="276"/>
      <c r="AN58" s="276"/>
      <c r="AO58" s="276"/>
      <c r="AP58" s="276"/>
      <c r="AQ58" s="276"/>
      <c r="AR58" s="276"/>
      <c r="AS58" s="276"/>
      <c r="AT58" s="276"/>
      <c r="AU58" s="276"/>
      <c r="AV58" s="276"/>
      <c r="AW58" s="276"/>
      <c r="AX58" s="276"/>
      <c r="AY58" s="276"/>
      <c r="AZ58" s="276"/>
      <c r="BA58" s="276"/>
      <c r="BB58" s="276"/>
      <c r="BC58" s="276"/>
      <c r="BD58" s="276"/>
      <c r="BE58" s="276"/>
      <c r="BF58" s="276"/>
      <c r="BG58" s="276"/>
      <c r="BH58" s="276"/>
      <c r="BI58" s="276"/>
      <c r="BJ58" s="276"/>
      <c r="BK58" s="279"/>
    </row>
    <row r="59" spans="2:63" s="1" customFormat="1" x14ac:dyDescent="0.25"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  <c r="AM59" s="276"/>
      <c r="AN59" s="276"/>
      <c r="AO59" s="276"/>
      <c r="AP59" s="276"/>
      <c r="AQ59" s="276"/>
      <c r="AR59" s="276"/>
      <c r="AS59" s="276"/>
      <c r="AT59" s="276"/>
      <c r="AU59" s="276"/>
      <c r="AV59" s="276"/>
      <c r="AW59" s="276"/>
      <c r="AX59" s="276"/>
      <c r="AY59" s="276"/>
      <c r="AZ59" s="276"/>
      <c r="BA59" s="276"/>
      <c r="BB59" s="276"/>
      <c r="BC59" s="276"/>
      <c r="BD59" s="276"/>
      <c r="BE59" s="276"/>
      <c r="BF59" s="276"/>
      <c r="BG59" s="276"/>
      <c r="BH59" s="276"/>
      <c r="BI59" s="276"/>
      <c r="BJ59" s="276"/>
      <c r="BK59" s="279"/>
    </row>
    <row r="60" spans="2:63" s="1" customFormat="1" x14ac:dyDescent="0.25"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6"/>
      <c r="S60" s="276"/>
      <c r="T60" s="276"/>
      <c r="U60" s="276"/>
      <c r="V60" s="276"/>
      <c r="W60" s="276"/>
      <c r="X60" s="276"/>
      <c r="Y60" s="276"/>
      <c r="Z60" s="276"/>
      <c r="AA60" s="276"/>
      <c r="AB60" s="276"/>
      <c r="AC60" s="276"/>
      <c r="AD60" s="276"/>
      <c r="AE60" s="276"/>
      <c r="AF60" s="276"/>
      <c r="AG60" s="276"/>
      <c r="AH60" s="276"/>
      <c r="AI60" s="276"/>
      <c r="AJ60" s="276"/>
      <c r="AK60" s="276"/>
      <c r="AL60" s="276"/>
      <c r="AM60" s="276"/>
      <c r="AN60" s="276"/>
      <c r="AO60" s="276"/>
      <c r="AP60" s="276"/>
      <c r="AQ60" s="276"/>
      <c r="AR60" s="276"/>
      <c r="AS60" s="276"/>
      <c r="AT60" s="276"/>
      <c r="AU60" s="276"/>
      <c r="AV60" s="276"/>
      <c r="AW60" s="276"/>
      <c r="AX60" s="276"/>
      <c r="AY60" s="276"/>
      <c r="AZ60" s="276"/>
      <c r="BA60" s="276"/>
      <c r="BB60" s="276"/>
      <c r="BC60" s="276"/>
      <c r="BD60" s="276"/>
      <c r="BE60" s="276"/>
      <c r="BF60" s="276"/>
      <c r="BG60" s="276"/>
      <c r="BH60" s="276"/>
      <c r="BI60" s="276"/>
      <c r="BJ60" s="276"/>
      <c r="BK60" s="279"/>
    </row>
    <row r="61" spans="2:63" s="1" customFormat="1" x14ac:dyDescent="0.25"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6"/>
      <c r="S61" s="276"/>
      <c r="T61" s="276"/>
      <c r="U61" s="276"/>
      <c r="V61" s="276"/>
      <c r="W61" s="276"/>
      <c r="X61" s="276"/>
      <c r="Y61" s="276"/>
      <c r="Z61" s="276"/>
      <c r="AA61" s="276"/>
      <c r="AB61" s="276"/>
      <c r="AC61" s="276"/>
      <c r="AD61" s="276"/>
      <c r="AE61" s="276"/>
      <c r="AF61" s="276"/>
      <c r="AG61" s="276"/>
      <c r="AH61" s="276"/>
      <c r="AI61" s="276"/>
      <c r="AJ61" s="276"/>
      <c r="AK61" s="276"/>
      <c r="AL61" s="276"/>
      <c r="AM61" s="276"/>
      <c r="AN61" s="276"/>
      <c r="AO61" s="276"/>
      <c r="AP61" s="276"/>
      <c r="AQ61" s="276"/>
      <c r="AR61" s="276"/>
      <c r="AS61" s="276"/>
      <c r="AT61" s="276"/>
      <c r="AU61" s="276"/>
      <c r="AV61" s="276"/>
      <c r="AW61" s="276"/>
      <c r="AX61" s="276"/>
      <c r="AY61" s="276"/>
      <c r="AZ61" s="276"/>
      <c r="BA61" s="276"/>
      <c r="BB61" s="276"/>
      <c r="BC61" s="276"/>
      <c r="BD61" s="276"/>
      <c r="BE61" s="276"/>
      <c r="BF61" s="276"/>
      <c r="BG61" s="276"/>
      <c r="BH61" s="276"/>
      <c r="BI61" s="276"/>
      <c r="BJ61" s="276"/>
      <c r="BK61" s="279"/>
    </row>
    <row r="62" spans="2:63" s="1" customFormat="1" x14ac:dyDescent="0.25"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  <c r="AL62" s="276"/>
      <c r="AM62" s="276"/>
      <c r="AN62" s="276"/>
      <c r="AO62" s="276"/>
      <c r="AP62" s="276"/>
      <c r="AQ62" s="276"/>
      <c r="AR62" s="276"/>
      <c r="AS62" s="276"/>
      <c r="AT62" s="276"/>
      <c r="AU62" s="276"/>
      <c r="AV62" s="276"/>
      <c r="AW62" s="276"/>
      <c r="AX62" s="276"/>
      <c r="AY62" s="276"/>
      <c r="AZ62" s="276"/>
      <c r="BA62" s="276"/>
      <c r="BB62" s="276"/>
      <c r="BC62" s="276"/>
      <c r="BD62" s="276"/>
      <c r="BE62" s="276"/>
      <c r="BF62" s="276"/>
      <c r="BG62" s="276"/>
      <c r="BH62" s="276"/>
      <c r="BI62" s="276"/>
      <c r="BJ62" s="276"/>
      <c r="BK62" s="279"/>
    </row>
    <row r="63" spans="2:63" s="1" customFormat="1" x14ac:dyDescent="0.25"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6"/>
      <c r="S63" s="276"/>
      <c r="T63" s="276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  <c r="AG63" s="276"/>
      <c r="AH63" s="276"/>
      <c r="AI63" s="276"/>
      <c r="AJ63" s="276"/>
      <c r="AK63" s="276"/>
      <c r="AL63" s="276"/>
      <c r="AM63" s="276"/>
      <c r="AN63" s="276"/>
      <c r="AO63" s="276"/>
      <c r="AP63" s="276"/>
      <c r="AQ63" s="276"/>
      <c r="AR63" s="276"/>
      <c r="AS63" s="276"/>
      <c r="AT63" s="276"/>
      <c r="AU63" s="276"/>
      <c r="AV63" s="276"/>
      <c r="AW63" s="276"/>
      <c r="AX63" s="276"/>
      <c r="AY63" s="276"/>
      <c r="AZ63" s="276"/>
      <c r="BA63" s="276"/>
      <c r="BB63" s="276"/>
      <c r="BC63" s="276"/>
      <c r="BD63" s="276"/>
      <c r="BE63" s="276"/>
      <c r="BF63" s="276"/>
      <c r="BG63" s="276"/>
      <c r="BH63" s="276"/>
      <c r="BI63" s="276"/>
      <c r="BJ63" s="276"/>
      <c r="BK63" s="279"/>
    </row>
    <row r="64" spans="2:63" s="1" customFormat="1" x14ac:dyDescent="0.25"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6"/>
      <c r="S64" s="276"/>
      <c r="T64" s="276"/>
      <c r="U64" s="276"/>
      <c r="V64" s="276"/>
      <c r="W64" s="276"/>
      <c r="X64" s="276"/>
      <c r="Y64" s="276"/>
      <c r="Z64" s="276"/>
      <c r="AA64" s="276"/>
      <c r="AB64" s="276"/>
      <c r="AC64" s="276"/>
      <c r="AD64" s="276"/>
      <c r="AE64" s="276"/>
      <c r="AF64" s="276"/>
      <c r="AG64" s="276"/>
      <c r="AH64" s="276"/>
      <c r="AI64" s="276"/>
      <c r="AJ64" s="276"/>
      <c r="AK64" s="276"/>
      <c r="AL64" s="276"/>
      <c r="AM64" s="276"/>
      <c r="AN64" s="276"/>
      <c r="AO64" s="276"/>
      <c r="AP64" s="276"/>
      <c r="AQ64" s="276"/>
      <c r="AR64" s="276"/>
      <c r="AS64" s="276"/>
      <c r="AT64" s="276"/>
      <c r="AU64" s="276"/>
      <c r="AV64" s="276"/>
      <c r="AW64" s="276"/>
      <c r="AX64" s="276"/>
      <c r="AY64" s="276"/>
      <c r="AZ64" s="276"/>
      <c r="BA64" s="276"/>
      <c r="BB64" s="276"/>
      <c r="BC64" s="276"/>
      <c r="BD64" s="276"/>
      <c r="BE64" s="276"/>
      <c r="BF64" s="276"/>
      <c r="BG64" s="276"/>
      <c r="BH64" s="276"/>
      <c r="BI64" s="276"/>
      <c r="BJ64" s="276"/>
      <c r="BK64" s="279"/>
    </row>
    <row r="65" spans="2:63" s="1" customFormat="1" x14ac:dyDescent="0.25"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6"/>
      <c r="AO65" s="276"/>
      <c r="AP65" s="276"/>
      <c r="AQ65" s="276"/>
      <c r="AR65" s="276"/>
      <c r="AS65" s="276"/>
      <c r="AT65" s="276"/>
      <c r="AU65" s="276"/>
      <c r="AV65" s="276"/>
      <c r="AW65" s="276"/>
      <c r="AX65" s="276"/>
      <c r="AY65" s="276"/>
      <c r="AZ65" s="276"/>
      <c r="BA65" s="276"/>
      <c r="BB65" s="276"/>
      <c r="BC65" s="276"/>
      <c r="BD65" s="276"/>
      <c r="BE65" s="276"/>
      <c r="BF65" s="276"/>
      <c r="BG65" s="276"/>
      <c r="BH65" s="276"/>
      <c r="BI65" s="276"/>
      <c r="BJ65" s="276"/>
      <c r="BK65" s="279"/>
    </row>
    <row r="66" spans="2:63" s="1" customFormat="1" x14ac:dyDescent="0.25"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6"/>
      <c r="S66" s="276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  <c r="AH66" s="276"/>
      <c r="AI66" s="276"/>
      <c r="AJ66" s="276"/>
      <c r="AK66" s="276"/>
      <c r="AL66" s="276"/>
      <c r="AM66" s="276"/>
      <c r="AN66" s="276"/>
      <c r="AO66" s="276"/>
      <c r="AP66" s="276"/>
      <c r="AQ66" s="276"/>
      <c r="AR66" s="276"/>
      <c r="AS66" s="276"/>
      <c r="AT66" s="276"/>
      <c r="AU66" s="276"/>
      <c r="AV66" s="276"/>
      <c r="AW66" s="276"/>
      <c r="AX66" s="276"/>
      <c r="AY66" s="276"/>
      <c r="AZ66" s="276"/>
      <c r="BA66" s="276"/>
      <c r="BB66" s="276"/>
      <c r="BC66" s="276"/>
      <c r="BD66" s="276"/>
      <c r="BE66" s="276"/>
      <c r="BF66" s="276"/>
      <c r="BG66" s="276"/>
      <c r="BH66" s="276"/>
      <c r="BI66" s="276"/>
      <c r="BJ66" s="276"/>
      <c r="BK66" s="279"/>
    </row>
    <row r="67" spans="2:63" s="1" customFormat="1" x14ac:dyDescent="0.25"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  <c r="AG67" s="276"/>
      <c r="AH67" s="276"/>
      <c r="AI67" s="276"/>
      <c r="AJ67" s="276"/>
      <c r="AK67" s="276"/>
      <c r="AL67" s="276"/>
      <c r="AM67" s="276"/>
      <c r="AN67" s="276"/>
      <c r="AO67" s="276"/>
      <c r="AP67" s="276"/>
      <c r="AQ67" s="276"/>
      <c r="AR67" s="276"/>
      <c r="AS67" s="276"/>
      <c r="AT67" s="276"/>
      <c r="AU67" s="276"/>
      <c r="AV67" s="276"/>
      <c r="AW67" s="276"/>
      <c r="AX67" s="276"/>
      <c r="AY67" s="276"/>
      <c r="AZ67" s="276"/>
      <c r="BA67" s="276"/>
      <c r="BB67" s="276"/>
      <c r="BC67" s="276"/>
      <c r="BD67" s="276"/>
      <c r="BE67" s="276"/>
      <c r="BF67" s="276"/>
      <c r="BG67" s="276"/>
      <c r="BH67" s="276"/>
      <c r="BI67" s="276"/>
      <c r="BJ67" s="276"/>
      <c r="BK67" s="279"/>
    </row>
    <row r="68" spans="2:63" s="1" customFormat="1" x14ac:dyDescent="0.25"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6"/>
      <c r="S68" s="276"/>
      <c r="T68" s="276"/>
      <c r="U68" s="276"/>
      <c r="V68" s="276"/>
      <c r="W68" s="276"/>
      <c r="X68" s="276"/>
      <c r="Y68" s="276"/>
      <c r="Z68" s="276"/>
      <c r="AA68" s="276"/>
      <c r="AB68" s="276"/>
      <c r="AC68" s="276"/>
      <c r="AD68" s="276"/>
      <c r="AE68" s="276"/>
      <c r="AF68" s="276"/>
      <c r="AG68" s="276"/>
      <c r="AH68" s="276"/>
      <c r="AI68" s="276"/>
      <c r="AJ68" s="276"/>
      <c r="AK68" s="276"/>
      <c r="AL68" s="276"/>
      <c r="AM68" s="276"/>
      <c r="AN68" s="276"/>
      <c r="AO68" s="276"/>
      <c r="AP68" s="276"/>
      <c r="AQ68" s="276"/>
      <c r="AR68" s="276"/>
      <c r="AS68" s="276"/>
      <c r="AT68" s="276"/>
      <c r="AU68" s="276"/>
      <c r="AV68" s="276"/>
      <c r="AW68" s="276"/>
      <c r="AX68" s="276"/>
      <c r="AY68" s="276"/>
      <c r="AZ68" s="276"/>
      <c r="BA68" s="276"/>
      <c r="BB68" s="276"/>
      <c r="BC68" s="276"/>
      <c r="BD68" s="276"/>
      <c r="BE68" s="276"/>
      <c r="BF68" s="276"/>
      <c r="BG68" s="276"/>
      <c r="BH68" s="276"/>
      <c r="BI68" s="276"/>
      <c r="BJ68" s="276"/>
      <c r="BK68" s="279"/>
    </row>
    <row r="69" spans="2:63" s="1" customFormat="1" x14ac:dyDescent="0.25"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6"/>
      <c r="S69" s="276"/>
      <c r="T69" s="276"/>
      <c r="U69" s="276"/>
      <c r="V69" s="276"/>
      <c r="W69" s="276"/>
      <c r="X69" s="276"/>
      <c r="Y69" s="276"/>
      <c r="Z69" s="276"/>
      <c r="AA69" s="276"/>
      <c r="AB69" s="276"/>
      <c r="AC69" s="276"/>
      <c r="AD69" s="276"/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9"/>
    </row>
    <row r="70" spans="2:63" s="1" customFormat="1" x14ac:dyDescent="0.25"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6"/>
      <c r="S70" s="276"/>
      <c r="T70" s="276"/>
      <c r="U70" s="276"/>
      <c r="V70" s="276"/>
      <c r="W70" s="276"/>
      <c r="X70" s="276"/>
      <c r="Y70" s="276"/>
      <c r="Z70" s="276"/>
      <c r="AA70" s="276"/>
      <c r="AB70" s="276"/>
      <c r="AC70" s="276"/>
      <c r="AD70" s="276"/>
      <c r="AE70" s="276"/>
      <c r="AF70" s="276"/>
      <c r="AG70" s="276"/>
      <c r="AH70" s="276"/>
      <c r="AI70" s="276"/>
      <c r="AJ70" s="276"/>
      <c r="AK70" s="276"/>
      <c r="AL70" s="276"/>
      <c r="AM70" s="276"/>
      <c r="AN70" s="276"/>
      <c r="AO70" s="276"/>
      <c r="AP70" s="276"/>
      <c r="AQ70" s="276"/>
      <c r="AR70" s="276"/>
      <c r="AS70" s="276"/>
      <c r="AT70" s="276"/>
      <c r="AU70" s="276"/>
      <c r="AV70" s="276"/>
      <c r="AW70" s="276"/>
      <c r="AX70" s="276"/>
      <c r="AY70" s="276"/>
      <c r="AZ70" s="276"/>
      <c r="BA70" s="276"/>
      <c r="BB70" s="276"/>
      <c r="BC70" s="276"/>
      <c r="BD70" s="276"/>
      <c r="BE70" s="276"/>
      <c r="BF70" s="276"/>
      <c r="BG70" s="276"/>
      <c r="BH70" s="276"/>
      <c r="BI70" s="276"/>
      <c r="BJ70" s="276"/>
      <c r="BK70" s="279"/>
    </row>
    <row r="71" spans="2:63" s="1" customFormat="1" x14ac:dyDescent="0.25"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276"/>
      <c r="AC71" s="276"/>
      <c r="AD71" s="276"/>
      <c r="AE71" s="276"/>
      <c r="AF71" s="276"/>
      <c r="AG71" s="276"/>
      <c r="AH71" s="276"/>
      <c r="AI71" s="276"/>
      <c r="AJ71" s="276"/>
      <c r="AK71" s="276"/>
      <c r="AL71" s="276"/>
      <c r="AM71" s="276"/>
      <c r="AN71" s="276"/>
      <c r="AO71" s="276"/>
      <c r="AP71" s="276"/>
      <c r="AQ71" s="276"/>
      <c r="AR71" s="276"/>
      <c r="AS71" s="276"/>
      <c r="AT71" s="276"/>
      <c r="AU71" s="276"/>
      <c r="AV71" s="276"/>
      <c r="AW71" s="276"/>
      <c r="AX71" s="276"/>
      <c r="AY71" s="276"/>
      <c r="AZ71" s="276"/>
      <c r="BA71" s="276"/>
      <c r="BB71" s="276"/>
      <c r="BC71" s="276"/>
      <c r="BD71" s="276"/>
      <c r="BE71" s="276"/>
      <c r="BF71" s="276"/>
      <c r="BG71" s="276"/>
      <c r="BH71" s="276"/>
      <c r="BI71" s="276"/>
      <c r="BJ71" s="276"/>
      <c r="BK71" s="279"/>
    </row>
    <row r="72" spans="2:63" s="1" customFormat="1" x14ac:dyDescent="0.25"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6"/>
      <c r="S72" s="276"/>
      <c r="T72" s="276"/>
      <c r="U72" s="276"/>
      <c r="V72" s="276"/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  <c r="AG72" s="276"/>
      <c r="AH72" s="276"/>
      <c r="AI72" s="276"/>
      <c r="AJ72" s="276"/>
      <c r="AK72" s="276"/>
      <c r="AL72" s="276"/>
      <c r="AM72" s="276"/>
      <c r="AN72" s="276"/>
      <c r="AO72" s="276"/>
      <c r="AP72" s="276"/>
      <c r="AQ72" s="276"/>
      <c r="AR72" s="276"/>
      <c r="AS72" s="276"/>
      <c r="AT72" s="276"/>
      <c r="AU72" s="276"/>
      <c r="AV72" s="276"/>
      <c r="AW72" s="276"/>
      <c r="AX72" s="276"/>
      <c r="AY72" s="276"/>
      <c r="AZ72" s="276"/>
      <c r="BA72" s="276"/>
      <c r="BB72" s="276"/>
      <c r="BC72" s="276"/>
      <c r="BD72" s="276"/>
      <c r="BE72" s="276"/>
      <c r="BF72" s="276"/>
      <c r="BG72" s="276"/>
      <c r="BH72" s="276"/>
      <c r="BI72" s="276"/>
      <c r="BJ72" s="276"/>
      <c r="BK72" s="279"/>
    </row>
    <row r="73" spans="2:63" s="1" customFormat="1" x14ac:dyDescent="0.25"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6"/>
      <c r="S73" s="276"/>
      <c r="T73" s="276"/>
      <c r="U73" s="276"/>
      <c r="V73" s="276"/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  <c r="AG73" s="276"/>
      <c r="AH73" s="276"/>
      <c r="AI73" s="276"/>
      <c r="AJ73" s="276"/>
      <c r="AK73" s="276"/>
      <c r="AL73" s="276"/>
      <c r="AM73" s="276"/>
      <c r="AN73" s="276"/>
      <c r="AO73" s="276"/>
      <c r="AP73" s="276"/>
      <c r="AQ73" s="276"/>
      <c r="AR73" s="276"/>
      <c r="AS73" s="276"/>
      <c r="AT73" s="276"/>
      <c r="AU73" s="276"/>
      <c r="AV73" s="276"/>
      <c r="AW73" s="276"/>
      <c r="AX73" s="276"/>
      <c r="AY73" s="276"/>
      <c r="AZ73" s="276"/>
      <c r="BA73" s="276"/>
      <c r="BB73" s="276"/>
      <c r="BC73" s="276"/>
      <c r="BD73" s="276"/>
      <c r="BE73" s="276"/>
      <c r="BF73" s="276"/>
      <c r="BG73" s="276"/>
      <c r="BH73" s="276"/>
      <c r="BI73" s="276"/>
      <c r="BJ73" s="276"/>
      <c r="BK73" s="279"/>
    </row>
    <row r="74" spans="2:63" s="1" customFormat="1" x14ac:dyDescent="0.25"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6"/>
      <c r="S74" s="276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6"/>
      <c r="AF74" s="276"/>
      <c r="AG74" s="276"/>
      <c r="AH74" s="276"/>
      <c r="AI74" s="276"/>
      <c r="AJ74" s="276"/>
      <c r="AK74" s="276"/>
      <c r="AL74" s="276"/>
      <c r="AM74" s="276"/>
      <c r="AN74" s="276"/>
      <c r="AO74" s="276"/>
      <c r="AP74" s="276"/>
      <c r="AQ74" s="276"/>
      <c r="AR74" s="276"/>
      <c r="AS74" s="276"/>
      <c r="AT74" s="276"/>
      <c r="AU74" s="276"/>
      <c r="AV74" s="276"/>
      <c r="AW74" s="276"/>
      <c r="AX74" s="276"/>
      <c r="AY74" s="276"/>
      <c r="AZ74" s="276"/>
      <c r="BA74" s="276"/>
      <c r="BB74" s="276"/>
      <c r="BC74" s="276"/>
      <c r="BD74" s="276"/>
      <c r="BE74" s="276"/>
      <c r="BF74" s="276"/>
      <c r="BG74" s="276"/>
      <c r="BH74" s="276"/>
      <c r="BI74" s="276"/>
      <c r="BJ74" s="276"/>
      <c r="BK74" s="279"/>
    </row>
    <row r="75" spans="2:63" s="1" customFormat="1" x14ac:dyDescent="0.25"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6"/>
      <c r="S75" s="276"/>
      <c r="T75" s="276"/>
      <c r="U75" s="276"/>
      <c r="V75" s="276"/>
      <c r="W75" s="276"/>
      <c r="X75" s="276"/>
      <c r="Y75" s="276"/>
      <c r="Z75" s="276"/>
      <c r="AA75" s="276"/>
      <c r="AB75" s="276"/>
      <c r="AC75" s="276"/>
      <c r="AD75" s="276"/>
      <c r="AE75" s="276"/>
      <c r="AF75" s="276"/>
      <c r="AG75" s="276"/>
      <c r="AH75" s="276"/>
      <c r="AI75" s="276"/>
      <c r="AJ75" s="276"/>
      <c r="AK75" s="276"/>
      <c r="AL75" s="276"/>
      <c r="AM75" s="276"/>
      <c r="AN75" s="276"/>
      <c r="AO75" s="276"/>
      <c r="AP75" s="276"/>
      <c r="AQ75" s="276"/>
      <c r="AR75" s="276"/>
      <c r="AS75" s="276"/>
      <c r="AT75" s="276"/>
      <c r="AU75" s="276"/>
      <c r="AV75" s="276"/>
      <c r="AW75" s="276"/>
      <c r="AX75" s="276"/>
      <c r="AY75" s="276"/>
      <c r="AZ75" s="276"/>
      <c r="BA75" s="276"/>
      <c r="BB75" s="276"/>
      <c r="BC75" s="276"/>
      <c r="BD75" s="276"/>
      <c r="BE75" s="276"/>
      <c r="BF75" s="276"/>
      <c r="BG75" s="276"/>
      <c r="BH75" s="276"/>
      <c r="BI75" s="276"/>
      <c r="BJ75" s="276"/>
      <c r="BK75" s="279"/>
    </row>
    <row r="76" spans="2:63" s="1" customFormat="1" x14ac:dyDescent="0.25"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6"/>
      <c r="AT76" s="276"/>
      <c r="AU76" s="276"/>
      <c r="AV76" s="276"/>
      <c r="AW76" s="276"/>
      <c r="AX76" s="276"/>
      <c r="AY76" s="276"/>
      <c r="AZ76" s="276"/>
      <c r="BA76" s="276"/>
      <c r="BB76" s="276"/>
      <c r="BC76" s="276"/>
      <c r="BD76" s="276"/>
      <c r="BE76" s="276"/>
      <c r="BF76" s="276"/>
      <c r="BG76" s="276"/>
      <c r="BH76" s="276"/>
      <c r="BI76" s="276"/>
      <c r="BJ76" s="276"/>
      <c r="BK76" s="279"/>
    </row>
    <row r="77" spans="2:63" s="1" customFormat="1" x14ac:dyDescent="0.25"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6"/>
      <c r="S77" s="276"/>
      <c r="T77" s="276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  <c r="AS77" s="276"/>
      <c r="AT77" s="276"/>
      <c r="AU77" s="276"/>
      <c r="AV77" s="276"/>
      <c r="AW77" s="276"/>
      <c r="AX77" s="276"/>
      <c r="AY77" s="276"/>
      <c r="AZ77" s="276"/>
      <c r="BA77" s="276"/>
      <c r="BB77" s="276"/>
      <c r="BC77" s="276"/>
      <c r="BD77" s="276"/>
      <c r="BE77" s="276"/>
      <c r="BF77" s="276"/>
      <c r="BG77" s="276"/>
      <c r="BH77" s="276"/>
      <c r="BI77" s="276"/>
      <c r="BJ77" s="276"/>
      <c r="BK77" s="279"/>
    </row>
    <row r="78" spans="2:63" s="1" customFormat="1" x14ac:dyDescent="0.25"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  <c r="AW78" s="276"/>
      <c r="AX78" s="276"/>
      <c r="AY78" s="276"/>
      <c r="AZ78" s="276"/>
      <c r="BA78" s="276"/>
      <c r="BB78" s="276"/>
      <c r="BC78" s="276"/>
      <c r="BD78" s="276"/>
      <c r="BE78" s="276"/>
      <c r="BF78" s="276"/>
      <c r="BG78" s="276"/>
      <c r="BH78" s="276"/>
      <c r="BI78" s="276"/>
      <c r="BJ78" s="276"/>
      <c r="BK78" s="279"/>
    </row>
    <row r="79" spans="2:63" s="1" customFormat="1" x14ac:dyDescent="0.25"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6"/>
      <c r="AX79" s="276"/>
      <c r="AY79" s="276"/>
      <c r="AZ79" s="276"/>
      <c r="BA79" s="276"/>
      <c r="BB79" s="276"/>
      <c r="BC79" s="276"/>
      <c r="BD79" s="276"/>
      <c r="BE79" s="276"/>
      <c r="BF79" s="276"/>
      <c r="BG79" s="276"/>
      <c r="BH79" s="276"/>
      <c r="BI79" s="276"/>
      <c r="BJ79" s="276"/>
      <c r="BK79" s="279"/>
    </row>
    <row r="80" spans="2:63" s="1" customFormat="1" x14ac:dyDescent="0.25"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6"/>
      <c r="S80" s="276"/>
      <c r="T80" s="276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  <c r="AG80" s="276"/>
      <c r="AH80" s="276"/>
      <c r="AI80" s="276"/>
      <c r="AJ80" s="276"/>
      <c r="AK80" s="276"/>
      <c r="AL80" s="276"/>
      <c r="AM80" s="276"/>
      <c r="AN80" s="276"/>
      <c r="AO80" s="276"/>
      <c r="AP80" s="276"/>
      <c r="AQ80" s="276"/>
      <c r="AR80" s="276"/>
      <c r="AS80" s="276"/>
      <c r="AT80" s="276"/>
      <c r="AU80" s="276"/>
      <c r="AV80" s="276"/>
      <c r="AW80" s="276"/>
      <c r="AX80" s="276"/>
      <c r="AY80" s="276"/>
      <c r="AZ80" s="276"/>
      <c r="BA80" s="276"/>
      <c r="BB80" s="276"/>
      <c r="BC80" s="276"/>
      <c r="BD80" s="276"/>
      <c r="BE80" s="276"/>
      <c r="BF80" s="276"/>
      <c r="BG80" s="276"/>
      <c r="BH80" s="276"/>
      <c r="BI80" s="276"/>
      <c r="BJ80" s="276"/>
      <c r="BK80" s="279"/>
    </row>
    <row r="81" spans="2:63" s="1" customFormat="1" x14ac:dyDescent="0.25"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6"/>
      <c r="S81" s="276"/>
      <c r="T81" s="276"/>
      <c r="U81" s="276"/>
      <c r="V81" s="276"/>
      <c r="W81" s="276"/>
      <c r="X81" s="276"/>
      <c r="Y81" s="276"/>
      <c r="Z81" s="276"/>
      <c r="AA81" s="276"/>
      <c r="AB81" s="276"/>
      <c r="AC81" s="276"/>
      <c r="AD81" s="276"/>
      <c r="AE81" s="276"/>
      <c r="AF81" s="276"/>
      <c r="AG81" s="276"/>
      <c r="AH81" s="276"/>
      <c r="AI81" s="276"/>
      <c r="AJ81" s="276"/>
      <c r="AK81" s="276"/>
      <c r="AL81" s="276"/>
      <c r="AM81" s="276"/>
      <c r="AN81" s="276"/>
      <c r="AO81" s="276"/>
      <c r="AP81" s="276"/>
      <c r="AQ81" s="276"/>
      <c r="AR81" s="276"/>
      <c r="AS81" s="276"/>
      <c r="AT81" s="276"/>
      <c r="AU81" s="276"/>
      <c r="AV81" s="276"/>
      <c r="AW81" s="276"/>
      <c r="AX81" s="276"/>
      <c r="AY81" s="276"/>
      <c r="AZ81" s="276"/>
      <c r="BA81" s="276"/>
      <c r="BB81" s="276"/>
      <c r="BC81" s="276"/>
      <c r="BD81" s="276"/>
      <c r="BE81" s="276"/>
      <c r="BF81" s="276"/>
      <c r="BG81" s="276"/>
      <c r="BH81" s="276"/>
      <c r="BI81" s="276"/>
      <c r="BJ81" s="276"/>
      <c r="BK81" s="279"/>
    </row>
    <row r="82" spans="2:63" s="1" customFormat="1" x14ac:dyDescent="0.25"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6"/>
      <c r="S82" s="276"/>
      <c r="T82" s="276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  <c r="AG82" s="276"/>
      <c r="AH82" s="276"/>
      <c r="AI82" s="276"/>
      <c r="AJ82" s="276"/>
      <c r="AK82" s="276"/>
      <c r="AL82" s="276"/>
      <c r="AM82" s="276"/>
      <c r="AN82" s="276"/>
      <c r="AO82" s="276"/>
      <c r="AP82" s="276"/>
      <c r="AQ82" s="276"/>
      <c r="AR82" s="276"/>
      <c r="AS82" s="276"/>
      <c r="AT82" s="276"/>
      <c r="AU82" s="276"/>
      <c r="AV82" s="276"/>
      <c r="AW82" s="276"/>
      <c r="AX82" s="276"/>
      <c r="AY82" s="276"/>
      <c r="AZ82" s="276"/>
      <c r="BA82" s="276"/>
      <c r="BB82" s="276"/>
      <c r="BC82" s="276"/>
      <c r="BD82" s="276"/>
      <c r="BE82" s="276"/>
      <c r="BF82" s="276"/>
      <c r="BG82" s="276"/>
      <c r="BH82" s="276"/>
      <c r="BI82" s="276"/>
      <c r="BJ82" s="276"/>
      <c r="BK82" s="279"/>
    </row>
    <row r="83" spans="2:63" s="1" customFormat="1" x14ac:dyDescent="0.25"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6"/>
      <c r="S83" s="276"/>
      <c r="T83" s="276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276"/>
      <c r="AI83" s="276"/>
      <c r="AJ83" s="276"/>
      <c r="AK83" s="276"/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  <c r="AW83" s="276"/>
      <c r="AX83" s="276"/>
      <c r="AY83" s="276"/>
      <c r="AZ83" s="276"/>
      <c r="BA83" s="276"/>
      <c r="BB83" s="276"/>
      <c r="BC83" s="276"/>
      <c r="BD83" s="276"/>
      <c r="BE83" s="276"/>
      <c r="BF83" s="276"/>
      <c r="BG83" s="276"/>
      <c r="BH83" s="276"/>
      <c r="BI83" s="276"/>
      <c r="BJ83" s="276"/>
      <c r="BK83" s="279"/>
    </row>
    <row r="84" spans="2:63" s="1" customFormat="1" x14ac:dyDescent="0.25"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6"/>
      <c r="S84" s="276"/>
      <c r="T84" s="276"/>
      <c r="U84" s="276"/>
      <c r="V84" s="276"/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  <c r="AG84" s="276"/>
      <c r="AH84" s="276"/>
      <c r="AI84" s="276"/>
      <c r="AJ84" s="276"/>
      <c r="AK84" s="276"/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  <c r="AW84" s="276"/>
      <c r="AX84" s="276"/>
      <c r="AY84" s="276"/>
      <c r="AZ84" s="276"/>
      <c r="BA84" s="276"/>
      <c r="BB84" s="276"/>
      <c r="BC84" s="276"/>
      <c r="BD84" s="276"/>
      <c r="BE84" s="276"/>
      <c r="BF84" s="276"/>
      <c r="BG84" s="276"/>
      <c r="BH84" s="276"/>
      <c r="BI84" s="276"/>
      <c r="BJ84" s="276"/>
      <c r="BK84" s="279"/>
    </row>
    <row r="85" spans="2:63" s="1" customFormat="1" x14ac:dyDescent="0.25"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6"/>
      <c r="S85" s="276"/>
      <c r="T85" s="276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276"/>
      <c r="AI85" s="276"/>
      <c r="AJ85" s="276"/>
      <c r="AK85" s="276"/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  <c r="AW85" s="276"/>
      <c r="AX85" s="276"/>
      <c r="AY85" s="276"/>
      <c r="AZ85" s="276"/>
      <c r="BA85" s="276"/>
      <c r="BB85" s="276"/>
      <c r="BC85" s="276"/>
      <c r="BD85" s="276"/>
      <c r="BE85" s="276"/>
      <c r="BF85" s="276"/>
      <c r="BG85" s="276"/>
      <c r="BH85" s="276"/>
      <c r="BI85" s="276"/>
      <c r="BJ85" s="276"/>
      <c r="BK85" s="279"/>
    </row>
    <row r="86" spans="2:63" s="1" customFormat="1" x14ac:dyDescent="0.25"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6"/>
      <c r="S86" s="276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  <c r="AW86" s="276"/>
      <c r="AX86" s="276"/>
      <c r="AY86" s="276"/>
      <c r="AZ86" s="276"/>
      <c r="BA86" s="276"/>
      <c r="BB86" s="276"/>
      <c r="BC86" s="276"/>
      <c r="BD86" s="276"/>
      <c r="BE86" s="276"/>
      <c r="BF86" s="276"/>
      <c r="BG86" s="276"/>
      <c r="BH86" s="276"/>
      <c r="BI86" s="276"/>
      <c r="BJ86" s="276"/>
      <c r="BK86" s="279"/>
    </row>
    <row r="87" spans="2:63" s="1" customFormat="1" x14ac:dyDescent="0.25"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  <c r="AW87" s="276"/>
      <c r="AX87" s="276"/>
      <c r="AY87" s="276"/>
      <c r="AZ87" s="276"/>
      <c r="BA87" s="276"/>
      <c r="BB87" s="276"/>
      <c r="BC87" s="276"/>
      <c r="BD87" s="276"/>
      <c r="BE87" s="276"/>
      <c r="BF87" s="276"/>
      <c r="BG87" s="276"/>
      <c r="BH87" s="276"/>
      <c r="BI87" s="276"/>
      <c r="BJ87" s="276"/>
      <c r="BK87" s="279"/>
    </row>
    <row r="88" spans="2:63" s="1" customFormat="1" x14ac:dyDescent="0.25"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6"/>
      <c r="S88" s="276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  <c r="AW88" s="276"/>
      <c r="AX88" s="276"/>
      <c r="AY88" s="276"/>
      <c r="AZ88" s="276"/>
      <c r="BA88" s="276"/>
      <c r="BB88" s="276"/>
      <c r="BC88" s="276"/>
      <c r="BD88" s="276"/>
      <c r="BE88" s="276"/>
      <c r="BF88" s="276"/>
      <c r="BG88" s="276"/>
      <c r="BH88" s="276"/>
      <c r="BI88" s="276"/>
      <c r="BJ88" s="276"/>
      <c r="BK88" s="279"/>
    </row>
    <row r="89" spans="2:63" s="1" customFormat="1" x14ac:dyDescent="0.25"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  <c r="BE89" s="276"/>
      <c r="BF89" s="276"/>
      <c r="BG89" s="276"/>
      <c r="BH89" s="276"/>
      <c r="BI89" s="276"/>
      <c r="BJ89" s="276"/>
      <c r="BK89" s="279"/>
    </row>
    <row r="90" spans="2:63" s="1" customFormat="1" x14ac:dyDescent="0.25"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  <c r="AW90" s="276"/>
      <c r="AX90" s="276"/>
      <c r="AY90" s="276"/>
      <c r="AZ90" s="276"/>
      <c r="BA90" s="276"/>
      <c r="BB90" s="276"/>
      <c r="BC90" s="276"/>
      <c r="BD90" s="276"/>
      <c r="BE90" s="276"/>
      <c r="BF90" s="276"/>
      <c r="BG90" s="276"/>
      <c r="BH90" s="276"/>
      <c r="BI90" s="276"/>
      <c r="BJ90" s="276"/>
      <c r="BK90" s="279"/>
    </row>
    <row r="91" spans="2:63" s="1" customFormat="1" x14ac:dyDescent="0.25"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  <c r="BE91" s="276"/>
      <c r="BF91" s="276"/>
      <c r="BG91" s="276"/>
      <c r="BH91" s="276"/>
      <c r="BI91" s="276"/>
      <c r="BJ91" s="276"/>
      <c r="BK91" s="279"/>
    </row>
    <row r="92" spans="2:63" s="1" customFormat="1" x14ac:dyDescent="0.25"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  <c r="AW92" s="276"/>
      <c r="AX92" s="276"/>
      <c r="AY92" s="276"/>
      <c r="AZ92" s="276"/>
      <c r="BA92" s="276"/>
      <c r="BB92" s="276"/>
      <c r="BC92" s="276"/>
      <c r="BD92" s="276"/>
      <c r="BE92" s="276"/>
      <c r="BF92" s="276"/>
      <c r="BG92" s="276"/>
      <c r="BH92" s="276"/>
      <c r="BI92" s="276"/>
      <c r="BJ92" s="276"/>
      <c r="BK92" s="279"/>
    </row>
    <row r="93" spans="2:63" s="1" customFormat="1" x14ac:dyDescent="0.25"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  <c r="AW93" s="276"/>
      <c r="AX93" s="276"/>
      <c r="AY93" s="276"/>
      <c r="AZ93" s="276"/>
      <c r="BA93" s="276"/>
      <c r="BB93" s="276"/>
      <c r="BC93" s="276"/>
      <c r="BD93" s="276"/>
      <c r="BE93" s="276"/>
      <c r="BF93" s="276"/>
      <c r="BG93" s="276"/>
      <c r="BH93" s="276"/>
      <c r="BI93" s="276"/>
      <c r="BJ93" s="276"/>
      <c r="BK93" s="279"/>
    </row>
    <row r="94" spans="2:63" s="1" customFormat="1" x14ac:dyDescent="0.25"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  <c r="AW94" s="276"/>
      <c r="AX94" s="276"/>
      <c r="AY94" s="276"/>
      <c r="AZ94" s="276"/>
      <c r="BA94" s="276"/>
      <c r="BB94" s="276"/>
      <c r="BC94" s="276"/>
      <c r="BD94" s="276"/>
      <c r="BE94" s="276"/>
      <c r="BF94" s="276"/>
      <c r="BG94" s="276"/>
      <c r="BH94" s="276"/>
      <c r="BI94" s="276"/>
      <c r="BJ94" s="276"/>
      <c r="BK94" s="279"/>
    </row>
    <row r="95" spans="2:63" s="1" customFormat="1" x14ac:dyDescent="0.25"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  <c r="AW95" s="276"/>
      <c r="AX95" s="276"/>
      <c r="AY95" s="276"/>
      <c r="AZ95" s="276"/>
      <c r="BA95" s="276"/>
      <c r="BB95" s="276"/>
      <c r="BC95" s="276"/>
      <c r="BD95" s="276"/>
      <c r="BE95" s="276"/>
      <c r="BF95" s="276"/>
      <c r="BG95" s="276"/>
      <c r="BH95" s="276"/>
      <c r="BI95" s="276"/>
      <c r="BJ95" s="276"/>
      <c r="BK95" s="279"/>
    </row>
    <row r="96" spans="2:63" s="1" customFormat="1" x14ac:dyDescent="0.25"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  <c r="AW96" s="276"/>
      <c r="AX96" s="276"/>
      <c r="AY96" s="276"/>
      <c r="AZ96" s="276"/>
      <c r="BA96" s="276"/>
      <c r="BB96" s="276"/>
      <c r="BC96" s="276"/>
      <c r="BD96" s="276"/>
      <c r="BE96" s="276"/>
      <c r="BF96" s="276"/>
      <c r="BG96" s="276"/>
      <c r="BH96" s="276"/>
      <c r="BI96" s="276"/>
      <c r="BJ96" s="276"/>
      <c r="BK96" s="279"/>
    </row>
    <row r="97" spans="2:63" s="1" customFormat="1" x14ac:dyDescent="0.25"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  <c r="AW97" s="276"/>
      <c r="AX97" s="276"/>
      <c r="AY97" s="276"/>
      <c r="AZ97" s="276"/>
      <c r="BA97" s="276"/>
      <c r="BB97" s="276"/>
      <c r="BC97" s="276"/>
      <c r="BD97" s="276"/>
      <c r="BE97" s="276"/>
      <c r="BF97" s="276"/>
      <c r="BG97" s="276"/>
      <c r="BH97" s="276"/>
      <c r="BI97" s="276"/>
      <c r="BJ97" s="276"/>
      <c r="BK97" s="279"/>
    </row>
    <row r="98" spans="2:63" s="1" customFormat="1" x14ac:dyDescent="0.25"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  <c r="AW98" s="276"/>
      <c r="AX98" s="276"/>
      <c r="AY98" s="276"/>
      <c r="AZ98" s="276"/>
      <c r="BA98" s="276"/>
      <c r="BB98" s="276"/>
      <c r="BC98" s="276"/>
      <c r="BD98" s="276"/>
      <c r="BE98" s="276"/>
      <c r="BF98" s="276"/>
      <c r="BG98" s="276"/>
      <c r="BH98" s="276"/>
      <c r="BI98" s="276"/>
      <c r="BJ98" s="276"/>
      <c r="BK98" s="279"/>
    </row>
    <row r="99" spans="2:63" s="1" customFormat="1" x14ac:dyDescent="0.25"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  <c r="AW99" s="276"/>
      <c r="AX99" s="276"/>
      <c r="AY99" s="276"/>
      <c r="AZ99" s="276"/>
      <c r="BA99" s="276"/>
      <c r="BB99" s="276"/>
      <c r="BC99" s="276"/>
      <c r="BD99" s="276"/>
      <c r="BE99" s="276"/>
      <c r="BF99" s="276"/>
      <c r="BG99" s="276"/>
      <c r="BH99" s="276"/>
      <c r="BI99" s="276"/>
      <c r="BJ99" s="276"/>
      <c r="BK99" s="279"/>
    </row>
    <row r="100" spans="2:63" s="1" customFormat="1" x14ac:dyDescent="0.25"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  <c r="AW100" s="276"/>
      <c r="AX100" s="276"/>
      <c r="AY100" s="276"/>
      <c r="AZ100" s="276"/>
      <c r="BA100" s="276"/>
      <c r="BB100" s="276"/>
      <c r="BC100" s="276"/>
      <c r="BD100" s="276"/>
      <c r="BE100" s="276"/>
      <c r="BF100" s="276"/>
      <c r="BG100" s="276"/>
      <c r="BH100" s="276"/>
      <c r="BI100" s="276"/>
      <c r="BJ100" s="276"/>
      <c r="BK100" s="279"/>
    </row>
    <row r="101" spans="2:63" s="1" customFormat="1" x14ac:dyDescent="0.25"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  <c r="AW101" s="276"/>
      <c r="AX101" s="276"/>
      <c r="AY101" s="276"/>
      <c r="AZ101" s="276"/>
      <c r="BA101" s="276"/>
      <c r="BB101" s="276"/>
      <c r="BC101" s="276"/>
      <c r="BD101" s="276"/>
      <c r="BE101" s="276"/>
      <c r="BF101" s="276"/>
      <c r="BG101" s="276"/>
      <c r="BH101" s="276"/>
      <c r="BI101" s="276"/>
      <c r="BJ101" s="276"/>
      <c r="BK101" s="279"/>
    </row>
    <row r="102" spans="2:63" s="1" customFormat="1" x14ac:dyDescent="0.25"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276"/>
      <c r="AZ102" s="276"/>
      <c r="BA102" s="276"/>
      <c r="BB102" s="276"/>
      <c r="BC102" s="276"/>
      <c r="BD102" s="276"/>
      <c r="BE102" s="276"/>
      <c r="BF102" s="276"/>
      <c r="BG102" s="276"/>
      <c r="BH102" s="276"/>
      <c r="BI102" s="276"/>
      <c r="BJ102" s="276"/>
      <c r="BK102" s="279"/>
    </row>
    <row r="103" spans="2:63" s="1" customFormat="1" x14ac:dyDescent="0.25"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6"/>
      <c r="AX103" s="276"/>
      <c r="AY103" s="276"/>
      <c r="AZ103" s="276"/>
      <c r="BA103" s="276"/>
      <c r="BB103" s="276"/>
      <c r="BC103" s="276"/>
      <c r="BD103" s="276"/>
      <c r="BE103" s="276"/>
      <c r="BF103" s="276"/>
      <c r="BG103" s="276"/>
      <c r="BH103" s="276"/>
      <c r="BI103" s="276"/>
      <c r="BJ103" s="276"/>
      <c r="BK103" s="279"/>
    </row>
    <row r="104" spans="2:63" s="1" customFormat="1" x14ac:dyDescent="0.25"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  <c r="AW104" s="276"/>
      <c r="AX104" s="276"/>
      <c r="AY104" s="276"/>
      <c r="AZ104" s="276"/>
      <c r="BA104" s="276"/>
      <c r="BB104" s="276"/>
      <c r="BC104" s="276"/>
      <c r="BD104" s="276"/>
      <c r="BE104" s="276"/>
      <c r="BF104" s="276"/>
      <c r="BG104" s="276"/>
      <c r="BH104" s="276"/>
      <c r="BI104" s="276"/>
      <c r="BJ104" s="276"/>
      <c r="BK104" s="279"/>
    </row>
    <row r="105" spans="2:63" s="1" customFormat="1" x14ac:dyDescent="0.25"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  <c r="AW105" s="276"/>
      <c r="AX105" s="276"/>
      <c r="AY105" s="276"/>
      <c r="AZ105" s="276"/>
      <c r="BA105" s="276"/>
      <c r="BB105" s="276"/>
      <c r="BC105" s="276"/>
      <c r="BD105" s="276"/>
      <c r="BE105" s="276"/>
      <c r="BF105" s="276"/>
      <c r="BG105" s="276"/>
      <c r="BH105" s="276"/>
      <c r="BI105" s="276"/>
      <c r="BJ105" s="276"/>
      <c r="BK105" s="279"/>
    </row>
    <row r="106" spans="2:63" s="1" customFormat="1" x14ac:dyDescent="0.25"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  <c r="AW106" s="276"/>
      <c r="AX106" s="276"/>
      <c r="AY106" s="276"/>
      <c r="AZ106" s="276"/>
      <c r="BA106" s="276"/>
      <c r="BB106" s="276"/>
      <c r="BC106" s="276"/>
      <c r="BD106" s="276"/>
      <c r="BE106" s="276"/>
      <c r="BF106" s="276"/>
      <c r="BG106" s="276"/>
      <c r="BH106" s="276"/>
      <c r="BI106" s="276"/>
      <c r="BJ106" s="276"/>
      <c r="BK106" s="279"/>
    </row>
    <row r="107" spans="2:63" s="1" customFormat="1" x14ac:dyDescent="0.25"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  <c r="AW107" s="276"/>
      <c r="AX107" s="276"/>
      <c r="AY107" s="276"/>
      <c r="AZ107" s="276"/>
      <c r="BA107" s="276"/>
      <c r="BB107" s="276"/>
      <c r="BC107" s="276"/>
      <c r="BD107" s="276"/>
      <c r="BE107" s="276"/>
      <c r="BF107" s="276"/>
      <c r="BG107" s="276"/>
      <c r="BH107" s="276"/>
      <c r="BI107" s="276"/>
      <c r="BJ107" s="276"/>
      <c r="BK107" s="279"/>
    </row>
    <row r="108" spans="2:63" s="1" customFormat="1" x14ac:dyDescent="0.25"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  <c r="AW108" s="276"/>
      <c r="AX108" s="276"/>
      <c r="AY108" s="276"/>
      <c r="AZ108" s="276"/>
      <c r="BA108" s="276"/>
      <c r="BB108" s="276"/>
      <c r="BC108" s="276"/>
      <c r="BD108" s="276"/>
      <c r="BE108" s="276"/>
      <c r="BF108" s="276"/>
      <c r="BG108" s="276"/>
      <c r="BH108" s="276"/>
      <c r="BI108" s="276"/>
      <c r="BJ108" s="276"/>
      <c r="BK108" s="279"/>
    </row>
    <row r="109" spans="2:63" s="1" customFormat="1" x14ac:dyDescent="0.25"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  <c r="AW109" s="276"/>
      <c r="AX109" s="276"/>
      <c r="AY109" s="276"/>
      <c r="AZ109" s="276"/>
      <c r="BA109" s="276"/>
      <c r="BB109" s="276"/>
      <c r="BC109" s="276"/>
      <c r="BD109" s="276"/>
      <c r="BE109" s="276"/>
      <c r="BF109" s="276"/>
      <c r="BG109" s="276"/>
      <c r="BH109" s="276"/>
      <c r="BI109" s="276"/>
      <c r="BJ109" s="276"/>
      <c r="BK109" s="279"/>
    </row>
    <row r="110" spans="2:63" s="1" customFormat="1" x14ac:dyDescent="0.25">
      <c r="B110" s="274"/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  <c r="AW110" s="276"/>
      <c r="AX110" s="276"/>
      <c r="AY110" s="276"/>
      <c r="AZ110" s="276"/>
      <c r="BA110" s="276"/>
      <c r="BB110" s="276"/>
      <c r="BC110" s="276"/>
      <c r="BD110" s="276"/>
      <c r="BE110" s="276"/>
      <c r="BF110" s="276"/>
      <c r="BG110" s="276"/>
      <c r="BH110" s="276"/>
      <c r="BI110" s="276"/>
      <c r="BJ110" s="276"/>
      <c r="BK110" s="279"/>
    </row>
    <row r="111" spans="2:63" s="1" customFormat="1" x14ac:dyDescent="0.25">
      <c r="B111" s="274"/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  <c r="AW111" s="276"/>
      <c r="AX111" s="276"/>
      <c r="AY111" s="276"/>
      <c r="AZ111" s="276"/>
      <c r="BA111" s="276"/>
      <c r="BB111" s="276"/>
      <c r="BC111" s="276"/>
      <c r="BD111" s="276"/>
      <c r="BE111" s="276"/>
      <c r="BF111" s="276"/>
      <c r="BG111" s="276"/>
      <c r="BH111" s="276"/>
      <c r="BI111" s="276"/>
      <c r="BJ111" s="276"/>
      <c r="BK111" s="279"/>
    </row>
    <row r="112" spans="2:63" s="1" customFormat="1" x14ac:dyDescent="0.25">
      <c r="B112" s="274"/>
      <c r="C112" s="274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  <c r="AW112" s="276"/>
      <c r="AX112" s="276"/>
      <c r="AY112" s="276"/>
      <c r="AZ112" s="276"/>
      <c r="BA112" s="276"/>
      <c r="BB112" s="276"/>
      <c r="BC112" s="276"/>
      <c r="BD112" s="276"/>
      <c r="BE112" s="276"/>
      <c r="BF112" s="276"/>
      <c r="BG112" s="276"/>
      <c r="BH112" s="276"/>
      <c r="BI112" s="276"/>
      <c r="BJ112" s="276"/>
      <c r="BK112" s="279"/>
    </row>
    <row r="113" spans="2:63" s="1" customFormat="1" x14ac:dyDescent="0.25"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  <c r="AW113" s="276"/>
      <c r="AX113" s="276"/>
      <c r="AY113" s="276"/>
      <c r="AZ113" s="276"/>
      <c r="BA113" s="276"/>
      <c r="BB113" s="276"/>
      <c r="BC113" s="276"/>
      <c r="BD113" s="276"/>
      <c r="BE113" s="276"/>
      <c r="BF113" s="276"/>
      <c r="BG113" s="276"/>
      <c r="BH113" s="276"/>
      <c r="BI113" s="276"/>
      <c r="BJ113" s="276"/>
      <c r="BK113" s="279"/>
    </row>
    <row r="114" spans="2:63" s="1" customFormat="1" x14ac:dyDescent="0.25">
      <c r="B114" s="274"/>
      <c r="C114" s="274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  <c r="AW114" s="276"/>
      <c r="AX114" s="276"/>
      <c r="AY114" s="276"/>
      <c r="AZ114" s="276"/>
      <c r="BA114" s="276"/>
      <c r="BB114" s="276"/>
      <c r="BC114" s="276"/>
      <c r="BD114" s="276"/>
      <c r="BE114" s="276"/>
      <c r="BF114" s="276"/>
      <c r="BG114" s="276"/>
      <c r="BH114" s="276"/>
      <c r="BI114" s="276"/>
      <c r="BJ114" s="276"/>
      <c r="BK114" s="279"/>
    </row>
    <row r="115" spans="2:63" s="1" customFormat="1" x14ac:dyDescent="0.25">
      <c r="B115" s="274"/>
      <c r="C115" s="274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  <c r="AW115" s="276"/>
      <c r="AX115" s="276"/>
      <c r="AY115" s="276"/>
      <c r="AZ115" s="276"/>
      <c r="BA115" s="276"/>
      <c r="BB115" s="276"/>
      <c r="BC115" s="276"/>
      <c r="BD115" s="276"/>
      <c r="BE115" s="276"/>
      <c r="BF115" s="276"/>
      <c r="BG115" s="276"/>
      <c r="BH115" s="276"/>
      <c r="BI115" s="276"/>
      <c r="BJ115" s="276"/>
      <c r="BK115" s="279"/>
    </row>
    <row r="116" spans="2:63" s="1" customFormat="1" x14ac:dyDescent="0.25">
      <c r="B116" s="274"/>
      <c r="C116" s="274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  <c r="AW116" s="276"/>
      <c r="AX116" s="276"/>
      <c r="AY116" s="276"/>
      <c r="AZ116" s="276"/>
      <c r="BA116" s="276"/>
      <c r="BB116" s="276"/>
      <c r="BC116" s="276"/>
      <c r="BD116" s="276"/>
      <c r="BE116" s="276"/>
      <c r="BF116" s="276"/>
      <c r="BG116" s="276"/>
      <c r="BH116" s="276"/>
      <c r="BI116" s="276"/>
      <c r="BJ116" s="276"/>
      <c r="BK116" s="279"/>
    </row>
    <row r="117" spans="2:63" s="1" customFormat="1" x14ac:dyDescent="0.25">
      <c r="B117" s="274"/>
      <c r="C117" s="274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  <c r="AW117" s="276"/>
      <c r="AX117" s="276"/>
      <c r="AY117" s="276"/>
      <c r="AZ117" s="276"/>
      <c r="BA117" s="276"/>
      <c r="BB117" s="276"/>
      <c r="BC117" s="276"/>
      <c r="BD117" s="276"/>
      <c r="BE117" s="276"/>
      <c r="BF117" s="276"/>
      <c r="BG117" s="276"/>
      <c r="BH117" s="276"/>
      <c r="BI117" s="276"/>
      <c r="BJ117" s="276"/>
      <c r="BK117" s="279"/>
    </row>
    <row r="118" spans="2:63" s="1" customFormat="1" x14ac:dyDescent="0.25"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  <c r="AW118" s="276"/>
      <c r="AX118" s="276"/>
      <c r="AY118" s="276"/>
      <c r="AZ118" s="276"/>
      <c r="BA118" s="276"/>
      <c r="BB118" s="276"/>
      <c r="BC118" s="276"/>
      <c r="BD118" s="276"/>
      <c r="BE118" s="276"/>
      <c r="BF118" s="276"/>
      <c r="BG118" s="276"/>
      <c r="BH118" s="276"/>
      <c r="BI118" s="276"/>
      <c r="BJ118" s="276"/>
      <c r="BK118" s="279"/>
    </row>
    <row r="119" spans="2:63" s="1" customFormat="1" x14ac:dyDescent="0.25">
      <c r="B119" s="274"/>
      <c r="C119" s="274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  <c r="AW119" s="276"/>
      <c r="AX119" s="276"/>
      <c r="AY119" s="276"/>
      <c r="AZ119" s="276"/>
      <c r="BA119" s="276"/>
      <c r="BB119" s="276"/>
      <c r="BC119" s="276"/>
      <c r="BD119" s="276"/>
      <c r="BE119" s="276"/>
      <c r="BF119" s="276"/>
      <c r="BG119" s="276"/>
      <c r="BH119" s="276"/>
      <c r="BI119" s="276"/>
      <c r="BJ119" s="276"/>
      <c r="BK119" s="279"/>
    </row>
    <row r="120" spans="2:63" s="1" customFormat="1" x14ac:dyDescent="0.25"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  <c r="AW120" s="276"/>
      <c r="AX120" s="276"/>
      <c r="AY120" s="276"/>
      <c r="AZ120" s="276"/>
      <c r="BA120" s="276"/>
      <c r="BB120" s="276"/>
      <c r="BC120" s="276"/>
      <c r="BD120" s="276"/>
      <c r="BE120" s="276"/>
      <c r="BF120" s="276"/>
      <c r="BG120" s="276"/>
      <c r="BH120" s="276"/>
      <c r="BI120" s="276"/>
      <c r="BJ120" s="276"/>
      <c r="BK120" s="279"/>
    </row>
    <row r="121" spans="2:63" s="1" customFormat="1" x14ac:dyDescent="0.25">
      <c r="B121" s="274"/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  <c r="AW121" s="276"/>
      <c r="AX121" s="276"/>
      <c r="AY121" s="276"/>
      <c r="AZ121" s="276"/>
      <c r="BA121" s="276"/>
      <c r="BB121" s="276"/>
      <c r="BC121" s="276"/>
      <c r="BD121" s="276"/>
      <c r="BE121" s="276"/>
      <c r="BF121" s="276"/>
      <c r="BG121" s="276"/>
      <c r="BH121" s="276"/>
      <c r="BI121" s="276"/>
      <c r="BJ121" s="276"/>
      <c r="BK121" s="279"/>
    </row>
    <row r="122" spans="2:63" s="1" customFormat="1" x14ac:dyDescent="0.25"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  <c r="AW122" s="276"/>
      <c r="AX122" s="276"/>
      <c r="AY122" s="276"/>
      <c r="AZ122" s="276"/>
      <c r="BA122" s="276"/>
      <c r="BB122" s="276"/>
      <c r="BC122" s="276"/>
      <c r="BD122" s="276"/>
      <c r="BE122" s="276"/>
      <c r="BF122" s="276"/>
      <c r="BG122" s="276"/>
      <c r="BH122" s="276"/>
      <c r="BI122" s="276"/>
      <c r="BJ122" s="276"/>
      <c r="BK122" s="279"/>
    </row>
    <row r="123" spans="2:63" s="1" customFormat="1" x14ac:dyDescent="0.25"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  <c r="AW123" s="276"/>
      <c r="AX123" s="276"/>
      <c r="AY123" s="276"/>
      <c r="AZ123" s="276"/>
      <c r="BA123" s="276"/>
      <c r="BB123" s="276"/>
      <c r="BC123" s="276"/>
      <c r="BD123" s="276"/>
      <c r="BE123" s="276"/>
      <c r="BF123" s="276"/>
      <c r="BG123" s="276"/>
      <c r="BH123" s="276"/>
      <c r="BI123" s="276"/>
      <c r="BJ123" s="276"/>
      <c r="BK123" s="279"/>
    </row>
    <row r="124" spans="2:63" s="1" customFormat="1" x14ac:dyDescent="0.25"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  <c r="AW124" s="276"/>
      <c r="AX124" s="276"/>
      <c r="AY124" s="276"/>
      <c r="AZ124" s="276"/>
      <c r="BA124" s="276"/>
      <c r="BB124" s="276"/>
      <c r="BC124" s="276"/>
      <c r="BD124" s="276"/>
      <c r="BE124" s="276"/>
      <c r="BF124" s="276"/>
      <c r="BG124" s="276"/>
      <c r="BH124" s="276"/>
      <c r="BI124" s="276"/>
      <c r="BJ124" s="276"/>
      <c r="BK124" s="279"/>
    </row>
    <row r="125" spans="2:63" s="1" customFormat="1" x14ac:dyDescent="0.25"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  <c r="AW125" s="276"/>
      <c r="AX125" s="276"/>
      <c r="AY125" s="276"/>
      <c r="AZ125" s="276"/>
      <c r="BA125" s="276"/>
      <c r="BB125" s="276"/>
      <c r="BC125" s="276"/>
      <c r="BD125" s="276"/>
      <c r="BE125" s="276"/>
      <c r="BF125" s="276"/>
      <c r="BG125" s="276"/>
      <c r="BH125" s="276"/>
      <c r="BI125" s="276"/>
      <c r="BJ125" s="276"/>
      <c r="BK125" s="279"/>
    </row>
    <row r="126" spans="2:63" s="1" customFormat="1" x14ac:dyDescent="0.25"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  <c r="AW126" s="276"/>
      <c r="AX126" s="276"/>
      <c r="AY126" s="276"/>
      <c r="AZ126" s="276"/>
      <c r="BA126" s="276"/>
      <c r="BB126" s="276"/>
      <c r="BC126" s="276"/>
      <c r="BD126" s="276"/>
      <c r="BE126" s="276"/>
      <c r="BF126" s="276"/>
      <c r="BG126" s="276"/>
      <c r="BH126" s="276"/>
      <c r="BI126" s="276"/>
      <c r="BJ126" s="276"/>
      <c r="BK126" s="279"/>
    </row>
    <row r="127" spans="2:63" s="1" customFormat="1" x14ac:dyDescent="0.25"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  <c r="AW127" s="276"/>
      <c r="AX127" s="276"/>
      <c r="AY127" s="276"/>
      <c r="AZ127" s="276"/>
      <c r="BA127" s="276"/>
      <c r="BB127" s="276"/>
      <c r="BC127" s="276"/>
      <c r="BD127" s="276"/>
      <c r="BE127" s="276"/>
      <c r="BF127" s="276"/>
      <c r="BG127" s="276"/>
      <c r="BH127" s="276"/>
      <c r="BI127" s="276"/>
      <c r="BJ127" s="276"/>
      <c r="BK127" s="279"/>
    </row>
    <row r="128" spans="2:63" s="1" customFormat="1" x14ac:dyDescent="0.25"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  <c r="AW128" s="276"/>
      <c r="AX128" s="276"/>
      <c r="AY128" s="276"/>
      <c r="AZ128" s="276"/>
      <c r="BA128" s="276"/>
      <c r="BB128" s="276"/>
      <c r="BC128" s="276"/>
      <c r="BD128" s="276"/>
      <c r="BE128" s="276"/>
      <c r="BF128" s="276"/>
      <c r="BG128" s="276"/>
      <c r="BH128" s="276"/>
      <c r="BI128" s="276"/>
      <c r="BJ128" s="276"/>
      <c r="BK128" s="279"/>
    </row>
    <row r="129" spans="2:63" s="1" customFormat="1" x14ac:dyDescent="0.25">
      <c r="B129" s="274"/>
      <c r="C129" s="274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  <c r="AW129" s="276"/>
      <c r="AX129" s="276"/>
      <c r="AY129" s="276"/>
      <c r="AZ129" s="276"/>
      <c r="BA129" s="276"/>
      <c r="BB129" s="276"/>
      <c r="BC129" s="276"/>
      <c r="BD129" s="276"/>
      <c r="BE129" s="276"/>
      <c r="BF129" s="276"/>
      <c r="BG129" s="276"/>
      <c r="BH129" s="276"/>
      <c r="BI129" s="276"/>
      <c r="BJ129" s="276"/>
      <c r="BK129" s="279"/>
    </row>
    <row r="130" spans="2:63" s="1" customFormat="1" x14ac:dyDescent="0.25">
      <c r="B130" s="274"/>
      <c r="C130" s="274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  <c r="AW130" s="276"/>
      <c r="AX130" s="276"/>
      <c r="AY130" s="276"/>
      <c r="AZ130" s="276"/>
      <c r="BA130" s="276"/>
      <c r="BB130" s="276"/>
      <c r="BC130" s="276"/>
      <c r="BD130" s="276"/>
      <c r="BE130" s="276"/>
      <c r="BF130" s="276"/>
      <c r="BG130" s="276"/>
      <c r="BH130" s="276"/>
      <c r="BI130" s="276"/>
      <c r="BJ130" s="276"/>
      <c r="BK130" s="279"/>
    </row>
    <row r="131" spans="2:63" s="1" customFormat="1" x14ac:dyDescent="0.25"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  <c r="AW131" s="276"/>
      <c r="AX131" s="276"/>
      <c r="AY131" s="276"/>
      <c r="AZ131" s="276"/>
      <c r="BA131" s="276"/>
      <c r="BB131" s="276"/>
      <c r="BC131" s="276"/>
      <c r="BD131" s="276"/>
      <c r="BE131" s="276"/>
      <c r="BF131" s="276"/>
      <c r="BG131" s="276"/>
      <c r="BH131" s="276"/>
      <c r="BI131" s="276"/>
      <c r="BJ131" s="276"/>
      <c r="BK131" s="279"/>
    </row>
    <row r="132" spans="2:63" s="1" customFormat="1" x14ac:dyDescent="0.25"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  <c r="AW132" s="276"/>
      <c r="AX132" s="276"/>
      <c r="AY132" s="276"/>
      <c r="AZ132" s="276"/>
      <c r="BA132" s="276"/>
      <c r="BB132" s="276"/>
      <c r="BC132" s="276"/>
      <c r="BD132" s="276"/>
      <c r="BE132" s="276"/>
      <c r="BF132" s="276"/>
      <c r="BG132" s="276"/>
      <c r="BH132" s="276"/>
      <c r="BI132" s="276"/>
      <c r="BJ132" s="276"/>
      <c r="BK132" s="279"/>
    </row>
    <row r="133" spans="2:63" s="1" customFormat="1" x14ac:dyDescent="0.25"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  <c r="AW133" s="276"/>
      <c r="AX133" s="276"/>
      <c r="AY133" s="276"/>
      <c r="AZ133" s="276"/>
      <c r="BA133" s="276"/>
      <c r="BB133" s="276"/>
      <c r="BC133" s="276"/>
      <c r="BD133" s="276"/>
      <c r="BE133" s="276"/>
      <c r="BF133" s="276"/>
      <c r="BG133" s="276"/>
      <c r="BH133" s="276"/>
      <c r="BI133" s="276"/>
      <c r="BJ133" s="276"/>
      <c r="BK133" s="279"/>
    </row>
    <row r="134" spans="2:63" s="1" customFormat="1" x14ac:dyDescent="0.25"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  <c r="AW134" s="276"/>
      <c r="AX134" s="276"/>
      <c r="AY134" s="276"/>
      <c r="AZ134" s="276"/>
      <c r="BA134" s="276"/>
      <c r="BB134" s="276"/>
      <c r="BC134" s="276"/>
      <c r="BD134" s="276"/>
      <c r="BE134" s="276"/>
      <c r="BF134" s="276"/>
      <c r="BG134" s="276"/>
      <c r="BH134" s="276"/>
      <c r="BI134" s="276"/>
      <c r="BJ134" s="276"/>
      <c r="BK134" s="279"/>
    </row>
    <row r="135" spans="2:63" s="1" customFormat="1" x14ac:dyDescent="0.25"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  <c r="AW135" s="276"/>
      <c r="AX135" s="276"/>
      <c r="AY135" s="276"/>
      <c r="AZ135" s="276"/>
      <c r="BA135" s="276"/>
      <c r="BB135" s="276"/>
      <c r="BC135" s="276"/>
      <c r="BD135" s="276"/>
      <c r="BE135" s="276"/>
      <c r="BF135" s="276"/>
      <c r="BG135" s="276"/>
      <c r="BH135" s="276"/>
      <c r="BI135" s="276"/>
      <c r="BJ135" s="276"/>
      <c r="BK135" s="279"/>
    </row>
    <row r="136" spans="2:63" s="1" customFormat="1" x14ac:dyDescent="0.25"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  <c r="AW136" s="276"/>
      <c r="AX136" s="276"/>
      <c r="AY136" s="276"/>
      <c r="AZ136" s="276"/>
      <c r="BA136" s="276"/>
      <c r="BB136" s="276"/>
      <c r="BC136" s="276"/>
      <c r="BD136" s="276"/>
      <c r="BE136" s="276"/>
      <c r="BF136" s="276"/>
      <c r="BG136" s="276"/>
      <c r="BH136" s="276"/>
      <c r="BI136" s="276"/>
      <c r="BJ136" s="276"/>
      <c r="BK136" s="279"/>
    </row>
    <row r="137" spans="2:63" s="1" customFormat="1" x14ac:dyDescent="0.25"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  <c r="AW137" s="276"/>
      <c r="AX137" s="276"/>
      <c r="AY137" s="276"/>
      <c r="AZ137" s="276"/>
      <c r="BA137" s="276"/>
      <c r="BB137" s="276"/>
      <c r="BC137" s="276"/>
      <c r="BD137" s="276"/>
      <c r="BE137" s="276"/>
      <c r="BF137" s="276"/>
      <c r="BG137" s="276"/>
      <c r="BH137" s="276"/>
      <c r="BI137" s="276"/>
      <c r="BJ137" s="276"/>
      <c r="BK137" s="279"/>
    </row>
    <row r="138" spans="2:63" s="1" customFormat="1" x14ac:dyDescent="0.25"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  <c r="AW138" s="276"/>
      <c r="AX138" s="276"/>
      <c r="AY138" s="276"/>
      <c r="AZ138" s="276"/>
      <c r="BA138" s="276"/>
      <c r="BB138" s="276"/>
      <c r="BC138" s="276"/>
      <c r="BD138" s="276"/>
      <c r="BE138" s="276"/>
      <c r="BF138" s="276"/>
      <c r="BG138" s="276"/>
      <c r="BH138" s="276"/>
      <c r="BI138" s="276"/>
      <c r="BJ138" s="276"/>
      <c r="BK138" s="279"/>
    </row>
    <row r="139" spans="2:63" s="1" customFormat="1" x14ac:dyDescent="0.25"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  <c r="AW139" s="276"/>
      <c r="AX139" s="276"/>
      <c r="AY139" s="276"/>
      <c r="AZ139" s="276"/>
      <c r="BA139" s="276"/>
      <c r="BB139" s="276"/>
      <c r="BC139" s="276"/>
      <c r="BD139" s="276"/>
      <c r="BE139" s="276"/>
      <c r="BF139" s="276"/>
      <c r="BG139" s="276"/>
      <c r="BH139" s="276"/>
      <c r="BI139" s="276"/>
      <c r="BJ139" s="276"/>
      <c r="BK139" s="279"/>
    </row>
    <row r="140" spans="2:63" s="1" customFormat="1" x14ac:dyDescent="0.25"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  <c r="AW140" s="276"/>
      <c r="AX140" s="276"/>
      <c r="AY140" s="276"/>
      <c r="AZ140" s="276"/>
      <c r="BA140" s="276"/>
      <c r="BB140" s="276"/>
      <c r="BC140" s="276"/>
      <c r="BD140" s="276"/>
      <c r="BE140" s="276"/>
      <c r="BF140" s="276"/>
      <c r="BG140" s="276"/>
      <c r="BH140" s="276"/>
      <c r="BI140" s="276"/>
      <c r="BJ140" s="276"/>
      <c r="BK140" s="279"/>
    </row>
    <row r="141" spans="2:63" s="1" customFormat="1" x14ac:dyDescent="0.25"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  <c r="AW141" s="276"/>
      <c r="AX141" s="276"/>
      <c r="AY141" s="276"/>
      <c r="AZ141" s="276"/>
      <c r="BA141" s="276"/>
      <c r="BB141" s="276"/>
      <c r="BC141" s="276"/>
      <c r="BD141" s="276"/>
      <c r="BE141" s="276"/>
      <c r="BF141" s="276"/>
      <c r="BG141" s="276"/>
      <c r="BH141" s="276"/>
      <c r="BI141" s="276"/>
      <c r="BJ141" s="276"/>
      <c r="BK141" s="279"/>
    </row>
    <row r="142" spans="2:63" s="1" customFormat="1" x14ac:dyDescent="0.25"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  <c r="AW142" s="276"/>
      <c r="AX142" s="276"/>
      <c r="AY142" s="276"/>
      <c r="AZ142" s="276"/>
      <c r="BA142" s="276"/>
      <c r="BB142" s="276"/>
      <c r="BC142" s="276"/>
      <c r="BD142" s="276"/>
      <c r="BE142" s="276"/>
      <c r="BF142" s="276"/>
      <c r="BG142" s="276"/>
      <c r="BH142" s="276"/>
      <c r="BI142" s="276"/>
      <c r="BJ142" s="276"/>
      <c r="BK142" s="279"/>
    </row>
    <row r="143" spans="2:63" s="1" customFormat="1" x14ac:dyDescent="0.25"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  <c r="AW143" s="276"/>
      <c r="AX143" s="276"/>
      <c r="AY143" s="276"/>
      <c r="AZ143" s="276"/>
      <c r="BA143" s="276"/>
      <c r="BB143" s="276"/>
      <c r="BC143" s="276"/>
      <c r="BD143" s="276"/>
      <c r="BE143" s="276"/>
      <c r="BF143" s="276"/>
      <c r="BG143" s="276"/>
      <c r="BH143" s="276"/>
      <c r="BI143" s="276"/>
      <c r="BJ143" s="276"/>
      <c r="BK143" s="279"/>
    </row>
    <row r="144" spans="2:63" s="1" customFormat="1" x14ac:dyDescent="0.25"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  <c r="AW144" s="276"/>
      <c r="AX144" s="276"/>
      <c r="AY144" s="276"/>
      <c r="AZ144" s="276"/>
      <c r="BA144" s="276"/>
      <c r="BB144" s="276"/>
      <c r="BC144" s="276"/>
      <c r="BD144" s="276"/>
      <c r="BE144" s="276"/>
      <c r="BF144" s="276"/>
      <c r="BG144" s="276"/>
      <c r="BH144" s="276"/>
      <c r="BI144" s="276"/>
      <c r="BJ144" s="276"/>
      <c r="BK144" s="279"/>
    </row>
    <row r="145" spans="2:63" s="1" customFormat="1" x14ac:dyDescent="0.25"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  <c r="AW145" s="276"/>
      <c r="AX145" s="276"/>
      <c r="AY145" s="276"/>
      <c r="AZ145" s="276"/>
      <c r="BA145" s="276"/>
      <c r="BB145" s="276"/>
      <c r="BC145" s="276"/>
      <c r="BD145" s="276"/>
      <c r="BE145" s="276"/>
      <c r="BF145" s="276"/>
      <c r="BG145" s="276"/>
      <c r="BH145" s="276"/>
      <c r="BI145" s="276"/>
      <c r="BJ145" s="276"/>
      <c r="BK145" s="279"/>
    </row>
    <row r="146" spans="2:63" s="1" customFormat="1" x14ac:dyDescent="0.25">
      <c r="B146" s="274"/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  <c r="AW146" s="276"/>
      <c r="AX146" s="276"/>
      <c r="AY146" s="276"/>
      <c r="AZ146" s="276"/>
      <c r="BA146" s="276"/>
      <c r="BB146" s="276"/>
      <c r="BC146" s="276"/>
      <c r="BD146" s="276"/>
      <c r="BE146" s="276"/>
      <c r="BF146" s="276"/>
      <c r="BG146" s="276"/>
      <c r="BH146" s="276"/>
      <c r="BI146" s="276"/>
      <c r="BJ146" s="276"/>
      <c r="BK146" s="279"/>
    </row>
    <row r="147" spans="2:63" s="1" customFormat="1" x14ac:dyDescent="0.25"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  <c r="AW147" s="276"/>
      <c r="AX147" s="276"/>
      <c r="AY147" s="276"/>
      <c r="AZ147" s="276"/>
      <c r="BA147" s="276"/>
      <c r="BB147" s="276"/>
      <c r="BC147" s="276"/>
      <c r="BD147" s="276"/>
      <c r="BE147" s="276"/>
      <c r="BF147" s="276"/>
      <c r="BG147" s="276"/>
      <c r="BH147" s="276"/>
      <c r="BI147" s="276"/>
      <c r="BJ147" s="276"/>
      <c r="BK147" s="279"/>
    </row>
    <row r="148" spans="2:63" s="1" customFormat="1" x14ac:dyDescent="0.25"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  <c r="AW148" s="276"/>
      <c r="AX148" s="276"/>
      <c r="AY148" s="276"/>
      <c r="AZ148" s="276"/>
      <c r="BA148" s="276"/>
      <c r="BB148" s="276"/>
      <c r="BC148" s="276"/>
      <c r="BD148" s="276"/>
      <c r="BE148" s="276"/>
      <c r="BF148" s="276"/>
      <c r="BG148" s="276"/>
      <c r="BH148" s="276"/>
      <c r="BI148" s="276"/>
      <c r="BJ148" s="276"/>
      <c r="BK148" s="279"/>
    </row>
    <row r="149" spans="2:63" s="1" customFormat="1" x14ac:dyDescent="0.25"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  <c r="AW149" s="276"/>
      <c r="AX149" s="276"/>
      <c r="AY149" s="276"/>
      <c r="AZ149" s="276"/>
      <c r="BA149" s="276"/>
      <c r="BB149" s="276"/>
      <c r="BC149" s="276"/>
      <c r="BD149" s="276"/>
      <c r="BE149" s="276"/>
      <c r="BF149" s="276"/>
      <c r="BG149" s="276"/>
      <c r="BH149" s="276"/>
      <c r="BI149" s="276"/>
      <c r="BJ149" s="276"/>
      <c r="BK149" s="279"/>
    </row>
    <row r="150" spans="2:63" s="1" customFormat="1" x14ac:dyDescent="0.25"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  <c r="AW150" s="276"/>
      <c r="AX150" s="276"/>
      <c r="AY150" s="276"/>
      <c r="AZ150" s="276"/>
      <c r="BA150" s="276"/>
      <c r="BB150" s="276"/>
      <c r="BC150" s="276"/>
      <c r="BD150" s="276"/>
      <c r="BE150" s="276"/>
      <c r="BF150" s="276"/>
      <c r="BG150" s="276"/>
      <c r="BH150" s="276"/>
      <c r="BI150" s="276"/>
      <c r="BJ150" s="276"/>
      <c r="BK150" s="279"/>
    </row>
    <row r="151" spans="2:63" s="1" customFormat="1" x14ac:dyDescent="0.25"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  <c r="AW151" s="276"/>
      <c r="AX151" s="276"/>
      <c r="AY151" s="276"/>
      <c r="AZ151" s="276"/>
      <c r="BA151" s="276"/>
      <c r="BB151" s="276"/>
      <c r="BC151" s="276"/>
      <c r="BD151" s="276"/>
      <c r="BE151" s="276"/>
      <c r="BF151" s="276"/>
      <c r="BG151" s="276"/>
      <c r="BH151" s="276"/>
      <c r="BI151" s="276"/>
      <c r="BJ151" s="276"/>
      <c r="BK151" s="279"/>
    </row>
    <row r="152" spans="2:63" s="1" customFormat="1" x14ac:dyDescent="0.25"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  <c r="AW152" s="276"/>
      <c r="AX152" s="276"/>
      <c r="AY152" s="276"/>
      <c r="AZ152" s="276"/>
      <c r="BA152" s="276"/>
      <c r="BB152" s="276"/>
      <c r="BC152" s="276"/>
      <c r="BD152" s="276"/>
      <c r="BE152" s="276"/>
      <c r="BF152" s="276"/>
      <c r="BG152" s="276"/>
      <c r="BH152" s="276"/>
      <c r="BI152" s="276"/>
      <c r="BJ152" s="276"/>
      <c r="BK152" s="279"/>
    </row>
    <row r="153" spans="2:63" s="1" customFormat="1" x14ac:dyDescent="0.25"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  <c r="AW153" s="276"/>
      <c r="AX153" s="276"/>
      <c r="AY153" s="276"/>
      <c r="AZ153" s="276"/>
      <c r="BA153" s="276"/>
      <c r="BB153" s="276"/>
      <c r="BC153" s="276"/>
      <c r="BD153" s="276"/>
      <c r="BE153" s="276"/>
      <c r="BF153" s="276"/>
      <c r="BG153" s="276"/>
      <c r="BH153" s="276"/>
      <c r="BI153" s="276"/>
      <c r="BJ153" s="276"/>
      <c r="BK153" s="279"/>
    </row>
    <row r="154" spans="2:63" s="1" customFormat="1" x14ac:dyDescent="0.25"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  <c r="AW154" s="276"/>
      <c r="AX154" s="276"/>
      <c r="AY154" s="276"/>
      <c r="AZ154" s="276"/>
      <c r="BA154" s="276"/>
      <c r="BB154" s="276"/>
      <c r="BC154" s="276"/>
      <c r="BD154" s="276"/>
      <c r="BE154" s="276"/>
      <c r="BF154" s="276"/>
      <c r="BG154" s="276"/>
      <c r="BH154" s="276"/>
      <c r="BI154" s="276"/>
      <c r="BJ154" s="276"/>
      <c r="BK154" s="279"/>
    </row>
    <row r="155" spans="2:63" s="1" customFormat="1" x14ac:dyDescent="0.25"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  <c r="AW155" s="276"/>
      <c r="AX155" s="276"/>
      <c r="AY155" s="276"/>
      <c r="AZ155" s="276"/>
      <c r="BA155" s="276"/>
      <c r="BB155" s="276"/>
      <c r="BC155" s="276"/>
      <c r="BD155" s="276"/>
      <c r="BE155" s="276"/>
      <c r="BF155" s="276"/>
      <c r="BG155" s="276"/>
      <c r="BH155" s="276"/>
      <c r="BI155" s="276"/>
      <c r="BJ155" s="276"/>
      <c r="BK155" s="279"/>
    </row>
    <row r="156" spans="2:63" s="1" customFormat="1" x14ac:dyDescent="0.25"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6"/>
      <c r="AW156" s="276"/>
      <c r="AX156" s="276"/>
      <c r="AY156" s="276"/>
      <c r="AZ156" s="276"/>
      <c r="BA156" s="276"/>
      <c r="BB156" s="276"/>
      <c r="BC156" s="276"/>
      <c r="BD156" s="276"/>
      <c r="BE156" s="276"/>
      <c r="BF156" s="276"/>
      <c r="BG156" s="276"/>
      <c r="BH156" s="276"/>
      <c r="BI156" s="276"/>
      <c r="BJ156" s="276"/>
      <c r="BK156" s="279"/>
    </row>
    <row r="157" spans="2:63" s="1" customFormat="1" x14ac:dyDescent="0.25"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  <c r="AW157" s="276"/>
      <c r="AX157" s="276"/>
      <c r="AY157" s="276"/>
      <c r="AZ157" s="276"/>
      <c r="BA157" s="276"/>
      <c r="BB157" s="276"/>
      <c r="BC157" s="276"/>
      <c r="BD157" s="276"/>
      <c r="BE157" s="276"/>
      <c r="BF157" s="276"/>
      <c r="BG157" s="276"/>
      <c r="BH157" s="276"/>
      <c r="BI157" s="276"/>
      <c r="BJ157" s="276"/>
      <c r="BK157" s="279"/>
    </row>
    <row r="158" spans="2:63" s="1" customFormat="1" x14ac:dyDescent="0.25"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  <c r="AW158" s="276"/>
      <c r="AX158" s="276"/>
      <c r="AY158" s="276"/>
      <c r="AZ158" s="276"/>
      <c r="BA158" s="276"/>
      <c r="BB158" s="276"/>
      <c r="BC158" s="276"/>
      <c r="BD158" s="276"/>
      <c r="BE158" s="276"/>
      <c r="BF158" s="276"/>
      <c r="BG158" s="276"/>
      <c r="BH158" s="276"/>
      <c r="BI158" s="276"/>
      <c r="BJ158" s="276"/>
      <c r="BK158" s="279"/>
    </row>
    <row r="159" spans="2:63" s="1" customFormat="1" x14ac:dyDescent="0.25"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  <c r="AW159" s="276"/>
      <c r="AX159" s="276"/>
      <c r="AY159" s="276"/>
      <c r="AZ159" s="276"/>
      <c r="BA159" s="276"/>
      <c r="BB159" s="276"/>
      <c r="BC159" s="276"/>
      <c r="BD159" s="276"/>
      <c r="BE159" s="276"/>
      <c r="BF159" s="276"/>
      <c r="BG159" s="276"/>
      <c r="BH159" s="276"/>
      <c r="BI159" s="276"/>
      <c r="BJ159" s="276"/>
      <c r="BK159" s="279"/>
    </row>
    <row r="160" spans="2:63" s="1" customFormat="1" x14ac:dyDescent="0.25"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  <c r="AW160" s="276"/>
      <c r="AX160" s="276"/>
      <c r="AY160" s="276"/>
      <c r="AZ160" s="276"/>
      <c r="BA160" s="276"/>
      <c r="BB160" s="276"/>
      <c r="BC160" s="276"/>
      <c r="BD160" s="276"/>
      <c r="BE160" s="276"/>
      <c r="BF160" s="276"/>
      <c r="BG160" s="276"/>
      <c r="BH160" s="276"/>
      <c r="BI160" s="276"/>
      <c r="BJ160" s="276"/>
      <c r="BK160" s="279"/>
    </row>
    <row r="161" spans="2:63" s="1" customFormat="1" x14ac:dyDescent="0.25"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  <c r="AW161" s="276"/>
      <c r="AX161" s="276"/>
      <c r="AY161" s="276"/>
      <c r="AZ161" s="276"/>
      <c r="BA161" s="276"/>
      <c r="BB161" s="276"/>
      <c r="BC161" s="276"/>
      <c r="BD161" s="276"/>
      <c r="BE161" s="276"/>
      <c r="BF161" s="276"/>
      <c r="BG161" s="276"/>
      <c r="BH161" s="276"/>
      <c r="BI161" s="276"/>
      <c r="BJ161" s="276"/>
      <c r="BK161" s="279"/>
    </row>
    <row r="162" spans="2:63" s="1" customFormat="1" x14ac:dyDescent="0.25"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  <c r="AW162" s="276"/>
      <c r="AX162" s="276"/>
      <c r="AY162" s="276"/>
      <c r="AZ162" s="276"/>
      <c r="BA162" s="276"/>
      <c r="BB162" s="276"/>
      <c r="BC162" s="276"/>
      <c r="BD162" s="276"/>
      <c r="BE162" s="276"/>
      <c r="BF162" s="276"/>
      <c r="BG162" s="276"/>
      <c r="BH162" s="276"/>
      <c r="BI162" s="276"/>
      <c r="BJ162" s="276"/>
      <c r="BK162" s="279"/>
    </row>
    <row r="163" spans="2:63" s="1" customFormat="1" x14ac:dyDescent="0.25"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  <c r="AW163" s="276"/>
      <c r="AX163" s="276"/>
      <c r="AY163" s="276"/>
      <c r="AZ163" s="276"/>
      <c r="BA163" s="276"/>
      <c r="BB163" s="276"/>
      <c r="BC163" s="276"/>
      <c r="BD163" s="276"/>
      <c r="BE163" s="276"/>
      <c r="BF163" s="276"/>
      <c r="BG163" s="276"/>
      <c r="BH163" s="276"/>
      <c r="BI163" s="276"/>
      <c r="BJ163" s="276"/>
      <c r="BK163" s="279"/>
    </row>
    <row r="164" spans="2:63" s="1" customFormat="1" x14ac:dyDescent="0.25"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  <c r="AW164" s="276"/>
      <c r="AX164" s="276"/>
      <c r="AY164" s="276"/>
      <c r="AZ164" s="276"/>
      <c r="BA164" s="276"/>
      <c r="BB164" s="276"/>
      <c r="BC164" s="276"/>
      <c r="BD164" s="276"/>
      <c r="BE164" s="276"/>
      <c r="BF164" s="276"/>
      <c r="BG164" s="276"/>
      <c r="BH164" s="276"/>
      <c r="BI164" s="276"/>
      <c r="BJ164" s="276"/>
      <c r="BK164" s="279"/>
    </row>
    <row r="165" spans="2:63" s="1" customFormat="1" x14ac:dyDescent="0.25"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  <c r="AW165" s="276"/>
      <c r="AX165" s="276"/>
      <c r="AY165" s="276"/>
      <c r="AZ165" s="276"/>
      <c r="BA165" s="276"/>
      <c r="BB165" s="276"/>
      <c r="BC165" s="276"/>
      <c r="BD165" s="276"/>
      <c r="BE165" s="276"/>
      <c r="BF165" s="276"/>
      <c r="BG165" s="276"/>
      <c r="BH165" s="276"/>
      <c r="BI165" s="276"/>
      <c r="BJ165" s="276"/>
      <c r="BK165" s="279"/>
    </row>
    <row r="166" spans="2:63" s="1" customFormat="1" x14ac:dyDescent="0.25"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  <c r="AW166" s="276"/>
      <c r="AX166" s="276"/>
      <c r="AY166" s="276"/>
      <c r="AZ166" s="276"/>
      <c r="BA166" s="276"/>
      <c r="BB166" s="276"/>
      <c r="BC166" s="276"/>
      <c r="BD166" s="276"/>
      <c r="BE166" s="276"/>
      <c r="BF166" s="276"/>
      <c r="BG166" s="276"/>
      <c r="BH166" s="276"/>
      <c r="BI166" s="276"/>
      <c r="BJ166" s="276"/>
      <c r="BK166" s="279"/>
    </row>
    <row r="167" spans="2:63" s="1" customFormat="1" x14ac:dyDescent="0.25"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  <c r="AW167" s="276"/>
      <c r="AX167" s="276"/>
      <c r="AY167" s="276"/>
      <c r="AZ167" s="276"/>
      <c r="BA167" s="276"/>
      <c r="BB167" s="276"/>
      <c r="BC167" s="276"/>
      <c r="BD167" s="276"/>
      <c r="BE167" s="276"/>
      <c r="BF167" s="276"/>
      <c r="BG167" s="276"/>
      <c r="BH167" s="276"/>
      <c r="BI167" s="276"/>
      <c r="BJ167" s="276"/>
      <c r="BK167" s="279"/>
    </row>
    <row r="168" spans="2:63" s="1" customFormat="1" x14ac:dyDescent="0.25"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  <c r="AW168" s="276"/>
      <c r="AX168" s="276"/>
      <c r="AY168" s="276"/>
      <c r="AZ168" s="276"/>
      <c r="BA168" s="276"/>
      <c r="BB168" s="276"/>
      <c r="BC168" s="276"/>
      <c r="BD168" s="276"/>
      <c r="BE168" s="276"/>
      <c r="BF168" s="276"/>
      <c r="BG168" s="276"/>
      <c r="BH168" s="276"/>
      <c r="BI168" s="276"/>
      <c r="BJ168" s="276"/>
      <c r="BK168" s="279"/>
    </row>
    <row r="169" spans="2:63" s="1" customFormat="1" x14ac:dyDescent="0.25"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  <c r="AW169" s="276"/>
      <c r="AX169" s="276"/>
      <c r="AY169" s="276"/>
      <c r="AZ169" s="276"/>
      <c r="BA169" s="276"/>
      <c r="BB169" s="276"/>
      <c r="BC169" s="276"/>
      <c r="BD169" s="276"/>
      <c r="BE169" s="276"/>
      <c r="BF169" s="276"/>
      <c r="BG169" s="276"/>
      <c r="BH169" s="276"/>
      <c r="BI169" s="276"/>
      <c r="BJ169" s="276"/>
      <c r="BK169" s="279"/>
    </row>
    <row r="170" spans="2:63" s="1" customFormat="1" x14ac:dyDescent="0.25"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  <c r="AW170" s="276"/>
      <c r="AX170" s="276"/>
      <c r="AY170" s="276"/>
      <c r="AZ170" s="276"/>
      <c r="BA170" s="276"/>
      <c r="BB170" s="276"/>
      <c r="BC170" s="276"/>
      <c r="BD170" s="276"/>
      <c r="BE170" s="276"/>
      <c r="BF170" s="276"/>
      <c r="BG170" s="276"/>
      <c r="BH170" s="276"/>
      <c r="BI170" s="276"/>
      <c r="BJ170" s="276"/>
      <c r="BK170" s="279"/>
    </row>
    <row r="171" spans="2:63" s="1" customFormat="1" x14ac:dyDescent="0.25"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  <c r="AW171" s="276"/>
      <c r="AX171" s="276"/>
      <c r="AY171" s="276"/>
      <c r="AZ171" s="276"/>
      <c r="BA171" s="276"/>
      <c r="BB171" s="276"/>
      <c r="BC171" s="276"/>
      <c r="BD171" s="276"/>
      <c r="BE171" s="276"/>
      <c r="BF171" s="276"/>
      <c r="BG171" s="276"/>
      <c r="BH171" s="276"/>
      <c r="BI171" s="276"/>
      <c r="BJ171" s="276"/>
      <c r="BK171" s="279"/>
    </row>
    <row r="172" spans="2:63" s="1" customFormat="1" x14ac:dyDescent="0.25"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  <c r="AW172" s="276"/>
      <c r="AX172" s="276"/>
      <c r="AY172" s="276"/>
      <c r="AZ172" s="276"/>
      <c r="BA172" s="276"/>
      <c r="BB172" s="276"/>
      <c r="BC172" s="276"/>
      <c r="BD172" s="276"/>
      <c r="BE172" s="276"/>
      <c r="BF172" s="276"/>
      <c r="BG172" s="276"/>
      <c r="BH172" s="276"/>
      <c r="BI172" s="276"/>
      <c r="BJ172" s="276"/>
      <c r="BK172" s="279"/>
    </row>
    <row r="173" spans="2:63" s="1" customFormat="1" x14ac:dyDescent="0.25"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  <c r="AW173" s="276"/>
      <c r="AX173" s="276"/>
      <c r="AY173" s="276"/>
      <c r="AZ173" s="276"/>
      <c r="BA173" s="276"/>
      <c r="BB173" s="276"/>
      <c r="BC173" s="276"/>
      <c r="BD173" s="276"/>
      <c r="BE173" s="276"/>
      <c r="BF173" s="276"/>
      <c r="BG173" s="276"/>
      <c r="BH173" s="276"/>
      <c r="BI173" s="276"/>
      <c r="BJ173" s="276"/>
      <c r="BK173" s="279"/>
    </row>
    <row r="174" spans="2:63" s="1" customFormat="1" x14ac:dyDescent="0.25"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  <c r="AW174" s="276"/>
      <c r="AX174" s="276"/>
      <c r="AY174" s="276"/>
      <c r="AZ174" s="276"/>
      <c r="BA174" s="276"/>
      <c r="BB174" s="276"/>
      <c r="BC174" s="276"/>
      <c r="BD174" s="276"/>
      <c r="BE174" s="276"/>
      <c r="BF174" s="276"/>
      <c r="BG174" s="276"/>
      <c r="BH174" s="276"/>
      <c r="BI174" s="276"/>
      <c r="BJ174" s="276"/>
      <c r="BK174" s="279"/>
    </row>
    <row r="175" spans="2:63" s="1" customFormat="1" x14ac:dyDescent="0.25"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  <c r="AW175" s="276"/>
      <c r="AX175" s="276"/>
      <c r="AY175" s="276"/>
      <c r="AZ175" s="276"/>
      <c r="BA175" s="276"/>
      <c r="BB175" s="276"/>
      <c r="BC175" s="276"/>
      <c r="BD175" s="276"/>
      <c r="BE175" s="276"/>
      <c r="BF175" s="276"/>
      <c r="BG175" s="276"/>
      <c r="BH175" s="276"/>
      <c r="BI175" s="276"/>
      <c r="BJ175" s="276"/>
      <c r="BK175" s="279"/>
    </row>
    <row r="176" spans="2:63" s="1" customFormat="1" x14ac:dyDescent="0.25">
      <c r="B176" s="274"/>
      <c r="C176" s="274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  <c r="AW176" s="276"/>
      <c r="AX176" s="276"/>
      <c r="AY176" s="276"/>
      <c r="AZ176" s="276"/>
      <c r="BA176" s="276"/>
      <c r="BB176" s="276"/>
      <c r="BC176" s="276"/>
      <c r="BD176" s="276"/>
      <c r="BE176" s="276"/>
      <c r="BF176" s="276"/>
      <c r="BG176" s="276"/>
      <c r="BH176" s="276"/>
      <c r="BI176" s="276"/>
      <c r="BJ176" s="276"/>
      <c r="BK176" s="279"/>
    </row>
    <row r="177" spans="2:63" s="1" customFormat="1" x14ac:dyDescent="0.25">
      <c r="B177" s="274"/>
      <c r="C177" s="274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  <c r="AW177" s="276"/>
      <c r="AX177" s="276"/>
      <c r="AY177" s="276"/>
      <c r="AZ177" s="276"/>
      <c r="BA177" s="276"/>
      <c r="BB177" s="276"/>
      <c r="BC177" s="276"/>
      <c r="BD177" s="276"/>
      <c r="BE177" s="276"/>
      <c r="BF177" s="276"/>
      <c r="BG177" s="276"/>
      <c r="BH177" s="276"/>
      <c r="BI177" s="276"/>
      <c r="BJ177" s="276"/>
      <c r="BK177" s="279"/>
    </row>
    <row r="178" spans="2:63" s="1" customFormat="1" x14ac:dyDescent="0.25">
      <c r="B178" s="274"/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  <c r="AW178" s="276"/>
      <c r="AX178" s="276"/>
      <c r="AY178" s="276"/>
      <c r="AZ178" s="276"/>
      <c r="BA178" s="276"/>
      <c r="BB178" s="276"/>
      <c r="BC178" s="276"/>
      <c r="BD178" s="276"/>
      <c r="BE178" s="276"/>
      <c r="BF178" s="276"/>
      <c r="BG178" s="276"/>
      <c r="BH178" s="276"/>
      <c r="BI178" s="276"/>
      <c r="BJ178" s="276"/>
      <c r="BK178" s="279"/>
    </row>
    <row r="179" spans="2:63" s="1" customFormat="1" x14ac:dyDescent="0.25">
      <c r="B179" s="274"/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  <c r="AW179" s="276"/>
      <c r="AX179" s="276"/>
      <c r="AY179" s="276"/>
      <c r="AZ179" s="276"/>
      <c r="BA179" s="276"/>
      <c r="BB179" s="276"/>
      <c r="BC179" s="276"/>
      <c r="BD179" s="276"/>
      <c r="BE179" s="276"/>
      <c r="BF179" s="276"/>
      <c r="BG179" s="276"/>
      <c r="BH179" s="276"/>
      <c r="BI179" s="276"/>
      <c r="BJ179" s="276"/>
      <c r="BK179" s="279"/>
    </row>
    <row r="180" spans="2:63" s="1" customFormat="1" x14ac:dyDescent="0.25"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  <c r="AW180" s="276"/>
      <c r="AX180" s="276"/>
      <c r="AY180" s="276"/>
      <c r="AZ180" s="276"/>
      <c r="BA180" s="276"/>
      <c r="BB180" s="276"/>
      <c r="BC180" s="276"/>
      <c r="BD180" s="276"/>
      <c r="BE180" s="276"/>
      <c r="BF180" s="276"/>
      <c r="BG180" s="276"/>
      <c r="BH180" s="276"/>
      <c r="BI180" s="276"/>
      <c r="BJ180" s="276"/>
      <c r="BK180" s="279"/>
    </row>
    <row r="181" spans="2:63" s="1" customFormat="1" x14ac:dyDescent="0.25">
      <c r="B181" s="274"/>
      <c r="C181" s="274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  <c r="AW181" s="276"/>
      <c r="AX181" s="276"/>
      <c r="AY181" s="276"/>
      <c r="AZ181" s="276"/>
      <c r="BA181" s="276"/>
      <c r="BB181" s="276"/>
      <c r="BC181" s="276"/>
      <c r="BD181" s="276"/>
      <c r="BE181" s="276"/>
      <c r="BF181" s="276"/>
      <c r="BG181" s="276"/>
      <c r="BH181" s="276"/>
      <c r="BI181" s="276"/>
      <c r="BJ181" s="276"/>
      <c r="BK181" s="279"/>
    </row>
    <row r="182" spans="2:63" s="1" customFormat="1" x14ac:dyDescent="0.25"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  <c r="AW182" s="276"/>
      <c r="AX182" s="276"/>
      <c r="AY182" s="276"/>
      <c r="AZ182" s="276"/>
      <c r="BA182" s="276"/>
      <c r="BB182" s="276"/>
      <c r="BC182" s="276"/>
      <c r="BD182" s="276"/>
      <c r="BE182" s="276"/>
      <c r="BF182" s="276"/>
      <c r="BG182" s="276"/>
      <c r="BH182" s="276"/>
      <c r="BI182" s="276"/>
      <c r="BJ182" s="276"/>
      <c r="BK182" s="279"/>
    </row>
    <row r="183" spans="2:63" s="1" customFormat="1" x14ac:dyDescent="0.25">
      <c r="B183" s="274"/>
      <c r="C183" s="274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  <c r="AW183" s="276"/>
      <c r="AX183" s="276"/>
      <c r="AY183" s="276"/>
      <c r="AZ183" s="276"/>
      <c r="BA183" s="276"/>
      <c r="BB183" s="276"/>
      <c r="BC183" s="276"/>
      <c r="BD183" s="276"/>
      <c r="BE183" s="276"/>
      <c r="BF183" s="276"/>
      <c r="BG183" s="276"/>
      <c r="BH183" s="276"/>
      <c r="BI183" s="276"/>
      <c r="BJ183" s="276"/>
      <c r="BK183" s="279"/>
    </row>
    <row r="184" spans="2:63" s="1" customFormat="1" x14ac:dyDescent="0.25">
      <c r="B184" s="274"/>
      <c r="C184" s="274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  <c r="AW184" s="276"/>
      <c r="AX184" s="276"/>
      <c r="AY184" s="276"/>
      <c r="AZ184" s="276"/>
      <c r="BA184" s="276"/>
      <c r="BB184" s="276"/>
      <c r="BC184" s="276"/>
      <c r="BD184" s="276"/>
      <c r="BE184" s="276"/>
      <c r="BF184" s="276"/>
      <c r="BG184" s="276"/>
      <c r="BH184" s="276"/>
      <c r="BI184" s="276"/>
      <c r="BJ184" s="276"/>
      <c r="BK184" s="279"/>
    </row>
    <row r="185" spans="2:63" s="1" customFormat="1" x14ac:dyDescent="0.25">
      <c r="B185" s="274"/>
      <c r="C185" s="274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  <c r="AW185" s="276"/>
      <c r="AX185" s="276"/>
      <c r="AY185" s="276"/>
      <c r="AZ185" s="276"/>
      <c r="BA185" s="276"/>
      <c r="BB185" s="276"/>
      <c r="BC185" s="276"/>
      <c r="BD185" s="276"/>
      <c r="BE185" s="276"/>
      <c r="BF185" s="276"/>
      <c r="BG185" s="276"/>
      <c r="BH185" s="276"/>
      <c r="BI185" s="276"/>
      <c r="BJ185" s="276"/>
      <c r="BK185" s="279"/>
    </row>
    <row r="186" spans="2:63" s="1" customFormat="1" x14ac:dyDescent="0.25">
      <c r="B186" s="274"/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  <c r="AW186" s="276"/>
      <c r="AX186" s="276"/>
      <c r="AY186" s="276"/>
      <c r="AZ186" s="276"/>
      <c r="BA186" s="276"/>
      <c r="BB186" s="276"/>
      <c r="BC186" s="276"/>
      <c r="BD186" s="276"/>
      <c r="BE186" s="276"/>
      <c r="BF186" s="276"/>
      <c r="BG186" s="276"/>
      <c r="BH186" s="276"/>
      <c r="BI186" s="276"/>
      <c r="BJ186" s="276"/>
      <c r="BK186" s="279"/>
    </row>
    <row r="187" spans="2:63" s="1" customFormat="1" ht="4.5" customHeight="1" x14ac:dyDescent="0.25">
      <c r="B187" s="274"/>
      <c r="C187" s="274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  <c r="AW187" s="276"/>
      <c r="AX187" s="276"/>
      <c r="AY187" s="276"/>
      <c r="AZ187" s="276"/>
      <c r="BA187" s="276"/>
      <c r="BB187" s="276"/>
      <c r="BC187" s="276"/>
      <c r="BD187" s="276"/>
      <c r="BE187" s="276"/>
      <c r="BF187" s="276"/>
      <c r="BG187" s="276"/>
      <c r="BH187" s="276"/>
      <c r="BI187" s="276"/>
      <c r="BJ187" s="276"/>
      <c r="BK187" s="279"/>
    </row>
    <row r="188" spans="2:63" s="1" customFormat="1" ht="4.5" customHeight="1" x14ac:dyDescent="0.25">
      <c r="B188" s="274"/>
      <c r="C188" s="274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  <c r="BE188" s="276"/>
      <c r="BF188" s="276"/>
      <c r="BG188" s="276"/>
      <c r="BH188" s="276"/>
      <c r="BI188" s="276"/>
      <c r="BJ188" s="276"/>
      <c r="BK188" s="279"/>
    </row>
    <row r="189" spans="2:63" s="1" customFormat="1" ht="4.5" customHeight="1" thickBot="1" x14ac:dyDescent="0.3">
      <c r="B189" s="274"/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  <c r="AW189" s="276"/>
      <c r="AX189" s="276"/>
      <c r="AY189" s="276"/>
      <c r="AZ189" s="276"/>
      <c r="BA189" s="276"/>
      <c r="BB189" s="276"/>
      <c r="BC189" s="276"/>
      <c r="BD189" s="276"/>
      <c r="BE189" s="276"/>
      <c r="BF189" s="276"/>
      <c r="BG189" s="276"/>
      <c r="BH189" s="276"/>
      <c r="BI189" s="276"/>
      <c r="BJ189" s="276"/>
      <c r="BK189" s="279"/>
    </row>
    <row r="190" spans="2:63" ht="30" customHeight="1" thickTop="1" thickBot="1" x14ac:dyDescent="0.3">
      <c r="B190" s="274"/>
      <c r="C190" s="272"/>
      <c r="D190" s="272"/>
      <c r="E190" s="272"/>
      <c r="F190" s="272"/>
      <c r="G190" s="272"/>
      <c r="H190" s="271"/>
      <c r="I190" s="272"/>
      <c r="J190" s="272"/>
      <c r="K190" s="272"/>
      <c r="L190" s="272"/>
      <c r="M190" s="272"/>
      <c r="N190" s="272"/>
      <c r="O190" s="272"/>
      <c r="P190" s="273"/>
      <c r="Q190" s="274"/>
      <c r="R190" s="274"/>
      <c r="S190" s="274"/>
      <c r="T190" s="274"/>
      <c r="U190" s="274"/>
      <c r="V190" s="274"/>
      <c r="W190" s="274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  <c r="AW190" s="276"/>
      <c r="AX190" s="276"/>
      <c r="AY190" s="276"/>
      <c r="AZ190" s="276"/>
      <c r="BA190" s="276"/>
      <c r="BB190" s="276"/>
      <c r="BC190" s="276"/>
      <c r="BD190" s="276"/>
      <c r="BE190" s="276"/>
      <c r="BF190" s="276"/>
      <c r="BG190" s="276"/>
      <c r="BH190" s="276"/>
      <c r="BI190" s="276"/>
      <c r="BJ190" s="276"/>
      <c r="BK190" s="279"/>
    </row>
    <row r="191" spans="2:63" ht="17.25" customHeight="1" thickTop="1" x14ac:dyDescent="0.25">
      <c r="B191" s="274"/>
      <c r="C191" s="372"/>
      <c r="D191" s="373"/>
      <c r="E191" s="373"/>
      <c r="F191" s="373"/>
      <c r="G191" s="373"/>
      <c r="H191" s="373"/>
      <c r="I191" s="373"/>
      <c r="J191" s="373"/>
      <c r="K191" s="374"/>
      <c r="L191" s="374"/>
      <c r="M191" s="374"/>
      <c r="N191" s="374"/>
      <c r="O191" s="374"/>
      <c r="P191" s="375"/>
      <c r="Q191" s="274"/>
      <c r="R191" s="274"/>
      <c r="S191" s="274"/>
      <c r="T191" s="274"/>
      <c r="U191" s="274"/>
      <c r="V191" s="274"/>
      <c r="W191" s="274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  <c r="AW191" s="276"/>
      <c r="AX191" s="276"/>
      <c r="AY191" s="276"/>
      <c r="AZ191" s="276"/>
      <c r="BA191" s="276"/>
      <c r="BB191" s="276"/>
      <c r="BC191" s="276"/>
      <c r="BD191" s="276"/>
      <c r="BE191" s="276"/>
      <c r="BF191" s="276"/>
      <c r="BG191" s="276"/>
      <c r="BH191" s="276"/>
      <c r="BI191" s="276"/>
      <c r="BJ191" s="276"/>
      <c r="BK191" s="279"/>
    </row>
    <row r="192" spans="2:63" ht="23.25" customHeight="1" x14ac:dyDescent="0.65">
      <c r="B192" s="274"/>
      <c r="C192" s="376"/>
      <c r="D192" s="377"/>
      <c r="E192" s="377" t="s">
        <v>118</v>
      </c>
      <c r="F192" s="378"/>
      <c r="G192" s="378"/>
      <c r="H192" s="378"/>
      <c r="I192" s="378"/>
      <c r="J192" s="378"/>
      <c r="K192" s="379"/>
      <c r="L192" s="379"/>
      <c r="M192" s="379"/>
      <c r="N192" s="379"/>
      <c r="O192" s="379"/>
      <c r="P192" s="380"/>
      <c r="Q192" s="274"/>
      <c r="R192" s="274"/>
      <c r="S192" s="274"/>
      <c r="T192" s="274"/>
      <c r="U192" s="274"/>
      <c r="V192" s="274"/>
      <c r="W192" s="274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  <c r="AW192" s="276"/>
      <c r="AX192" s="276"/>
      <c r="AY192" s="276"/>
      <c r="AZ192" s="276"/>
      <c r="BA192" s="276"/>
      <c r="BB192" s="276"/>
      <c r="BC192" s="276"/>
      <c r="BD192" s="276"/>
      <c r="BE192" s="276"/>
      <c r="BF192" s="276"/>
      <c r="BG192" s="276"/>
      <c r="BH192" s="276"/>
      <c r="BI192" s="276"/>
      <c r="BJ192" s="276"/>
      <c r="BK192" s="279"/>
    </row>
    <row r="193" spans="2:64" ht="25" x14ac:dyDescent="0.7">
      <c r="B193" s="274"/>
      <c r="C193" s="376"/>
      <c r="D193" s="381"/>
      <c r="E193" s="382" t="s">
        <v>125</v>
      </c>
      <c r="F193" s="378"/>
      <c r="G193" s="378"/>
      <c r="H193" s="378"/>
      <c r="I193" s="378"/>
      <c r="J193" s="378"/>
      <c r="K193" s="379"/>
      <c r="L193" s="378"/>
      <c r="M193" s="378"/>
      <c r="N193" s="378"/>
      <c r="O193" s="378"/>
      <c r="P193" s="383"/>
      <c r="Q193" s="274"/>
      <c r="R193" s="274"/>
      <c r="S193" s="274"/>
      <c r="T193" s="274"/>
      <c r="U193" s="274"/>
      <c r="V193" s="274"/>
      <c r="W193" s="274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  <c r="AW193" s="276"/>
      <c r="AX193" s="276"/>
      <c r="AY193" s="276"/>
      <c r="AZ193" s="276"/>
      <c r="BA193" s="276"/>
      <c r="BB193" s="276"/>
      <c r="BC193" s="276"/>
      <c r="BD193" s="276"/>
      <c r="BE193" s="276"/>
      <c r="BF193" s="276"/>
      <c r="BG193" s="276"/>
      <c r="BH193" s="276"/>
      <c r="BI193" s="276"/>
      <c r="BJ193" s="276"/>
      <c r="BK193" s="279"/>
    </row>
    <row r="194" spans="2:64" s="143" customFormat="1" ht="30.75" customHeight="1" x14ac:dyDescent="0.7">
      <c r="B194" s="277"/>
      <c r="C194" s="384"/>
      <c r="D194" s="385"/>
      <c r="E194" s="386" t="s">
        <v>126</v>
      </c>
      <c r="F194" s="387"/>
      <c r="G194" s="387"/>
      <c r="H194" s="387"/>
      <c r="I194" s="387"/>
      <c r="J194" s="387"/>
      <c r="K194" s="388"/>
      <c r="L194" s="387"/>
      <c r="M194" s="387"/>
      <c r="N194" s="387"/>
      <c r="O194" s="387"/>
      <c r="P194" s="389"/>
      <c r="Q194" s="277"/>
      <c r="R194" s="277"/>
      <c r="S194" s="277"/>
      <c r="T194" s="277"/>
      <c r="U194" s="277"/>
      <c r="V194" s="277"/>
      <c r="W194" s="277"/>
      <c r="X194" s="282"/>
      <c r="Y194" s="282"/>
      <c r="Z194" s="282"/>
      <c r="AA194" s="282"/>
      <c r="AB194" s="282"/>
      <c r="AC194" s="282"/>
      <c r="AD194" s="282"/>
      <c r="AE194" s="282"/>
      <c r="AF194" s="282"/>
      <c r="AG194" s="282"/>
      <c r="AH194" s="282"/>
      <c r="AI194" s="282"/>
      <c r="AJ194" s="282"/>
      <c r="AK194" s="282"/>
      <c r="AL194" s="282"/>
      <c r="AM194" s="282"/>
      <c r="AN194" s="282"/>
      <c r="AO194" s="282"/>
      <c r="AP194" s="282"/>
      <c r="AQ194" s="282"/>
      <c r="AR194" s="282"/>
      <c r="AS194" s="28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282"/>
      <c r="BH194" s="282"/>
      <c r="BI194" s="282"/>
      <c r="BJ194" s="282"/>
      <c r="BK194" s="401"/>
      <c r="BL194" s="402"/>
    </row>
    <row r="195" spans="2:64" ht="19.5" customHeight="1" x14ac:dyDescent="0.55000000000000004">
      <c r="B195" s="274"/>
      <c r="C195" s="376"/>
      <c r="D195" s="390"/>
      <c r="E195" s="391" t="s">
        <v>121</v>
      </c>
      <c r="F195" s="378"/>
      <c r="G195" s="378"/>
      <c r="H195" s="378"/>
      <c r="I195" s="378"/>
      <c r="J195" s="378"/>
      <c r="K195" s="379"/>
      <c r="L195" s="378"/>
      <c r="M195" s="378"/>
      <c r="N195" s="378"/>
      <c r="O195" s="378"/>
      <c r="P195" s="383"/>
      <c r="Q195" s="274"/>
      <c r="R195" s="274"/>
      <c r="S195" s="274"/>
      <c r="T195" s="274"/>
      <c r="U195" s="274"/>
      <c r="V195" s="274"/>
      <c r="W195" s="274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  <c r="AW195" s="276"/>
      <c r="AX195" s="276"/>
      <c r="AY195" s="276"/>
      <c r="AZ195" s="276"/>
      <c r="BA195" s="276"/>
      <c r="BB195" s="276"/>
      <c r="BC195" s="276"/>
      <c r="BD195" s="276"/>
      <c r="BE195" s="276"/>
      <c r="BF195" s="276"/>
      <c r="BG195" s="276"/>
      <c r="BH195" s="276"/>
      <c r="BI195" s="276"/>
      <c r="BJ195" s="276"/>
      <c r="BK195" s="279"/>
    </row>
    <row r="196" spans="2:64" ht="17.5" x14ac:dyDescent="0.45">
      <c r="B196" s="274"/>
      <c r="C196" s="376"/>
      <c r="D196" s="390"/>
      <c r="E196" s="392" t="s">
        <v>119</v>
      </c>
      <c r="F196" s="378"/>
      <c r="G196" s="378"/>
      <c r="H196" s="378"/>
      <c r="I196" s="378"/>
      <c r="J196" s="378"/>
      <c r="K196" s="379"/>
      <c r="L196" s="378"/>
      <c r="M196" s="378"/>
      <c r="N196" s="378"/>
      <c r="O196" s="378"/>
      <c r="P196" s="383"/>
      <c r="Q196" s="274"/>
      <c r="R196" s="274"/>
      <c r="S196" s="274"/>
      <c r="T196" s="274"/>
      <c r="U196" s="274"/>
      <c r="V196" s="274"/>
      <c r="W196" s="274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  <c r="AW196" s="276"/>
      <c r="AX196" s="276"/>
      <c r="AY196" s="276"/>
      <c r="AZ196" s="276"/>
      <c r="BA196" s="276"/>
      <c r="BB196" s="276"/>
      <c r="BC196" s="276"/>
      <c r="BD196" s="276"/>
      <c r="BE196" s="276"/>
      <c r="BF196" s="276"/>
      <c r="BG196" s="276"/>
      <c r="BH196" s="276"/>
      <c r="BI196" s="276"/>
      <c r="BJ196" s="276"/>
      <c r="BK196" s="279"/>
    </row>
    <row r="197" spans="2:64" ht="17.5" x14ac:dyDescent="0.45">
      <c r="B197" s="274"/>
      <c r="C197" s="376"/>
      <c r="D197" s="390"/>
      <c r="E197" s="390" t="s">
        <v>120</v>
      </c>
      <c r="F197" s="378"/>
      <c r="G197" s="378"/>
      <c r="H197" s="378"/>
      <c r="I197" s="378"/>
      <c r="J197" s="378"/>
      <c r="K197" s="379"/>
      <c r="L197" s="378"/>
      <c r="M197" s="378"/>
      <c r="N197" s="378"/>
      <c r="O197" s="378"/>
      <c r="P197" s="383"/>
      <c r="Q197" s="274"/>
      <c r="R197" s="274"/>
      <c r="S197" s="274"/>
      <c r="T197" s="274"/>
      <c r="U197" s="274"/>
      <c r="V197" s="274"/>
      <c r="W197" s="274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  <c r="AW197" s="276"/>
      <c r="AX197" s="276"/>
      <c r="AY197" s="276"/>
      <c r="AZ197" s="276"/>
      <c r="BA197" s="276"/>
      <c r="BB197" s="276"/>
      <c r="BC197" s="276"/>
      <c r="BD197" s="276"/>
      <c r="BE197" s="276"/>
      <c r="BF197" s="276"/>
      <c r="BG197" s="276"/>
      <c r="BH197" s="276"/>
      <c r="BI197" s="276"/>
      <c r="BJ197" s="276"/>
      <c r="BK197" s="279"/>
    </row>
    <row r="198" spans="2:64" ht="7.5" customHeight="1" x14ac:dyDescent="0.45">
      <c r="B198" s="274"/>
      <c r="C198" s="376"/>
      <c r="D198" s="390"/>
      <c r="E198" s="390"/>
      <c r="F198" s="378"/>
      <c r="G198" s="378"/>
      <c r="H198" s="378"/>
      <c r="I198" s="378"/>
      <c r="J198" s="378"/>
      <c r="K198" s="379"/>
      <c r="L198" s="378"/>
      <c r="M198" s="378"/>
      <c r="N198" s="378"/>
      <c r="O198" s="378"/>
      <c r="P198" s="383"/>
      <c r="Q198" s="274"/>
      <c r="R198" s="274"/>
      <c r="S198" s="274"/>
      <c r="T198" s="274"/>
      <c r="U198" s="274"/>
      <c r="V198" s="274"/>
      <c r="W198" s="274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  <c r="AW198" s="276"/>
      <c r="AX198" s="276"/>
      <c r="AY198" s="276"/>
      <c r="AZ198" s="276"/>
      <c r="BA198" s="276"/>
      <c r="BB198" s="276"/>
      <c r="BC198" s="276"/>
      <c r="BD198" s="276"/>
      <c r="BE198" s="276"/>
      <c r="BF198" s="276"/>
      <c r="BG198" s="276"/>
      <c r="BH198" s="276"/>
      <c r="BI198" s="276"/>
      <c r="BJ198" s="276"/>
      <c r="BK198" s="279"/>
    </row>
    <row r="199" spans="2:64" ht="21" x14ac:dyDescent="0.55000000000000004">
      <c r="B199" s="274"/>
      <c r="C199" s="376"/>
      <c r="D199" s="390"/>
      <c r="E199" s="391" t="s">
        <v>122</v>
      </c>
      <c r="F199" s="378"/>
      <c r="G199" s="378"/>
      <c r="H199" s="378"/>
      <c r="I199" s="378"/>
      <c r="J199" s="378"/>
      <c r="K199" s="379"/>
      <c r="L199" s="378"/>
      <c r="M199" s="378"/>
      <c r="N199" s="378"/>
      <c r="O199" s="378"/>
      <c r="P199" s="383"/>
      <c r="Q199" s="274"/>
      <c r="R199" s="274"/>
      <c r="S199" s="274"/>
      <c r="T199" s="274"/>
      <c r="U199" s="274"/>
      <c r="V199" s="274"/>
      <c r="W199" s="274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  <c r="AW199" s="276"/>
      <c r="AX199" s="276"/>
      <c r="AY199" s="276"/>
      <c r="AZ199" s="276"/>
      <c r="BA199" s="276"/>
      <c r="BB199" s="276"/>
      <c r="BC199" s="276"/>
      <c r="BD199" s="276"/>
      <c r="BE199" s="276"/>
      <c r="BF199" s="276"/>
      <c r="BG199" s="276"/>
      <c r="BH199" s="276"/>
      <c r="BI199" s="276"/>
      <c r="BJ199" s="276"/>
      <c r="BK199" s="279"/>
    </row>
    <row r="200" spans="2:64" ht="17.5" x14ac:dyDescent="0.45">
      <c r="B200" s="274"/>
      <c r="C200" s="376"/>
      <c r="D200" s="390"/>
      <c r="E200" s="392" t="s">
        <v>147</v>
      </c>
      <c r="F200" s="378"/>
      <c r="G200" s="378"/>
      <c r="H200" s="378"/>
      <c r="I200" s="378"/>
      <c r="J200" s="378"/>
      <c r="K200" s="379"/>
      <c r="L200" s="378"/>
      <c r="M200" s="378"/>
      <c r="N200" s="378"/>
      <c r="O200" s="378"/>
      <c r="P200" s="383"/>
      <c r="Q200" s="274"/>
      <c r="R200" s="274"/>
      <c r="S200" s="274"/>
      <c r="T200" s="274"/>
      <c r="U200" s="274"/>
      <c r="V200" s="274"/>
      <c r="W200" s="274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  <c r="AW200" s="276"/>
      <c r="AX200" s="276"/>
      <c r="AY200" s="276"/>
      <c r="AZ200" s="276"/>
      <c r="BA200" s="276"/>
      <c r="BB200" s="276"/>
      <c r="BC200" s="276"/>
      <c r="BD200" s="276"/>
      <c r="BE200" s="276"/>
      <c r="BF200" s="276"/>
      <c r="BG200" s="276"/>
      <c r="BH200" s="276"/>
      <c r="BI200" s="276"/>
      <c r="BJ200" s="276"/>
      <c r="BK200" s="279"/>
    </row>
    <row r="201" spans="2:64" ht="17.5" x14ac:dyDescent="0.45">
      <c r="B201" s="274"/>
      <c r="C201" s="376"/>
      <c r="D201" s="390"/>
      <c r="E201" s="392" t="s">
        <v>148</v>
      </c>
      <c r="F201" s="378"/>
      <c r="G201" s="378"/>
      <c r="H201" s="378"/>
      <c r="I201" s="378"/>
      <c r="J201" s="378"/>
      <c r="K201" s="379"/>
      <c r="L201" s="378"/>
      <c r="M201" s="378"/>
      <c r="N201" s="378"/>
      <c r="O201" s="378"/>
      <c r="P201" s="383"/>
      <c r="Q201" s="274"/>
      <c r="R201" s="274"/>
      <c r="S201" s="274"/>
      <c r="T201" s="274"/>
      <c r="U201" s="274"/>
      <c r="V201" s="274"/>
      <c r="W201" s="274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  <c r="AW201" s="276"/>
      <c r="AX201" s="276"/>
      <c r="AY201" s="276"/>
      <c r="AZ201" s="276"/>
      <c r="BA201" s="276"/>
      <c r="BB201" s="276"/>
      <c r="BC201" s="276"/>
      <c r="BD201" s="276"/>
      <c r="BE201" s="276"/>
      <c r="BF201" s="276"/>
      <c r="BG201" s="276"/>
      <c r="BH201" s="276"/>
      <c r="BI201" s="276"/>
      <c r="BJ201" s="276"/>
      <c r="BK201" s="279"/>
    </row>
    <row r="202" spans="2:64" ht="9" customHeight="1" x14ac:dyDescent="0.45">
      <c r="B202" s="274"/>
      <c r="C202" s="376"/>
      <c r="D202" s="390"/>
      <c r="E202" s="390"/>
      <c r="F202" s="378"/>
      <c r="G202" s="378"/>
      <c r="H202" s="378"/>
      <c r="I202" s="378"/>
      <c r="J202" s="378"/>
      <c r="K202" s="379"/>
      <c r="L202" s="378"/>
      <c r="M202" s="378"/>
      <c r="N202" s="378"/>
      <c r="O202" s="378"/>
      <c r="P202" s="383"/>
      <c r="Q202" s="274"/>
      <c r="R202" s="274"/>
      <c r="S202" s="274"/>
      <c r="T202" s="274"/>
      <c r="U202" s="274"/>
      <c r="V202" s="274"/>
      <c r="W202" s="274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  <c r="AW202" s="276"/>
      <c r="AX202" s="276"/>
      <c r="AY202" s="276"/>
      <c r="AZ202" s="276"/>
      <c r="BA202" s="276"/>
      <c r="BB202" s="276"/>
      <c r="BC202" s="276"/>
      <c r="BD202" s="276"/>
      <c r="BE202" s="276"/>
      <c r="BF202" s="276"/>
      <c r="BG202" s="276"/>
      <c r="BH202" s="276"/>
      <c r="BI202" s="276"/>
      <c r="BJ202" s="276"/>
      <c r="BK202" s="279"/>
    </row>
    <row r="203" spans="2:64" ht="21.75" customHeight="1" x14ac:dyDescent="0.7">
      <c r="B203" s="274"/>
      <c r="C203" s="376"/>
      <c r="D203" s="381"/>
      <c r="E203" s="391" t="s">
        <v>123</v>
      </c>
      <c r="F203" s="378"/>
      <c r="G203" s="378"/>
      <c r="H203" s="378"/>
      <c r="I203" s="378"/>
      <c r="J203" s="378"/>
      <c r="K203" s="379"/>
      <c r="L203" s="378"/>
      <c r="M203" s="378"/>
      <c r="N203" s="378"/>
      <c r="O203" s="378"/>
      <c r="P203" s="383"/>
      <c r="Q203" s="274"/>
      <c r="R203" s="274"/>
      <c r="S203" s="274"/>
      <c r="T203" s="274"/>
      <c r="U203" s="274"/>
      <c r="V203" s="274"/>
      <c r="W203" s="274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  <c r="AW203" s="276"/>
      <c r="AX203" s="276"/>
      <c r="AY203" s="276"/>
      <c r="AZ203" s="276"/>
      <c r="BA203" s="276"/>
      <c r="BB203" s="276"/>
      <c r="BC203" s="276"/>
      <c r="BD203" s="276"/>
      <c r="BE203" s="276"/>
      <c r="BF203" s="276"/>
      <c r="BG203" s="276"/>
      <c r="BH203" s="276"/>
      <c r="BI203" s="276"/>
      <c r="BJ203" s="276"/>
      <c r="BK203" s="279"/>
    </row>
    <row r="204" spans="2:64" ht="17.5" x14ac:dyDescent="0.45">
      <c r="B204" s="274"/>
      <c r="C204" s="376"/>
      <c r="D204" s="390"/>
      <c r="E204" s="392" t="s">
        <v>127</v>
      </c>
      <c r="F204" s="378"/>
      <c r="G204" s="378"/>
      <c r="H204" s="378"/>
      <c r="I204" s="378"/>
      <c r="J204" s="378"/>
      <c r="K204" s="379"/>
      <c r="L204" s="378"/>
      <c r="M204" s="378"/>
      <c r="N204" s="378"/>
      <c r="O204" s="378"/>
      <c r="P204" s="383"/>
      <c r="Q204" s="274"/>
      <c r="R204" s="274"/>
      <c r="S204" s="274"/>
      <c r="T204" s="274"/>
      <c r="U204" s="274"/>
      <c r="V204" s="274"/>
      <c r="W204" s="274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  <c r="AW204" s="276"/>
      <c r="AX204" s="276"/>
      <c r="AY204" s="276"/>
      <c r="AZ204" s="276"/>
      <c r="BA204" s="276"/>
      <c r="BB204" s="276"/>
      <c r="BC204" s="276"/>
      <c r="BD204" s="276"/>
      <c r="BE204" s="276"/>
      <c r="BF204" s="276"/>
      <c r="BG204" s="276"/>
      <c r="BH204" s="276"/>
      <c r="BI204" s="276"/>
      <c r="BJ204" s="276"/>
      <c r="BK204" s="279"/>
    </row>
    <row r="205" spans="2:64" ht="17.5" x14ac:dyDescent="0.45">
      <c r="B205" s="274"/>
      <c r="C205" s="376"/>
      <c r="D205" s="390"/>
      <c r="E205" s="392" t="s">
        <v>124</v>
      </c>
      <c r="F205" s="378"/>
      <c r="G205" s="378"/>
      <c r="H205" s="378"/>
      <c r="I205" s="378"/>
      <c r="J205" s="378"/>
      <c r="K205" s="379"/>
      <c r="L205" s="378"/>
      <c r="M205" s="378"/>
      <c r="N205" s="378"/>
      <c r="O205" s="378"/>
      <c r="P205" s="383"/>
      <c r="Q205" s="274"/>
      <c r="R205" s="274"/>
      <c r="S205" s="274"/>
      <c r="T205" s="274"/>
      <c r="U205" s="274"/>
      <c r="V205" s="274"/>
      <c r="W205" s="274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  <c r="AW205" s="276"/>
      <c r="AX205" s="276"/>
      <c r="AY205" s="276"/>
      <c r="AZ205" s="276"/>
      <c r="BA205" s="276"/>
      <c r="BB205" s="276"/>
      <c r="BC205" s="276"/>
      <c r="BD205" s="276"/>
      <c r="BE205" s="276"/>
      <c r="BF205" s="276"/>
      <c r="BG205" s="276"/>
      <c r="BH205" s="276"/>
      <c r="BI205" s="276"/>
      <c r="BJ205" s="276"/>
      <c r="BK205" s="279"/>
    </row>
    <row r="206" spans="2:64" ht="17.5" x14ac:dyDescent="0.45">
      <c r="B206" s="274"/>
      <c r="C206" s="376"/>
      <c r="D206" s="390"/>
      <c r="E206" s="390"/>
      <c r="F206" s="378"/>
      <c r="G206" s="378"/>
      <c r="H206" s="378"/>
      <c r="I206" s="378"/>
      <c r="J206" s="378"/>
      <c r="K206" s="379"/>
      <c r="L206" s="378"/>
      <c r="M206" s="378"/>
      <c r="N206" s="378"/>
      <c r="O206" s="378"/>
      <c r="P206" s="383"/>
      <c r="Q206" s="274"/>
      <c r="R206" s="274"/>
      <c r="S206" s="274"/>
      <c r="T206" s="274"/>
      <c r="U206" s="274"/>
      <c r="V206" s="274"/>
      <c r="W206" s="274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  <c r="AW206" s="276"/>
      <c r="AX206" s="276"/>
      <c r="AY206" s="276"/>
      <c r="AZ206" s="276"/>
      <c r="BA206" s="276"/>
      <c r="BB206" s="276"/>
      <c r="BC206" s="276"/>
      <c r="BD206" s="276"/>
      <c r="BE206" s="276"/>
      <c r="BF206" s="276"/>
      <c r="BG206" s="276"/>
      <c r="BH206" s="276"/>
      <c r="BI206" s="276"/>
      <c r="BJ206" s="276"/>
      <c r="BK206" s="279"/>
    </row>
    <row r="207" spans="2:64" ht="21" x14ac:dyDescent="0.55000000000000004">
      <c r="B207" s="274"/>
      <c r="C207" s="376"/>
      <c r="D207" s="390"/>
      <c r="E207" s="391" t="s">
        <v>130</v>
      </c>
      <c r="F207" s="378"/>
      <c r="G207" s="378"/>
      <c r="H207" s="378"/>
      <c r="I207" s="378"/>
      <c r="J207" s="378"/>
      <c r="K207" s="379"/>
      <c r="L207" s="378"/>
      <c r="M207" s="378"/>
      <c r="N207" s="378"/>
      <c r="O207" s="378"/>
      <c r="P207" s="383"/>
      <c r="Q207" s="274"/>
      <c r="R207" s="274"/>
      <c r="S207" s="274"/>
      <c r="T207" s="274"/>
      <c r="U207" s="274"/>
      <c r="V207" s="274"/>
      <c r="W207" s="274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  <c r="AW207" s="276"/>
      <c r="AX207" s="276"/>
      <c r="AY207" s="276"/>
      <c r="AZ207" s="276"/>
      <c r="BA207" s="276"/>
      <c r="BB207" s="276"/>
      <c r="BC207" s="276"/>
      <c r="BD207" s="276"/>
      <c r="BE207" s="276"/>
      <c r="BF207" s="276"/>
      <c r="BG207" s="276"/>
      <c r="BH207" s="276"/>
      <c r="BI207" s="276"/>
      <c r="BJ207" s="276"/>
      <c r="BK207" s="279"/>
    </row>
    <row r="208" spans="2:64" ht="17.5" x14ac:dyDescent="0.45">
      <c r="B208" s="274"/>
      <c r="C208" s="376"/>
      <c r="D208" s="390"/>
      <c r="E208" s="392" t="s">
        <v>128</v>
      </c>
      <c r="F208" s="378"/>
      <c r="G208" s="378"/>
      <c r="H208" s="378"/>
      <c r="I208" s="378"/>
      <c r="J208" s="378"/>
      <c r="K208" s="379"/>
      <c r="L208" s="378"/>
      <c r="M208" s="378"/>
      <c r="N208" s="378"/>
      <c r="O208" s="378"/>
      <c r="P208" s="383"/>
      <c r="Q208" s="274"/>
      <c r="R208" s="274"/>
      <c r="S208" s="274"/>
      <c r="T208" s="274"/>
      <c r="U208" s="274"/>
      <c r="V208" s="274"/>
      <c r="W208" s="274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  <c r="AW208" s="276"/>
      <c r="AX208" s="276"/>
      <c r="AY208" s="276"/>
      <c r="AZ208" s="276"/>
      <c r="BA208" s="276"/>
      <c r="BB208" s="276"/>
      <c r="BC208" s="276"/>
      <c r="BD208" s="276"/>
      <c r="BE208" s="276"/>
      <c r="BF208" s="276"/>
      <c r="BG208" s="276"/>
      <c r="BH208" s="276"/>
      <c r="BI208" s="276"/>
      <c r="BJ208" s="276"/>
      <c r="BK208" s="279"/>
    </row>
    <row r="209" spans="2:63" ht="17.5" x14ac:dyDescent="0.45">
      <c r="B209" s="274"/>
      <c r="C209" s="376"/>
      <c r="D209" s="390"/>
      <c r="E209" s="392" t="s">
        <v>149</v>
      </c>
      <c r="F209" s="378"/>
      <c r="G209" s="378"/>
      <c r="H209" s="378"/>
      <c r="I209" s="378"/>
      <c r="J209" s="378"/>
      <c r="K209" s="379"/>
      <c r="L209" s="378"/>
      <c r="M209" s="378"/>
      <c r="N209" s="378"/>
      <c r="O209" s="378"/>
      <c r="P209" s="383"/>
      <c r="Q209" s="274"/>
      <c r="R209" s="274"/>
      <c r="S209" s="274"/>
      <c r="T209" s="274"/>
      <c r="U209" s="274"/>
      <c r="V209" s="274"/>
      <c r="W209" s="274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  <c r="AW209" s="276"/>
      <c r="AX209" s="276"/>
      <c r="AY209" s="276"/>
      <c r="AZ209" s="276"/>
      <c r="BA209" s="276"/>
      <c r="BB209" s="276"/>
      <c r="BC209" s="276"/>
      <c r="BD209" s="276"/>
      <c r="BE209" s="276"/>
      <c r="BF209" s="276"/>
      <c r="BG209" s="276"/>
      <c r="BH209" s="276"/>
      <c r="BI209" s="276"/>
      <c r="BJ209" s="276"/>
      <c r="BK209" s="279"/>
    </row>
    <row r="210" spans="2:63" ht="17.5" x14ac:dyDescent="0.45">
      <c r="B210" s="274"/>
      <c r="C210" s="376"/>
      <c r="D210" s="390"/>
      <c r="E210" s="390"/>
      <c r="F210" s="378"/>
      <c r="G210" s="378"/>
      <c r="H210" s="378"/>
      <c r="I210" s="378"/>
      <c r="J210" s="378"/>
      <c r="K210" s="379"/>
      <c r="L210" s="378"/>
      <c r="M210" s="378"/>
      <c r="N210" s="378"/>
      <c r="O210" s="378"/>
      <c r="P210" s="383"/>
      <c r="Q210" s="274"/>
      <c r="R210" s="274"/>
      <c r="S210" s="274"/>
      <c r="T210" s="274"/>
      <c r="U210" s="274"/>
      <c r="V210" s="274"/>
      <c r="W210" s="274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  <c r="AW210" s="276"/>
      <c r="AX210" s="276"/>
      <c r="AY210" s="276"/>
      <c r="AZ210" s="276"/>
      <c r="BA210" s="276"/>
      <c r="BB210" s="276"/>
      <c r="BC210" s="276"/>
      <c r="BD210" s="276"/>
      <c r="BE210" s="276"/>
      <c r="BF210" s="276"/>
      <c r="BG210" s="276"/>
      <c r="BH210" s="276"/>
      <c r="BI210" s="276"/>
      <c r="BJ210" s="276"/>
      <c r="BK210" s="279"/>
    </row>
    <row r="211" spans="2:63" ht="25" x14ac:dyDescent="0.7">
      <c r="B211" s="274"/>
      <c r="C211" s="376"/>
      <c r="D211" s="390"/>
      <c r="E211" s="386" t="s">
        <v>129</v>
      </c>
      <c r="F211" s="378"/>
      <c r="G211" s="378"/>
      <c r="H211" s="378"/>
      <c r="I211" s="378"/>
      <c r="J211" s="378"/>
      <c r="K211" s="379"/>
      <c r="L211" s="378"/>
      <c r="M211" s="378"/>
      <c r="N211" s="378"/>
      <c r="O211" s="378"/>
      <c r="P211" s="383"/>
      <c r="Q211" s="274"/>
      <c r="R211" s="274"/>
      <c r="S211" s="274"/>
      <c r="T211" s="274"/>
      <c r="U211" s="274"/>
      <c r="V211" s="274"/>
      <c r="W211" s="274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  <c r="AW211" s="276"/>
      <c r="AX211" s="276"/>
      <c r="AY211" s="276"/>
      <c r="AZ211" s="276"/>
      <c r="BA211" s="276"/>
      <c r="BB211" s="276"/>
      <c r="BC211" s="276"/>
      <c r="BD211" s="276"/>
      <c r="BE211" s="276"/>
      <c r="BF211" s="276"/>
      <c r="BG211" s="276"/>
      <c r="BH211" s="276"/>
      <c r="BI211" s="276"/>
      <c r="BJ211" s="276"/>
      <c r="BK211" s="279"/>
    </row>
    <row r="212" spans="2:63" ht="18.75" customHeight="1" x14ac:dyDescent="0.7">
      <c r="B212" s="274"/>
      <c r="C212" s="376"/>
      <c r="D212" s="378"/>
      <c r="E212" s="403" t="s">
        <v>142</v>
      </c>
      <c r="F212" s="378"/>
      <c r="G212" s="378"/>
      <c r="H212" s="378"/>
      <c r="I212" s="378"/>
      <c r="J212" s="378"/>
      <c r="K212" s="379"/>
      <c r="L212" s="378"/>
      <c r="M212" s="378"/>
      <c r="N212" s="378"/>
      <c r="O212" s="378"/>
      <c r="P212" s="383"/>
      <c r="Q212" s="274"/>
      <c r="R212" s="274"/>
      <c r="S212" s="274"/>
      <c r="T212" s="274"/>
      <c r="U212" s="274"/>
      <c r="V212" s="274"/>
      <c r="W212" s="274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  <c r="AW212" s="276"/>
      <c r="AX212" s="276"/>
      <c r="AY212" s="276"/>
      <c r="AZ212" s="276"/>
      <c r="BA212" s="276"/>
      <c r="BB212" s="276"/>
      <c r="BC212" s="276"/>
      <c r="BD212" s="276"/>
      <c r="BE212" s="276"/>
      <c r="BF212" s="276"/>
      <c r="BG212" s="276"/>
      <c r="BH212" s="276"/>
      <c r="BI212" s="276"/>
      <c r="BJ212" s="276"/>
      <c r="BK212" s="279"/>
    </row>
    <row r="213" spans="2:63" ht="13" thickBot="1" x14ac:dyDescent="0.3">
      <c r="B213" s="274"/>
      <c r="C213" s="393"/>
      <c r="D213" s="394"/>
      <c r="E213" s="394"/>
      <c r="F213" s="394"/>
      <c r="G213" s="394"/>
      <c r="H213" s="394"/>
      <c r="I213" s="394"/>
      <c r="J213" s="395"/>
      <c r="K213" s="396"/>
      <c r="L213" s="394"/>
      <c r="M213" s="394"/>
      <c r="N213" s="394"/>
      <c r="O213" s="394"/>
      <c r="P213" s="397"/>
      <c r="Q213" s="274"/>
      <c r="R213" s="274"/>
      <c r="S213" s="274"/>
      <c r="T213" s="274"/>
      <c r="U213" s="274"/>
      <c r="V213" s="274"/>
      <c r="W213" s="274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  <c r="AW213" s="276"/>
      <c r="AX213" s="276"/>
      <c r="AY213" s="276"/>
      <c r="AZ213" s="276"/>
      <c r="BA213" s="276"/>
      <c r="BB213" s="276"/>
      <c r="BC213" s="276"/>
      <c r="BD213" s="276"/>
      <c r="BE213" s="276"/>
      <c r="BF213" s="276"/>
      <c r="BG213" s="276"/>
      <c r="BH213" s="276"/>
      <c r="BI213" s="276"/>
      <c r="BJ213" s="276"/>
      <c r="BK213" s="279"/>
    </row>
    <row r="214" spans="2:63" x14ac:dyDescent="0.25">
      <c r="B214" s="274"/>
      <c r="C214" s="352"/>
      <c r="D214" s="353"/>
      <c r="E214" s="353"/>
      <c r="F214" s="353"/>
      <c r="G214" s="353"/>
      <c r="H214" s="353"/>
      <c r="I214" s="353"/>
      <c r="J214" s="353"/>
      <c r="K214" s="353"/>
      <c r="L214" s="353"/>
      <c r="M214" s="353"/>
      <c r="N214" s="353"/>
      <c r="O214" s="353"/>
      <c r="P214" s="354"/>
      <c r="Q214" s="274"/>
      <c r="R214" s="274"/>
      <c r="S214" s="274"/>
      <c r="T214" s="274"/>
      <c r="U214" s="274"/>
      <c r="V214" s="274"/>
      <c r="W214" s="274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  <c r="AW214" s="276"/>
      <c r="AX214" s="276"/>
      <c r="AY214" s="276"/>
      <c r="AZ214" s="276"/>
      <c r="BA214" s="276"/>
      <c r="BB214" s="276"/>
      <c r="BC214" s="276"/>
      <c r="BD214" s="276"/>
      <c r="BE214" s="276"/>
      <c r="BF214" s="276"/>
      <c r="BG214" s="276"/>
      <c r="BH214" s="276"/>
      <c r="BI214" s="276"/>
      <c r="BJ214" s="276"/>
      <c r="BK214" s="279"/>
    </row>
    <row r="215" spans="2:63" x14ac:dyDescent="0.25">
      <c r="B215" s="274"/>
      <c r="C215" s="355"/>
      <c r="D215" s="296"/>
      <c r="E215" s="296"/>
      <c r="F215" s="296"/>
      <c r="G215" s="296"/>
      <c r="H215" s="296"/>
      <c r="I215" s="296"/>
      <c r="J215" s="296"/>
      <c r="K215" s="296"/>
      <c r="L215" s="296"/>
      <c r="M215" s="296"/>
      <c r="N215" s="296"/>
      <c r="O215" s="296"/>
      <c r="P215" s="356"/>
      <c r="Q215" s="274"/>
      <c r="R215" s="274"/>
      <c r="S215" s="274"/>
      <c r="T215" s="274"/>
      <c r="U215" s="274"/>
      <c r="V215" s="274"/>
      <c r="W215" s="274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  <c r="AW215" s="276"/>
      <c r="AX215" s="276"/>
      <c r="AY215" s="276"/>
      <c r="AZ215" s="276"/>
      <c r="BA215" s="276"/>
      <c r="BB215" s="276"/>
      <c r="BC215" s="276"/>
      <c r="BD215" s="276"/>
      <c r="BE215" s="276"/>
      <c r="BF215" s="276"/>
      <c r="BG215" s="276"/>
      <c r="BH215" s="276"/>
      <c r="BI215" s="276"/>
      <c r="BJ215" s="276"/>
      <c r="BK215" s="279"/>
    </row>
    <row r="216" spans="2:63" ht="35" x14ac:dyDescent="0.9">
      <c r="B216" s="274"/>
      <c r="C216" s="355"/>
      <c r="D216" s="296"/>
      <c r="E216" s="296"/>
      <c r="F216" s="296"/>
      <c r="G216" s="504" t="s">
        <v>137</v>
      </c>
      <c r="H216" s="504"/>
      <c r="I216" s="504"/>
      <c r="J216" s="504"/>
      <c r="K216" s="504"/>
      <c r="L216" s="504"/>
      <c r="M216" s="362"/>
      <c r="N216" s="362"/>
      <c r="O216" s="362"/>
      <c r="P216" s="356"/>
      <c r="Q216" s="274"/>
      <c r="R216" s="274"/>
      <c r="S216" s="274"/>
      <c r="T216" s="274"/>
      <c r="U216" s="274"/>
      <c r="V216" s="274"/>
      <c r="W216" s="274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  <c r="AW216" s="276"/>
      <c r="AX216" s="276"/>
      <c r="AY216" s="276"/>
      <c r="AZ216" s="276"/>
      <c r="BA216" s="276"/>
      <c r="BB216" s="276"/>
      <c r="BC216" s="276"/>
      <c r="BD216" s="276"/>
      <c r="BE216" s="276"/>
      <c r="BF216" s="276"/>
      <c r="BG216" s="276"/>
      <c r="BH216" s="276"/>
      <c r="BI216" s="276"/>
      <c r="BJ216" s="276"/>
      <c r="BK216" s="279"/>
    </row>
    <row r="217" spans="2:63" ht="37.5" x14ac:dyDescent="0.95">
      <c r="B217" s="276"/>
      <c r="C217" s="355"/>
      <c r="D217" s="296"/>
      <c r="E217" s="296"/>
      <c r="F217" s="296"/>
      <c r="G217" s="296"/>
      <c r="H217" s="363"/>
      <c r="I217" s="363"/>
      <c r="J217" s="363"/>
      <c r="K217" s="363"/>
      <c r="L217" s="363"/>
      <c r="M217" s="363"/>
      <c r="N217" s="363"/>
      <c r="O217" s="363"/>
      <c r="P217" s="35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  <c r="AW217" s="276"/>
      <c r="AX217" s="276"/>
      <c r="AY217" s="276"/>
      <c r="AZ217" s="276"/>
      <c r="BA217" s="276"/>
      <c r="BB217" s="276"/>
      <c r="BC217" s="276"/>
      <c r="BD217" s="276"/>
      <c r="BE217" s="276"/>
      <c r="BF217" s="276"/>
      <c r="BG217" s="276"/>
      <c r="BH217" s="276"/>
      <c r="BI217" s="276"/>
      <c r="BJ217" s="276"/>
      <c r="BK217" s="370"/>
    </row>
    <row r="218" spans="2:63" x14ac:dyDescent="0.25">
      <c r="B218" s="276"/>
      <c r="C218" s="355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35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  <c r="AW218" s="276"/>
      <c r="AX218" s="276"/>
      <c r="AY218" s="276"/>
      <c r="AZ218" s="276"/>
      <c r="BA218" s="276"/>
      <c r="BB218" s="276"/>
      <c r="BC218" s="276"/>
      <c r="BD218" s="276"/>
      <c r="BE218" s="276"/>
      <c r="BF218" s="276"/>
      <c r="BG218" s="276"/>
      <c r="BH218" s="276"/>
      <c r="BI218" s="276"/>
      <c r="BJ218" s="276"/>
      <c r="BK218" s="370"/>
    </row>
    <row r="219" spans="2:63" x14ac:dyDescent="0.25">
      <c r="B219" s="276"/>
      <c r="C219" s="355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35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  <c r="AW219" s="276"/>
      <c r="AX219" s="276"/>
      <c r="AY219" s="276"/>
      <c r="AZ219" s="276"/>
      <c r="BA219" s="276"/>
      <c r="BB219" s="276"/>
      <c r="BC219" s="276"/>
      <c r="BD219" s="276"/>
      <c r="BE219" s="276"/>
      <c r="BF219" s="276"/>
      <c r="BG219" s="276"/>
      <c r="BH219" s="276"/>
      <c r="BI219" s="276"/>
      <c r="BJ219" s="276"/>
      <c r="BK219" s="370"/>
    </row>
    <row r="220" spans="2:63" x14ac:dyDescent="0.25">
      <c r="B220" s="276"/>
      <c r="C220" s="355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35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  <c r="AW220" s="276"/>
      <c r="AX220" s="276"/>
      <c r="AY220" s="276"/>
      <c r="AZ220" s="276"/>
      <c r="BA220" s="276"/>
      <c r="BB220" s="276"/>
      <c r="BC220" s="276"/>
      <c r="BD220" s="276"/>
      <c r="BE220" s="276"/>
      <c r="BF220" s="276"/>
      <c r="BG220" s="276"/>
      <c r="BH220" s="276"/>
      <c r="BI220" s="276"/>
      <c r="BJ220" s="276"/>
      <c r="BK220" s="370"/>
    </row>
    <row r="221" spans="2:63" x14ac:dyDescent="0.25">
      <c r="B221" s="276"/>
      <c r="C221" s="355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35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  <c r="AW221" s="276"/>
      <c r="AX221" s="276"/>
      <c r="AY221" s="276"/>
      <c r="AZ221" s="276"/>
      <c r="BA221" s="276"/>
      <c r="BB221" s="276"/>
      <c r="BC221" s="276"/>
      <c r="BD221" s="276"/>
      <c r="BE221" s="276"/>
      <c r="BF221" s="276"/>
      <c r="BG221" s="276"/>
      <c r="BH221" s="276"/>
      <c r="BI221" s="276"/>
      <c r="BJ221" s="276"/>
      <c r="BK221" s="370"/>
    </row>
    <row r="222" spans="2:63" x14ac:dyDescent="0.25">
      <c r="B222" s="276"/>
      <c r="C222" s="355"/>
      <c r="D222" s="296"/>
      <c r="E222" s="296"/>
      <c r="F222" s="296"/>
      <c r="G222" s="296"/>
      <c r="H222" s="296"/>
      <c r="I222" s="296"/>
      <c r="J222" s="296"/>
      <c r="K222" s="296"/>
      <c r="L222" s="296"/>
      <c r="M222" s="296"/>
      <c r="N222" s="296"/>
      <c r="O222" s="296"/>
      <c r="P222" s="35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  <c r="AW222" s="276"/>
      <c r="AX222" s="276"/>
      <c r="AY222" s="276"/>
      <c r="AZ222" s="276"/>
      <c r="BA222" s="276"/>
      <c r="BB222" s="276"/>
      <c r="BC222" s="276"/>
      <c r="BD222" s="276"/>
      <c r="BE222" s="276"/>
      <c r="BF222" s="276"/>
      <c r="BG222" s="276"/>
      <c r="BH222" s="276"/>
      <c r="BI222" s="276"/>
      <c r="BJ222" s="276"/>
      <c r="BK222" s="370"/>
    </row>
    <row r="223" spans="2:63" x14ac:dyDescent="0.25">
      <c r="B223" s="276"/>
      <c r="C223" s="355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35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  <c r="AW223" s="276"/>
      <c r="AX223" s="276"/>
      <c r="AY223" s="276"/>
      <c r="AZ223" s="276"/>
      <c r="BA223" s="276"/>
      <c r="BB223" s="276"/>
      <c r="BC223" s="276"/>
      <c r="BD223" s="276"/>
      <c r="BE223" s="276"/>
      <c r="BF223" s="276"/>
      <c r="BG223" s="276"/>
      <c r="BH223" s="276"/>
      <c r="BI223" s="276"/>
      <c r="BJ223" s="276"/>
      <c r="BK223" s="370"/>
    </row>
    <row r="224" spans="2:63" ht="17.5" x14ac:dyDescent="0.45">
      <c r="B224" s="276"/>
      <c r="C224" s="355"/>
      <c r="D224" s="296"/>
      <c r="E224" s="296"/>
      <c r="F224" s="361" t="s">
        <v>138</v>
      </c>
      <c r="G224" s="296"/>
      <c r="H224" s="301"/>
      <c r="I224" s="296"/>
      <c r="J224" s="296"/>
      <c r="K224" s="296"/>
      <c r="L224" s="296"/>
      <c r="M224" s="296"/>
      <c r="N224" s="296"/>
      <c r="O224" s="296"/>
      <c r="P224" s="35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  <c r="AW224" s="276"/>
      <c r="AX224" s="276"/>
      <c r="AY224" s="276"/>
      <c r="AZ224" s="276"/>
      <c r="BA224" s="276"/>
      <c r="BB224" s="276"/>
      <c r="BC224" s="276"/>
      <c r="BD224" s="276"/>
      <c r="BE224" s="276"/>
      <c r="BF224" s="276"/>
      <c r="BG224" s="276"/>
      <c r="BH224" s="276"/>
      <c r="BI224" s="276"/>
      <c r="BJ224" s="276"/>
      <c r="BK224" s="370"/>
    </row>
    <row r="225" spans="2:63" ht="17.5" x14ac:dyDescent="0.45">
      <c r="B225" s="276"/>
      <c r="C225" s="355"/>
      <c r="D225" s="360"/>
      <c r="E225" s="360"/>
      <c r="F225" s="361" t="s">
        <v>140</v>
      </c>
      <c r="G225" s="361"/>
      <c r="H225" s="301"/>
      <c r="I225" s="361"/>
      <c r="J225" s="361"/>
      <c r="K225" s="361"/>
      <c r="L225" s="361"/>
      <c r="M225" s="361"/>
      <c r="N225" s="361"/>
      <c r="O225" s="361"/>
      <c r="P225" s="35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  <c r="AW225" s="276"/>
      <c r="AX225" s="276"/>
      <c r="AY225" s="276"/>
      <c r="AZ225" s="276"/>
      <c r="BA225" s="276"/>
      <c r="BB225" s="276"/>
      <c r="BC225" s="276"/>
      <c r="BD225" s="276"/>
      <c r="BE225" s="276"/>
      <c r="BF225" s="276"/>
      <c r="BG225" s="276"/>
      <c r="BH225" s="276"/>
      <c r="BI225" s="276"/>
      <c r="BJ225" s="276"/>
      <c r="BK225" s="370"/>
    </row>
    <row r="226" spans="2:63" x14ac:dyDescent="0.25">
      <c r="B226" s="276"/>
      <c r="C226" s="355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35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  <c r="AW226" s="276"/>
      <c r="AX226" s="276"/>
      <c r="AY226" s="276"/>
      <c r="AZ226" s="276"/>
      <c r="BA226" s="276"/>
      <c r="BB226" s="276"/>
      <c r="BC226" s="276"/>
      <c r="BD226" s="276"/>
      <c r="BE226" s="276"/>
      <c r="BF226" s="276"/>
      <c r="BG226" s="276"/>
      <c r="BH226" s="276"/>
      <c r="BI226" s="276"/>
      <c r="BJ226" s="276"/>
      <c r="BK226" s="370"/>
    </row>
    <row r="227" spans="2:63" x14ac:dyDescent="0.25">
      <c r="B227" s="276"/>
      <c r="C227" s="355"/>
      <c r="D227" s="296"/>
      <c r="E227" s="296"/>
      <c r="F227" s="296"/>
      <c r="G227" s="296"/>
      <c r="H227" s="296"/>
      <c r="I227" s="296"/>
      <c r="J227" s="296"/>
      <c r="K227" s="296"/>
      <c r="L227" s="296"/>
      <c r="M227" s="296"/>
      <c r="N227" s="296"/>
      <c r="O227" s="296"/>
      <c r="P227" s="35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  <c r="AW227" s="276"/>
      <c r="AX227" s="276"/>
      <c r="AY227" s="276"/>
      <c r="AZ227" s="276"/>
      <c r="BA227" s="276"/>
      <c r="BB227" s="276"/>
      <c r="BC227" s="276"/>
      <c r="BD227" s="276"/>
      <c r="BE227" s="276"/>
      <c r="BF227" s="276"/>
      <c r="BG227" s="276"/>
      <c r="BH227" s="276"/>
      <c r="BI227" s="276"/>
      <c r="BJ227" s="276"/>
      <c r="BK227" s="370"/>
    </row>
    <row r="228" spans="2:63" ht="13" thickBot="1" x14ac:dyDescent="0.3">
      <c r="B228" s="276"/>
      <c r="C228" s="357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9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  <c r="AW228" s="276"/>
      <c r="AX228" s="276"/>
      <c r="AY228" s="276"/>
      <c r="AZ228" s="276"/>
      <c r="BA228" s="276"/>
      <c r="BB228" s="276"/>
      <c r="BC228" s="276"/>
      <c r="BD228" s="276"/>
      <c r="BE228" s="276"/>
      <c r="BF228" s="276"/>
      <c r="BG228" s="276"/>
      <c r="BH228" s="276"/>
      <c r="BI228" s="276"/>
      <c r="BJ228" s="276"/>
      <c r="BK228" s="370"/>
    </row>
    <row r="229" spans="2:63" s="1" customFormat="1" x14ac:dyDescent="0.25"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  <c r="AW229" s="276"/>
      <c r="AX229" s="276"/>
      <c r="AY229" s="276"/>
      <c r="AZ229" s="276"/>
      <c r="BA229" s="276"/>
      <c r="BB229" s="276"/>
      <c r="BC229" s="276"/>
      <c r="BD229" s="276"/>
      <c r="BE229" s="276"/>
      <c r="BF229" s="276"/>
      <c r="BG229" s="276"/>
      <c r="BH229" s="276"/>
      <c r="BI229" s="276"/>
      <c r="BJ229" s="276"/>
      <c r="BK229" s="370"/>
    </row>
    <row r="230" spans="2:63" s="1" customFormat="1" x14ac:dyDescent="0.25"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  <c r="AW230" s="276"/>
      <c r="AX230" s="276"/>
      <c r="AY230" s="276"/>
      <c r="AZ230" s="276"/>
      <c r="BA230" s="276"/>
      <c r="BB230" s="276"/>
      <c r="BC230" s="276"/>
      <c r="BD230" s="276"/>
      <c r="BE230" s="276"/>
      <c r="BF230" s="276"/>
      <c r="BG230" s="276"/>
      <c r="BH230" s="276"/>
      <c r="BI230" s="276"/>
      <c r="BJ230" s="276"/>
      <c r="BK230" s="370"/>
    </row>
    <row r="231" spans="2:63" s="1" customFormat="1" x14ac:dyDescent="0.25"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  <c r="AW231" s="276"/>
      <c r="AX231" s="276"/>
      <c r="AY231" s="276"/>
      <c r="AZ231" s="276"/>
      <c r="BA231" s="276"/>
      <c r="BB231" s="276"/>
      <c r="BC231" s="276"/>
      <c r="BD231" s="276"/>
      <c r="BE231" s="276"/>
      <c r="BF231" s="276"/>
      <c r="BG231" s="276"/>
      <c r="BH231" s="276"/>
      <c r="BI231" s="276"/>
      <c r="BJ231" s="276"/>
      <c r="BK231" s="370"/>
    </row>
    <row r="232" spans="2:63" s="1" customFormat="1" x14ac:dyDescent="0.25"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  <c r="AW232" s="276"/>
      <c r="AX232" s="276"/>
      <c r="AY232" s="276"/>
      <c r="AZ232" s="276"/>
      <c r="BA232" s="276"/>
      <c r="BB232" s="276"/>
      <c r="BC232" s="276"/>
      <c r="BD232" s="276"/>
      <c r="BE232" s="276"/>
      <c r="BF232" s="276"/>
      <c r="BG232" s="276"/>
      <c r="BH232" s="276"/>
      <c r="BI232" s="276"/>
      <c r="BJ232" s="276"/>
      <c r="BK232" s="370"/>
    </row>
    <row r="233" spans="2:63" s="1" customFormat="1" x14ac:dyDescent="0.25"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  <c r="AW233" s="276"/>
      <c r="AX233" s="276"/>
      <c r="AY233" s="276"/>
      <c r="AZ233" s="276"/>
      <c r="BA233" s="276"/>
      <c r="BB233" s="276"/>
      <c r="BC233" s="276"/>
      <c r="BD233" s="276"/>
      <c r="BE233" s="276"/>
      <c r="BF233" s="276"/>
      <c r="BG233" s="276"/>
      <c r="BH233" s="276"/>
      <c r="BI233" s="276"/>
      <c r="BJ233" s="276"/>
      <c r="BK233" s="370"/>
    </row>
    <row r="234" spans="2:63" s="1" customFormat="1" x14ac:dyDescent="0.25"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  <c r="AW234" s="276"/>
      <c r="AX234" s="276"/>
      <c r="AY234" s="276"/>
      <c r="AZ234" s="276"/>
      <c r="BA234" s="276"/>
      <c r="BB234" s="276"/>
      <c r="BC234" s="276"/>
      <c r="BD234" s="276"/>
      <c r="BE234" s="276"/>
      <c r="BF234" s="276"/>
      <c r="BG234" s="276"/>
      <c r="BH234" s="276"/>
      <c r="BI234" s="276"/>
      <c r="BJ234" s="276"/>
      <c r="BK234" s="370"/>
    </row>
    <row r="235" spans="2:63" s="1" customFormat="1" x14ac:dyDescent="0.25"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  <c r="AW235" s="276"/>
      <c r="AX235" s="276"/>
      <c r="AY235" s="276"/>
      <c r="AZ235" s="276"/>
      <c r="BA235" s="276"/>
      <c r="BB235" s="276"/>
      <c r="BC235" s="276"/>
      <c r="BD235" s="276"/>
      <c r="BE235" s="276"/>
      <c r="BF235" s="276"/>
      <c r="BG235" s="276"/>
      <c r="BH235" s="276"/>
      <c r="BI235" s="276"/>
      <c r="BJ235" s="276"/>
      <c r="BK235" s="370"/>
    </row>
    <row r="236" spans="2:63" s="1" customFormat="1" x14ac:dyDescent="0.25"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  <c r="AW236" s="276"/>
      <c r="AX236" s="276"/>
      <c r="AY236" s="276"/>
      <c r="AZ236" s="276"/>
      <c r="BA236" s="276"/>
      <c r="BB236" s="276"/>
      <c r="BC236" s="276"/>
      <c r="BD236" s="276"/>
      <c r="BE236" s="276"/>
      <c r="BF236" s="276"/>
      <c r="BG236" s="276"/>
      <c r="BH236" s="276"/>
      <c r="BI236" s="276"/>
      <c r="BJ236" s="276"/>
      <c r="BK236" s="370"/>
    </row>
    <row r="237" spans="2:63" s="1" customFormat="1" x14ac:dyDescent="0.25"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  <c r="AW237" s="276"/>
      <c r="AX237" s="276"/>
      <c r="AY237" s="276"/>
      <c r="AZ237" s="276"/>
      <c r="BA237" s="276"/>
      <c r="BB237" s="276"/>
      <c r="BC237" s="276"/>
      <c r="BD237" s="276"/>
      <c r="BE237" s="276"/>
      <c r="BF237" s="276"/>
      <c r="BG237" s="276"/>
      <c r="BH237" s="276"/>
      <c r="BI237" s="276"/>
      <c r="BJ237" s="276"/>
      <c r="BK237" s="370"/>
    </row>
    <row r="238" spans="2:63" s="1" customFormat="1" x14ac:dyDescent="0.25"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  <c r="AW238" s="276"/>
      <c r="AX238" s="276"/>
      <c r="AY238" s="276"/>
      <c r="AZ238" s="276"/>
      <c r="BA238" s="276"/>
      <c r="BB238" s="276"/>
      <c r="BC238" s="276"/>
      <c r="BD238" s="276"/>
      <c r="BE238" s="276"/>
      <c r="BF238" s="276"/>
      <c r="BG238" s="276"/>
      <c r="BH238" s="276"/>
      <c r="BI238" s="276"/>
      <c r="BJ238" s="276"/>
      <c r="BK238" s="370"/>
    </row>
    <row r="239" spans="2:63" s="1" customFormat="1" x14ac:dyDescent="0.25"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276"/>
      <c r="AZ239" s="276"/>
      <c r="BA239" s="276"/>
      <c r="BB239" s="276"/>
      <c r="BC239" s="276"/>
      <c r="BD239" s="276"/>
      <c r="BE239" s="276"/>
      <c r="BF239" s="276"/>
      <c r="BG239" s="276"/>
      <c r="BH239" s="276"/>
      <c r="BI239" s="276"/>
      <c r="BJ239" s="276"/>
      <c r="BK239" s="370"/>
    </row>
    <row r="240" spans="2:63" s="1" customFormat="1" x14ac:dyDescent="0.25"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  <c r="AW240" s="276"/>
      <c r="AX240" s="276"/>
      <c r="AY240" s="276"/>
      <c r="AZ240" s="276"/>
      <c r="BA240" s="276"/>
      <c r="BB240" s="276"/>
      <c r="BC240" s="276"/>
      <c r="BD240" s="276"/>
      <c r="BE240" s="276"/>
      <c r="BF240" s="276"/>
      <c r="BG240" s="276"/>
      <c r="BH240" s="276"/>
      <c r="BI240" s="276"/>
      <c r="BJ240" s="276"/>
      <c r="BK240" s="370"/>
    </row>
    <row r="241" spans="2:63" s="1" customFormat="1" x14ac:dyDescent="0.25"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  <c r="AW241" s="276"/>
      <c r="AX241" s="276"/>
      <c r="AY241" s="276"/>
      <c r="AZ241" s="276"/>
      <c r="BA241" s="276"/>
      <c r="BB241" s="276"/>
      <c r="BC241" s="276"/>
      <c r="BD241" s="276"/>
      <c r="BE241" s="276"/>
      <c r="BF241" s="276"/>
      <c r="BG241" s="276"/>
      <c r="BH241" s="276"/>
      <c r="BI241" s="276"/>
      <c r="BJ241" s="276"/>
      <c r="BK241" s="370"/>
    </row>
    <row r="242" spans="2:63" s="1" customFormat="1" x14ac:dyDescent="0.25"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  <c r="AW242" s="276"/>
      <c r="AX242" s="276"/>
      <c r="AY242" s="276"/>
      <c r="AZ242" s="276"/>
      <c r="BA242" s="276"/>
      <c r="BB242" s="276"/>
      <c r="BC242" s="276"/>
      <c r="BD242" s="276"/>
      <c r="BE242" s="276"/>
      <c r="BF242" s="276"/>
      <c r="BG242" s="276"/>
      <c r="BH242" s="276"/>
      <c r="BI242" s="276"/>
      <c r="BJ242" s="276"/>
      <c r="BK242" s="370"/>
    </row>
    <row r="243" spans="2:63" s="1" customFormat="1" x14ac:dyDescent="0.25"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  <c r="AW243" s="276"/>
      <c r="AX243" s="276"/>
      <c r="AY243" s="276"/>
      <c r="AZ243" s="276"/>
      <c r="BA243" s="276"/>
      <c r="BB243" s="276"/>
      <c r="BC243" s="276"/>
      <c r="BD243" s="276"/>
      <c r="BE243" s="276"/>
      <c r="BF243" s="276"/>
      <c r="BG243" s="276"/>
      <c r="BH243" s="276"/>
      <c r="BI243" s="276"/>
      <c r="BJ243" s="276"/>
      <c r="BK243" s="370"/>
    </row>
    <row r="244" spans="2:63" s="1" customFormat="1" x14ac:dyDescent="0.25"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  <c r="AW244" s="276"/>
      <c r="AX244" s="276"/>
      <c r="AY244" s="276"/>
      <c r="AZ244" s="276"/>
      <c r="BA244" s="276"/>
      <c r="BB244" s="276"/>
      <c r="BC244" s="276"/>
      <c r="BD244" s="276"/>
      <c r="BE244" s="276"/>
      <c r="BF244" s="276"/>
      <c r="BG244" s="276"/>
      <c r="BH244" s="276"/>
      <c r="BI244" s="276"/>
      <c r="BJ244" s="276"/>
      <c r="BK244" s="370"/>
    </row>
    <row r="245" spans="2:63" s="1" customFormat="1" x14ac:dyDescent="0.25"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  <c r="AW245" s="276"/>
      <c r="AX245" s="276"/>
      <c r="AY245" s="276"/>
      <c r="AZ245" s="276"/>
      <c r="BA245" s="276"/>
      <c r="BB245" s="276"/>
      <c r="BC245" s="276"/>
      <c r="BD245" s="276"/>
      <c r="BE245" s="276"/>
      <c r="BF245" s="276"/>
      <c r="BG245" s="276"/>
      <c r="BH245" s="276"/>
      <c r="BI245" s="276"/>
      <c r="BJ245" s="276"/>
      <c r="BK245" s="370"/>
    </row>
    <row r="246" spans="2:63" s="1" customFormat="1" x14ac:dyDescent="0.25"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  <c r="AW246" s="276"/>
      <c r="AX246" s="276"/>
      <c r="AY246" s="276"/>
      <c r="AZ246" s="276"/>
      <c r="BA246" s="276"/>
      <c r="BB246" s="276"/>
      <c r="BC246" s="276"/>
      <c r="BD246" s="276"/>
      <c r="BE246" s="276"/>
      <c r="BF246" s="276"/>
      <c r="BG246" s="276"/>
      <c r="BH246" s="276"/>
      <c r="BI246" s="276"/>
      <c r="BJ246" s="276"/>
      <c r="BK246" s="370"/>
    </row>
    <row r="247" spans="2:63" s="1" customFormat="1" x14ac:dyDescent="0.25"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  <c r="AW247" s="276"/>
      <c r="AX247" s="276"/>
      <c r="AY247" s="276"/>
      <c r="AZ247" s="276"/>
      <c r="BA247" s="276"/>
      <c r="BB247" s="276"/>
      <c r="BC247" s="276"/>
      <c r="BD247" s="276"/>
      <c r="BE247" s="276"/>
      <c r="BF247" s="276"/>
      <c r="BG247" s="276"/>
      <c r="BH247" s="276"/>
      <c r="BI247" s="276"/>
      <c r="BJ247" s="276"/>
      <c r="BK247" s="370"/>
    </row>
    <row r="248" spans="2:63" s="1" customFormat="1" x14ac:dyDescent="0.25"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  <c r="AW248" s="276"/>
      <c r="AX248" s="276"/>
      <c r="AY248" s="276"/>
      <c r="AZ248" s="276"/>
      <c r="BA248" s="276"/>
      <c r="BB248" s="276"/>
      <c r="BC248" s="276"/>
      <c r="BD248" s="276"/>
      <c r="BE248" s="276"/>
      <c r="BF248" s="276"/>
      <c r="BG248" s="276"/>
      <c r="BH248" s="276"/>
      <c r="BI248" s="276"/>
      <c r="BJ248" s="276"/>
      <c r="BK248" s="370"/>
    </row>
    <row r="249" spans="2:63" s="1" customFormat="1" x14ac:dyDescent="0.25"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  <c r="AW249" s="276"/>
      <c r="AX249" s="276"/>
      <c r="AY249" s="276"/>
      <c r="AZ249" s="276"/>
      <c r="BA249" s="276"/>
      <c r="BB249" s="276"/>
      <c r="BC249" s="276"/>
      <c r="BD249" s="276"/>
      <c r="BE249" s="276"/>
      <c r="BF249" s="276"/>
      <c r="BG249" s="276"/>
      <c r="BH249" s="276"/>
      <c r="BI249" s="276"/>
      <c r="BJ249" s="276"/>
      <c r="BK249" s="370"/>
    </row>
    <row r="250" spans="2:63" s="1" customFormat="1" x14ac:dyDescent="0.25"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  <c r="AW250" s="276"/>
      <c r="AX250" s="276"/>
      <c r="AY250" s="276"/>
      <c r="AZ250" s="276"/>
      <c r="BA250" s="276"/>
      <c r="BB250" s="276"/>
      <c r="BC250" s="276"/>
      <c r="BD250" s="276"/>
      <c r="BE250" s="276"/>
      <c r="BF250" s="276"/>
      <c r="BG250" s="276"/>
      <c r="BH250" s="276"/>
      <c r="BI250" s="276"/>
      <c r="BJ250" s="276"/>
      <c r="BK250" s="370"/>
    </row>
    <row r="251" spans="2:63" s="1" customFormat="1" x14ac:dyDescent="0.25"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  <c r="AW251" s="276"/>
      <c r="AX251" s="276"/>
      <c r="AY251" s="276"/>
      <c r="AZ251" s="276"/>
      <c r="BA251" s="276"/>
      <c r="BB251" s="276"/>
      <c r="BC251" s="276"/>
      <c r="BD251" s="276"/>
      <c r="BE251" s="276"/>
      <c r="BF251" s="276"/>
      <c r="BG251" s="276"/>
      <c r="BH251" s="276"/>
      <c r="BI251" s="276"/>
      <c r="BJ251" s="276"/>
      <c r="BK251" s="370"/>
    </row>
    <row r="252" spans="2:63" s="1" customFormat="1" x14ac:dyDescent="0.25"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  <c r="AW252" s="276"/>
      <c r="AX252" s="276"/>
      <c r="AY252" s="276"/>
      <c r="AZ252" s="276"/>
      <c r="BA252" s="276"/>
      <c r="BB252" s="276"/>
      <c r="BC252" s="276"/>
      <c r="BD252" s="276"/>
      <c r="BE252" s="276"/>
      <c r="BF252" s="276"/>
      <c r="BG252" s="276"/>
      <c r="BH252" s="276"/>
      <c r="BI252" s="276"/>
      <c r="BJ252" s="276"/>
      <c r="BK252" s="370"/>
    </row>
    <row r="253" spans="2:63" s="1" customFormat="1" x14ac:dyDescent="0.25"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  <c r="AW253" s="276"/>
      <c r="AX253" s="276"/>
      <c r="AY253" s="276"/>
      <c r="AZ253" s="276"/>
      <c r="BA253" s="276"/>
      <c r="BB253" s="276"/>
      <c r="BC253" s="276"/>
      <c r="BD253" s="276"/>
      <c r="BE253" s="276"/>
      <c r="BF253" s="276"/>
      <c r="BG253" s="276"/>
      <c r="BH253" s="276"/>
      <c r="BI253" s="276"/>
      <c r="BJ253" s="276"/>
      <c r="BK253" s="370"/>
    </row>
    <row r="254" spans="2:63" s="1" customFormat="1" x14ac:dyDescent="0.25"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  <c r="AW254" s="276"/>
      <c r="AX254" s="276"/>
      <c r="AY254" s="276"/>
      <c r="AZ254" s="276"/>
      <c r="BA254" s="276"/>
      <c r="BB254" s="276"/>
      <c r="BC254" s="276"/>
      <c r="BD254" s="276"/>
      <c r="BE254" s="276"/>
      <c r="BF254" s="276"/>
      <c r="BG254" s="276"/>
      <c r="BH254" s="276"/>
      <c r="BI254" s="276"/>
      <c r="BJ254" s="276"/>
      <c r="BK254" s="370"/>
    </row>
    <row r="255" spans="2:63" s="1" customFormat="1" x14ac:dyDescent="0.25"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  <c r="AW255" s="276"/>
      <c r="AX255" s="276"/>
      <c r="AY255" s="276"/>
      <c r="AZ255" s="276"/>
      <c r="BA255" s="276"/>
      <c r="BB255" s="276"/>
      <c r="BC255" s="276"/>
      <c r="BD255" s="276"/>
      <c r="BE255" s="276"/>
      <c r="BF255" s="276"/>
      <c r="BG255" s="276"/>
      <c r="BH255" s="276"/>
      <c r="BI255" s="276"/>
      <c r="BJ255" s="276"/>
      <c r="BK255" s="370"/>
    </row>
    <row r="256" spans="2:63" s="1" customFormat="1" x14ac:dyDescent="0.25"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  <c r="AW256" s="276"/>
      <c r="AX256" s="276"/>
      <c r="AY256" s="276"/>
      <c r="AZ256" s="276"/>
      <c r="BA256" s="276"/>
      <c r="BB256" s="276"/>
      <c r="BC256" s="276"/>
      <c r="BD256" s="276"/>
      <c r="BE256" s="276"/>
      <c r="BF256" s="276"/>
      <c r="BG256" s="276"/>
      <c r="BH256" s="276"/>
      <c r="BI256" s="276"/>
      <c r="BJ256" s="276"/>
      <c r="BK256" s="370"/>
    </row>
    <row r="257" spans="2:63" s="1" customFormat="1" x14ac:dyDescent="0.25"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  <c r="AW257" s="276"/>
      <c r="AX257" s="276"/>
      <c r="AY257" s="276"/>
      <c r="AZ257" s="276"/>
      <c r="BA257" s="276"/>
      <c r="BB257" s="276"/>
      <c r="BC257" s="276"/>
      <c r="BD257" s="276"/>
      <c r="BE257" s="276"/>
      <c r="BF257" s="276"/>
      <c r="BG257" s="276"/>
      <c r="BH257" s="276"/>
      <c r="BI257" s="276"/>
      <c r="BJ257" s="276"/>
      <c r="BK257" s="370"/>
    </row>
    <row r="258" spans="2:63" s="1" customFormat="1" x14ac:dyDescent="0.25"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  <c r="AW258" s="276"/>
      <c r="AX258" s="276"/>
      <c r="AY258" s="276"/>
      <c r="AZ258" s="276"/>
      <c r="BA258" s="276"/>
      <c r="BB258" s="276"/>
      <c r="BC258" s="276"/>
      <c r="BD258" s="276"/>
      <c r="BE258" s="276"/>
      <c r="BF258" s="276"/>
      <c r="BG258" s="276"/>
      <c r="BH258" s="276"/>
      <c r="BI258" s="276"/>
      <c r="BJ258" s="276"/>
      <c r="BK258" s="370"/>
    </row>
    <row r="259" spans="2:63" s="1" customFormat="1" x14ac:dyDescent="0.25"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  <c r="AW259" s="276"/>
      <c r="AX259" s="276"/>
      <c r="AY259" s="276"/>
      <c r="AZ259" s="276"/>
      <c r="BA259" s="276"/>
      <c r="BB259" s="276"/>
      <c r="BC259" s="276"/>
      <c r="BD259" s="276"/>
      <c r="BE259" s="276"/>
      <c r="BF259" s="276"/>
      <c r="BG259" s="276"/>
      <c r="BH259" s="276"/>
      <c r="BI259" s="276"/>
      <c r="BJ259" s="276"/>
      <c r="BK259" s="370"/>
    </row>
    <row r="260" spans="2:63" s="1" customFormat="1" x14ac:dyDescent="0.25"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  <c r="AW260" s="276"/>
      <c r="AX260" s="276"/>
      <c r="AY260" s="276"/>
      <c r="AZ260" s="276"/>
      <c r="BA260" s="276"/>
      <c r="BB260" s="276"/>
      <c r="BC260" s="276"/>
      <c r="BD260" s="276"/>
      <c r="BE260" s="276"/>
      <c r="BF260" s="276"/>
      <c r="BG260" s="276"/>
      <c r="BH260" s="276"/>
      <c r="BI260" s="276"/>
      <c r="BJ260" s="276"/>
      <c r="BK260" s="370"/>
    </row>
    <row r="261" spans="2:63" s="1" customFormat="1" x14ac:dyDescent="0.25"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  <c r="AW261" s="276"/>
      <c r="AX261" s="276"/>
      <c r="AY261" s="276"/>
      <c r="AZ261" s="276"/>
      <c r="BA261" s="276"/>
      <c r="BB261" s="276"/>
      <c r="BC261" s="276"/>
      <c r="BD261" s="276"/>
      <c r="BE261" s="276"/>
      <c r="BF261" s="276"/>
      <c r="BG261" s="276"/>
      <c r="BH261" s="276"/>
      <c r="BI261" s="276"/>
      <c r="BJ261" s="276"/>
      <c r="BK261" s="370"/>
    </row>
    <row r="262" spans="2:63" s="1" customFormat="1" x14ac:dyDescent="0.25"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  <c r="AW262" s="276"/>
      <c r="AX262" s="276"/>
      <c r="AY262" s="276"/>
      <c r="AZ262" s="276"/>
      <c r="BA262" s="276"/>
      <c r="BB262" s="276"/>
      <c r="BC262" s="276"/>
      <c r="BD262" s="276"/>
      <c r="BE262" s="276"/>
      <c r="BF262" s="276"/>
      <c r="BG262" s="276"/>
      <c r="BH262" s="276"/>
      <c r="BI262" s="276"/>
      <c r="BJ262" s="276"/>
      <c r="BK262" s="370"/>
    </row>
    <row r="263" spans="2:63" s="1" customFormat="1" x14ac:dyDescent="0.25"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  <c r="AW263" s="276"/>
      <c r="AX263" s="276"/>
      <c r="AY263" s="276"/>
      <c r="AZ263" s="276"/>
      <c r="BA263" s="276"/>
      <c r="BB263" s="276"/>
      <c r="BC263" s="276"/>
      <c r="BD263" s="276"/>
      <c r="BE263" s="276"/>
      <c r="BF263" s="276"/>
      <c r="BG263" s="276"/>
      <c r="BH263" s="276"/>
      <c r="BI263" s="276"/>
      <c r="BJ263" s="276"/>
      <c r="BK263" s="370"/>
    </row>
    <row r="264" spans="2:63" s="1" customFormat="1" x14ac:dyDescent="0.25"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  <c r="AW264" s="276"/>
      <c r="AX264" s="276"/>
      <c r="AY264" s="276"/>
      <c r="AZ264" s="276"/>
      <c r="BA264" s="276"/>
      <c r="BB264" s="276"/>
      <c r="BC264" s="276"/>
      <c r="BD264" s="276"/>
      <c r="BE264" s="276"/>
      <c r="BF264" s="276"/>
      <c r="BG264" s="276"/>
      <c r="BH264" s="276"/>
      <c r="BI264" s="276"/>
      <c r="BJ264" s="276"/>
      <c r="BK264" s="370"/>
    </row>
    <row r="265" spans="2:63" s="1" customFormat="1" x14ac:dyDescent="0.25"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76"/>
      <c r="AJ265" s="276"/>
      <c r="AK265" s="276"/>
      <c r="AL265" s="276"/>
      <c r="AM265" s="276"/>
      <c r="AN265" s="276"/>
      <c r="AO265" s="276"/>
      <c r="AP265" s="276"/>
      <c r="AQ265" s="276"/>
      <c r="AR265" s="276"/>
      <c r="AS265" s="276"/>
      <c r="AT265" s="276"/>
      <c r="AU265" s="276"/>
      <c r="AV265" s="276"/>
      <c r="AW265" s="276"/>
      <c r="AX265" s="276"/>
      <c r="AY265" s="276"/>
      <c r="AZ265" s="276"/>
      <c r="BA265" s="276"/>
      <c r="BB265" s="276"/>
      <c r="BC265" s="276"/>
      <c r="BD265" s="276"/>
      <c r="BE265" s="276"/>
      <c r="BF265" s="276"/>
      <c r="BG265" s="276"/>
      <c r="BH265" s="276"/>
      <c r="BI265" s="276"/>
      <c r="BJ265" s="276"/>
      <c r="BK265" s="370"/>
    </row>
    <row r="266" spans="2:63" s="1" customFormat="1" x14ac:dyDescent="0.25"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  <c r="AW266" s="276"/>
      <c r="AX266" s="276"/>
      <c r="AY266" s="276"/>
      <c r="AZ266" s="276"/>
      <c r="BA266" s="276"/>
      <c r="BB266" s="276"/>
      <c r="BC266" s="276"/>
      <c r="BD266" s="276"/>
      <c r="BE266" s="276"/>
      <c r="BF266" s="276"/>
      <c r="BG266" s="276"/>
      <c r="BH266" s="276"/>
      <c r="BI266" s="276"/>
      <c r="BJ266" s="276"/>
      <c r="BK266" s="370"/>
    </row>
    <row r="267" spans="2:63" s="1" customFormat="1" x14ac:dyDescent="0.25"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  <c r="AW267" s="276"/>
      <c r="AX267" s="276"/>
      <c r="AY267" s="276"/>
      <c r="AZ267" s="276"/>
      <c r="BA267" s="276"/>
      <c r="BB267" s="276"/>
      <c r="BC267" s="276"/>
      <c r="BD267" s="276"/>
      <c r="BE267" s="276"/>
      <c r="BF267" s="276"/>
      <c r="BG267" s="276"/>
      <c r="BH267" s="276"/>
      <c r="BI267" s="276"/>
      <c r="BJ267" s="276"/>
      <c r="BK267" s="370"/>
    </row>
    <row r="268" spans="2:63" s="1" customFormat="1" x14ac:dyDescent="0.25"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  <c r="AW268" s="276"/>
      <c r="AX268" s="276"/>
      <c r="AY268" s="276"/>
      <c r="AZ268" s="276"/>
      <c r="BA268" s="276"/>
      <c r="BB268" s="276"/>
      <c r="BC268" s="276"/>
      <c r="BD268" s="276"/>
      <c r="BE268" s="276"/>
      <c r="BF268" s="276"/>
      <c r="BG268" s="276"/>
      <c r="BH268" s="276"/>
      <c r="BI268" s="276"/>
      <c r="BJ268" s="276"/>
      <c r="BK268" s="370"/>
    </row>
    <row r="269" spans="2:63" s="1" customFormat="1" x14ac:dyDescent="0.25"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  <c r="AW269" s="276"/>
      <c r="AX269" s="276"/>
      <c r="AY269" s="276"/>
      <c r="AZ269" s="276"/>
      <c r="BA269" s="276"/>
      <c r="BB269" s="276"/>
      <c r="BC269" s="276"/>
      <c r="BD269" s="276"/>
      <c r="BE269" s="276"/>
      <c r="BF269" s="276"/>
      <c r="BG269" s="276"/>
      <c r="BH269" s="276"/>
      <c r="BI269" s="276"/>
      <c r="BJ269" s="276"/>
      <c r="BK269" s="370"/>
    </row>
    <row r="270" spans="2:63" s="1" customFormat="1" x14ac:dyDescent="0.25"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  <c r="AW270" s="276"/>
      <c r="AX270" s="276"/>
      <c r="AY270" s="276"/>
      <c r="AZ270" s="276"/>
      <c r="BA270" s="276"/>
      <c r="BB270" s="276"/>
      <c r="BC270" s="276"/>
      <c r="BD270" s="276"/>
      <c r="BE270" s="276"/>
      <c r="BF270" s="276"/>
      <c r="BG270" s="276"/>
      <c r="BH270" s="276"/>
      <c r="BI270" s="276"/>
      <c r="BJ270" s="276"/>
      <c r="BK270" s="370"/>
    </row>
    <row r="271" spans="2:63" s="1" customFormat="1" x14ac:dyDescent="0.25"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  <c r="AW271" s="276"/>
      <c r="AX271" s="276"/>
      <c r="AY271" s="276"/>
      <c r="AZ271" s="276"/>
      <c r="BA271" s="276"/>
      <c r="BB271" s="276"/>
      <c r="BC271" s="276"/>
      <c r="BD271" s="276"/>
      <c r="BE271" s="276"/>
      <c r="BF271" s="276"/>
      <c r="BG271" s="276"/>
      <c r="BH271" s="276"/>
      <c r="BI271" s="276"/>
      <c r="BJ271" s="276"/>
      <c r="BK271" s="370"/>
    </row>
    <row r="272" spans="2:63" s="1" customFormat="1" x14ac:dyDescent="0.25"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76"/>
      <c r="AJ272" s="276"/>
      <c r="AK272" s="276"/>
      <c r="AL272" s="276"/>
      <c r="AM272" s="276"/>
      <c r="AN272" s="276"/>
      <c r="AO272" s="276"/>
      <c r="AP272" s="276"/>
      <c r="AQ272" s="276"/>
      <c r="AR272" s="276"/>
      <c r="AS272" s="276"/>
      <c r="AT272" s="276"/>
      <c r="AU272" s="276"/>
      <c r="AV272" s="276"/>
      <c r="AW272" s="276"/>
      <c r="AX272" s="276"/>
      <c r="AY272" s="276"/>
      <c r="AZ272" s="276"/>
      <c r="BA272" s="276"/>
      <c r="BB272" s="276"/>
      <c r="BC272" s="276"/>
      <c r="BD272" s="276"/>
      <c r="BE272" s="276"/>
      <c r="BF272" s="276"/>
      <c r="BG272" s="276"/>
      <c r="BH272" s="276"/>
      <c r="BI272" s="276"/>
      <c r="BJ272" s="276"/>
      <c r="BK272" s="370"/>
    </row>
    <row r="273" spans="2:63" s="1" customFormat="1" x14ac:dyDescent="0.25"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76"/>
      <c r="AJ273" s="276"/>
      <c r="AK273" s="276"/>
      <c r="AL273" s="276"/>
      <c r="AM273" s="276"/>
      <c r="AN273" s="276"/>
      <c r="AO273" s="276"/>
      <c r="AP273" s="276"/>
      <c r="AQ273" s="276"/>
      <c r="AR273" s="276"/>
      <c r="AS273" s="276"/>
      <c r="AT273" s="276"/>
      <c r="AU273" s="276"/>
      <c r="AV273" s="276"/>
      <c r="AW273" s="276"/>
      <c r="AX273" s="276"/>
      <c r="AY273" s="276"/>
      <c r="AZ273" s="276"/>
      <c r="BA273" s="276"/>
      <c r="BB273" s="276"/>
      <c r="BC273" s="276"/>
      <c r="BD273" s="276"/>
      <c r="BE273" s="276"/>
      <c r="BF273" s="276"/>
      <c r="BG273" s="276"/>
      <c r="BH273" s="276"/>
      <c r="BI273" s="276"/>
      <c r="BJ273" s="276"/>
      <c r="BK273" s="370"/>
    </row>
    <row r="274" spans="2:63" s="1" customFormat="1" x14ac:dyDescent="0.25"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76"/>
      <c r="AJ274" s="276"/>
      <c r="AK274" s="276"/>
      <c r="AL274" s="276"/>
      <c r="AM274" s="276"/>
      <c r="AN274" s="276"/>
      <c r="AO274" s="276"/>
      <c r="AP274" s="276"/>
      <c r="AQ274" s="276"/>
      <c r="AR274" s="276"/>
      <c r="AS274" s="276"/>
      <c r="AT274" s="276"/>
      <c r="AU274" s="276"/>
      <c r="AV274" s="276"/>
      <c r="AW274" s="276"/>
      <c r="AX274" s="276"/>
      <c r="AY274" s="276"/>
      <c r="AZ274" s="276"/>
      <c r="BA274" s="276"/>
      <c r="BB274" s="276"/>
      <c r="BC274" s="276"/>
      <c r="BD274" s="276"/>
      <c r="BE274" s="276"/>
      <c r="BF274" s="276"/>
      <c r="BG274" s="276"/>
      <c r="BH274" s="276"/>
      <c r="BI274" s="276"/>
      <c r="BJ274" s="276"/>
      <c r="BK274" s="370"/>
    </row>
    <row r="275" spans="2:63" s="1" customFormat="1" x14ac:dyDescent="0.25"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  <c r="AS275" s="276"/>
      <c r="AT275" s="276"/>
      <c r="AU275" s="276"/>
      <c r="AV275" s="276"/>
      <c r="AW275" s="276"/>
      <c r="AX275" s="276"/>
      <c r="AY275" s="276"/>
      <c r="AZ275" s="276"/>
      <c r="BA275" s="276"/>
      <c r="BB275" s="276"/>
      <c r="BC275" s="276"/>
      <c r="BD275" s="276"/>
      <c r="BE275" s="276"/>
      <c r="BF275" s="276"/>
      <c r="BG275" s="276"/>
      <c r="BH275" s="276"/>
      <c r="BI275" s="276"/>
      <c r="BJ275" s="276"/>
      <c r="BK275" s="370"/>
    </row>
    <row r="276" spans="2:63" s="1" customFormat="1" x14ac:dyDescent="0.25"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76"/>
      <c r="AJ276" s="276"/>
      <c r="AK276" s="276"/>
      <c r="AL276" s="276"/>
      <c r="AM276" s="276"/>
      <c r="AN276" s="276"/>
      <c r="AO276" s="276"/>
      <c r="AP276" s="276"/>
      <c r="AQ276" s="276"/>
      <c r="AR276" s="276"/>
      <c r="AS276" s="276"/>
      <c r="AT276" s="276"/>
      <c r="AU276" s="276"/>
      <c r="AV276" s="276"/>
      <c r="AW276" s="276"/>
      <c r="AX276" s="276"/>
      <c r="AY276" s="276"/>
      <c r="AZ276" s="276"/>
      <c r="BA276" s="276"/>
      <c r="BB276" s="276"/>
      <c r="BC276" s="276"/>
      <c r="BD276" s="276"/>
      <c r="BE276" s="276"/>
      <c r="BF276" s="276"/>
      <c r="BG276" s="276"/>
      <c r="BH276" s="276"/>
      <c r="BI276" s="276"/>
      <c r="BJ276" s="276"/>
      <c r="BK276" s="370"/>
    </row>
    <row r="277" spans="2:63" s="1" customFormat="1" x14ac:dyDescent="0.25"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76"/>
      <c r="AJ277" s="276"/>
      <c r="AK277" s="276"/>
      <c r="AL277" s="276"/>
      <c r="AM277" s="276"/>
      <c r="AN277" s="276"/>
      <c r="AO277" s="276"/>
      <c r="AP277" s="276"/>
      <c r="AQ277" s="276"/>
      <c r="AR277" s="276"/>
      <c r="AS277" s="276"/>
      <c r="AT277" s="276"/>
      <c r="AU277" s="276"/>
      <c r="AV277" s="276"/>
      <c r="AW277" s="276"/>
      <c r="AX277" s="276"/>
      <c r="AY277" s="276"/>
      <c r="AZ277" s="276"/>
      <c r="BA277" s="276"/>
      <c r="BB277" s="276"/>
      <c r="BC277" s="276"/>
      <c r="BD277" s="276"/>
      <c r="BE277" s="276"/>
      <c r="BF277" s="276"/>
      <c r="BG277" s="276"/>
      <c r="BH277" s="276"/>
      <c r="BI277" s="276"/>
      <c r="BJ277" s="276"/>
      <c r="BK277" s="370"/>
    </row>
    <row r="278" spans="2:63" s="1" customFormat="1" x14ac:dyDescent="0.25"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76"/>
      <c r="AJ278" s="276"/>
      <c r="AK278" s="276"/>
      <c r="AL278" s="276"/>
      <c r="AM278" s="276"/>
      <c r="AN278" s="276"/>
      <c r="AO278" s="276"/>
      <c r="AP278" s="276"/>
      <c r="AQ278" s="276"/>
      <c r="AR278" s="276"/>
      <c r="AS278" s="276"/>
      <c r="AT278" s="276"/>
      <c r="AU278" s="276"/>
      <c r="AV278" s="276"/>
      <c r="AW278" s="276"/>
      <c r="AX278" s="276"/>
      <c r="AY278" s="276"/>
      <c r="AZ278" s="276"/>
      <c r="BA278" s="276"/>
      <c r="BB278" s="276"/>
      <c r="BC278" s="276"/>
      <c r="BD278" s="276"/>
      <c r="BE278" s="276"/>
      <c r="BF278" s="276"/>
      <c r="BG278" s="276"/>
      <c r="BH278" s="276"/>
      <c r="BI278" s="276"/>
      <c r="BJ278" s="276"/>
      <c r="BK278" s="370"/>
    </row>
    <row r="279" spans="2:63" s="1" customFormat="1" x14ac:dyDescent="0.25"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76"/>
      <c r="AJ279" s="276"/>
      <c r="AK279" s="276"/>
      <c r="AL279" s="276"/>
      <c r="AM279" s="276"/>
      <c r="AN279" s="276"/>
      <c r="AO279" s="276"/>
      <c r="AP279" s="276"/>
      <c r="AQ279" s="276"/>
      <c r="AR279" s="276"/>
      <c r="AS279" s="276"/>
      <c r="AT279" s="276"/>
      <c r="AU279" s="276"/>
      <c r="AV279" s="276"/>
      <c r="AW279" s="276"/>
      <c r="AX279" s="276"/>
      <c r="AY279" s="276"/>
      <c r="AZ279" s="276"/>
      <c r="BA279" s="276"/>
      <c r="BB279" s="276"/>
      <c r="BC279" s="276"/>
      <c r="BD279" s="276"/>
      <c r="BE279" s="276"/>
      <c r="BF279" s="276"/>
      <c r="BG279" s="276"/>
      <c r="BH279" s="276"/>
      <c r="BI279" s="276"/>
      <c r="BJ279" s="276"/>
      <c r="BK279" s="370"/>
    </row>
    <row r="280" spans="2:63" s="1" customFormat="1" x14ac:dyDescent="0.25"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76"/>
      <c r="AJ280" s="276"/>
      <c r="AK280" s="276"/>
      <c r="AL280" s="276"/>
      <c r="AM280" s="276"/>
      <c r="AN280" s="276"/>
      <c r="AO280" s="276"/>
      <c r="AP280" s="276"/>
      <c r="AQ280" s="276"/>
      <c r="AR280" s="276"/>
      <c r="AS280" s="276"/>
      <c r="AT280" s="276"/>
      <c r="AU280" s="276"/>
      <c r="AV280" s="276"/>
      <c r="AW280" s="276"/>
      <c r="AX280" s="276"/>
      <c r="AY280" s="276"/>
      <c r="AZ280" s="276"/>
      <c r="BA280" s="276"/>
      <c r="BB280" s="276"/>
      <c r="BC280" s="276"/>
      <c r="BD280" s="276"/>
      <c r="BE280" s="276"/>
      <c r="BF280" s="276"/>
      <c r="BG280" s="276"/>
      <c r="BH280" s="276"/>
      <c r="BI280" s="276"/>
      <c r="BJ280" s="276"/>
      <c r="BK280" s="370"/>
    </row>
    <row r="281" spans="2:63" s="1" customFormat="1" x14ac:dyDescent="0.25"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76"/>
      <c r="AJ281" s="276"/>
      <c r="AK281" s="276"/>
      <c r="AL281" s="276"/>
      <c r="AM281" s="276"/>
      <c r="AN281" s="276"/>
      <c r="AO281" s="276"/>
      <c r="AP281" s="276"/>
      <c r="AQ281" s="276"/>
      <c r="AR281" s="276"/>
      <c r="AS281" s="276"/>
      <c r="AT281" s="276"/>
      <c r="AU281" s="276"/>
      <c r="AV281" s="276"/>
      <c r="AW281" s="276"/>
      <c r="AX281" s="276"/>
      <c r="AY281" s="276"/>
      <c r="AZ281" s="276"/>
      <c r="BA281" s="276"/>
      <c r="BB281" s="276"/>
      <c r="BC281" s="276"/>
      <c r="BD281" s="276"/>
      <c r="BE281" s="276"/>
      <c r="BF281" s="276"/>
      <c r="BG281" s="276"/>
      <c r="BH281" s="276"/>
      <c r="BI281" s="276"/>
      <c r="BJ281" s="276"/>
      <c r="BK281" s="370"/>
    </row>
    <row r="282" spans="2:63" s="1" customFormat="1" x14ac:dyDescent="0.25"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76"/>
      <c r="AJ282" s="276"/>
      <c r="AK282" s="276"/>
      <c r="AL282" s="276"/>
      <c r="AM282" s="276"/>
      <c r="AN282" s="276"/>
      <c r="AO282" s="276"/>
      <c r="AP282" s="276"/>
      <c r="AQ282" s="276"/>
      <c r="AR282" s="276"/>
      <c r="AS282" s="276"/>
      <c r="AT282" s="276"/>
      <c r="AU282" s="276"/>
      <c r="AV282" s="276"/>
      <c r="AW282" s="276"/>
      <c r="AX282" s="276"/>
      <c r="AY282" s="276"/>
      <c r="AZ282" s="276"/>
      <c r="BA282" s="276"/>
      <c r="BB282" s="276"/>
      <c r="BC282" s="276"/>
      <c r="BD282" s="276"/>
      <c r="BE282" s="276"/>
      <c r="BF282" s="276"/>
      <c r="BG282" s="276"/>
      <c r="BH282" s="276"/>
      <c r="BI282" s="276"/>
      <c r="BJ282" s="276"/>
      <c r="BK282" s="370"/>
    </row>
    <row r="283" spans="2:63" s="1" customFormat="1" x14ac:dyDescent="0.25"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76"/>
      <c r="AJ283" s="276"/>
      <c r="AK283" s="276"/>
      <c r="AL283" s="276"/>
      <c r="AM283" s="276"/>
      <c r="AN283" s="276"/>
      <c r="AO283" s="276"/>
      <c r="AP283" s="276"/>
      <c r="AQ283" s="276"/>
      <c r="AR283" s="276"/>
      <c r="AS283" s="276"/>
      <c r="AT283" s="276"/>
      <c r="AU283" s="276"/>
      <c r="AV283" s="276"/>
      <c r="AW283" s="276"/>
      <c r="AX283" s="276"/>
      <c r="AY283" s="276"/>
      <c r="AZ283" s="276"/>
      <c r="BA283" s="276"/>
      <c r="BB283" s="276"/>
      <c r="BC283" s="276"/>
      <c r="BD283" s="276"/>
      <c r="BE283" s="276"/>
      <c r="BF283" s="276"/>
      <c r="BG283" s="276"/>
      <c r="BH283" s="276"/>
      <c r="BI283" s="276"/>
      <c r="BJ283" s="276"/>
      <c r="BK283" s="370"/>
    </row>
    <row r="284" spans="2:63" s="1" customFormat="1" x14ac:dyDescent="0.25"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76"/>
      <c r="AS284" s="276"/>
      <c r="AT284" s="276"/>
      <c r="AU284" s="276"/>
      <c r="AV284" s="276"/>
      <c r="AW284" s="276"/>
      <c r="AX284" s="276"/>
      <c r="AY284" s="276"/>
      <c r="AZ284" s="276"/>
      <c r="BA284" s="276"/>
      <c r="BB284" s="276"/>
      <c r="BC284" s="276"/>
      <c r="BD284" s="276"/>
      <c r="BE284" s="276"/>
      <c r="BF284" s="276"/>
      <c r="BG284" s="276"/>
      <c r="BH284" s="276"/>
      <c r="BI284" s="276"/>
      <c r="BJ284" s="276"/>
      <c r="BK284" s="370"/>
    </row>
    <row r="285" spans="2:63" s="1" customFormat="1" x14ac:dyDescent="0.25"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76"/>
      <c r="AJ285" s="276"/>
      <c r="AK285" s="276"/>
      <c r="AL285" s="276"/>
      <c r="AM285" s="276"/>
      <c r="AN285" s="276"/>
      <c r="AO285" s="276"/>
      <c r="AP285" s="276"/>
      <c r="AQ285" s="276"/>
      <c r="AR285" s="276"/>
      <c r="AS285" s="276"/>
      <c r="AT285" s="276"/>
      <c r="AU285" s="276"/>
      <c r="AV285" s="276"/>
      <c r="AW285" s="276"/>
      <c r="AX285" s="276"/>
      <c r="AY285" s="276"/>
      <c r="AZ285" s="276"/>
      <c r="BA285" s="276"/>
      <c r="BB285" s="276"/>
      <c r="BC285" s="276"/>
      <c r="BD285" s="276"/>
      <c r="BE285" s="276"/>
      <c r="BF285" s="276"/>
      <c r="BG285" s="276"/>
      <c r="BH285" s="276"/>
      <c r="BI285" s="276"/>
      <c r="BJ285" s="276"/>
      <c r="BK285" s="370"/>
    </row>
    <row r="286" spans="2:63" s="1" customFormat="1" x14ac:dyDescent="0.25"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6"/>
      <c r="AT286" s="276"/>
      <c r="AU286" s="276"/>
      <c r="AV286" s="276"/>
      <c r="AW286" s="276"/>
      <c r="AX286" s="276"/>
      <c r="AY286" s="276"/>
      <c r="AZ286" s="276"/>
      <c r="BA286" s="276"/>
      <c r="BB286" s="276"/>
      <c r="BC286" s="276"/>
      <c r="BD286" s="276"/>
      <c r="BE286" s="276"/>
      <c r="BF286" s="276"/>
      <c r="BG286" s="276"/>
      <c r="BH286" s="276"/>
      <c r="BI286" s="276"/>
      <c r="BJ286" s="276"/>
      <c r="BK286" s="370"/>
    </row>
    <row r="287" spans="2:63" s="1" customFormat="1" x14ac:dyDescent="0.25"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6"/>
      <c r="AT287" s="276"/>
      <c r="AU287" s="276"/>
      <c r="AV287" s="276"/>
      <c r="AW287" s="276"/>
      <c r="AX287" s="276"/>
      <c r="AY287" s="276"/>
      <c r="AZ287" s="276"/>
      <c r="BA287" s="276"/>
      <c r="BB287" s="276"/>
      <c r="BC287" s="276"/>
      <c r="BD287" s="276"/>
      <c r="BE287" s="276"/>
      <c r="BF287" s="276"/>
      <c r="BG287" s="276"/>
      <c r="BH287" s="276"/>
      <c r="BI287" s="276"/>
      <c r="BJ287" s="276"/>
      <c r="BK287" s="370"/>
    </row>
    <row r="288" spans="2:63" s="1" customFormat="1" x14ac:dyDescent="0.25"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6"/>
      <c r="AT288" s="276"/>
      <c r="AU288" s="276"/>
      <c r="AV288" s="276"/>
      <c r="AW288" s="276"/>
      <c r="AX288" s="276"/>
      <c r="AY288" s="276"/>
      <c r="AZ288" s="276"/>
      <c r="BA288" s="276"/>
      <c r="BB288" s="276"/>
      <c r="BC288" s="276"/>
      <c r="BD288" s="276"/>
      <c r="BE288" s="276"/>
      <c r="BF288" s="276"/>
      <c r="BG288" s="276"/>
      <c r="BH288" s="276"/>
      <c r="BI288" s="276"/>
      <c r="BJ288" s="276"/>
      <c r="BK288" s="370"/>
    </row>
    <row r="289" spans="2:63" s="1" customFormat="1" x14ac:dyDescent="0.25"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6"/>
      <c r="AT289" s="276"/>
      <c r="AU289" s="276"/>
      <c r="AV289" s="276"/>
      <c r="AW289" s="276"/>
      <c r="AX289" s="276"/>
      <c r="AY289" s="276"/>
      <c r="AZ289" s="276"/>
      <c r="BA289" s="276"/>
      <c r="BB289" s="276"/>
      <c r="BC289" s="276"/>
      <c r="BD289" s="276"/>
      <c r="BE289" s="276"/>
      <c r="BF289" s="276"/>
      <c r="BG289" s="276"/>
      <c r="BH289" s="276"/>
      <c r="BI289" s="276"/>
      <c r="BJ289" s="276"/>
      <c r="BK289" s="370"/>
    </row>
    <row r="290" spans="2:63" s="1" customFormat="1" x14ac:dyDescent="0.25"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6"/>
      <c r="AT290" s="276"/>
      <c r="AU290" s="276"/>
      <c r="AV290" s="276"/>
      <c r="AW290" s="276"/>
      <c r="AX290" s="276"/>
      <c r="AY290" s="276"/>
      <c r="AZ290" s="276"/>
      <c r="BA290" s="276"/>
      <c r="BB290" s="276"/>
      <c r="BC290" s="276"/>
      <c r="BD290" s="276"/>
      <c r="BE290" s="276"/>
      <c r="BF290" s="276"/>
      <c r="BG290" s="276"/>
      <c r="BH290" s="276"/>
      <c r="BI290" s="276"/>
      <c r="BJ290" s="276"/>
      <c r="BK290" s="370"/>
    </row>
    <row r="291" spans="2:63" s="1" customFormat="1" x14ac:dyDescent="0.25"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76"/>
      <c r="AJ291" s="276"/>
      <c r="AK291" s="276"/>
      <c r="AL291" s="276"/>
      <c r="AM291" s="276"/>
      <c r="AN291" s="276"/>
      <c r="AO291" s="276"/>
      <c r="AP291" s="276"/>
      <c r="AQ291" s="276"/>
      <c r="AR291" s="276"/>
      <c r="AS291" s="276"/>
      <c r="AT291" s="276"/>
      <c r="AU291" s="276"/>
      <c r="AV291" s="276"/>
      <c r="AW291" s="276"/>
      <c r="AX291" s="276"/>
      <c r="AY291" s="276"/>
      <c r="AZ291" s="276"/>
      <c r="BA291" s="276"/>
      <c r="BB291" s="276"/>
      <c r="BC291" s="276"/>
      <c r="BD291" s="276"/>
      <c r="BE291" s="276"/>
      <c r="BF291" s="276"/>
      <c r="BG291" s="276"/>
      <c r="BH291" s="276"/>
      <c r="BI291" s="276"/>
      <c r="BJ291" s="276"/>
      <c r="BK291" s="370"/>
    </row>
    <row r="292" spans="2:63" s="1" customFormat="1" x14ac:dyDescent="0.25"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76"/>
      <c r="AJ292" s="276"/>
      <c r="AK292" s="276"/>
      <c r="AL292" s="276"/>
      <c r="AM292" s="276"/>
      <c r="AN292" s="276"/>
      <c r="AO292" s="276"/>
      <c r="AP292" s="276"/>
      <c r="AQ292" s="276"/>
      <c r="AR292" s="276"/>
      <c r="AS292" s="276"/>
      <c r="AT292" s="276"/>
      <c r="AU292" s="276"/>
      <c r="AV292" s="276"/>
      <c r="AW292" s="276"/>
      <c r="AX292" s="276"/>
      <c r="AY292" s="276"/>
      <c r="AZ292" s="276"/>
      <c r="BA292" s="276"/>
      <c r="BB292" s="276"/>
      <c r="BC292" s="276"/>
      <c r="BD292" s="276"/>
      <c r="BE292" s="276"/>
      <c r="BF292" s="276"/>
      <c r="BG292" s="276"/>
      <c r="BH292" s="276"/>
      <c r="BI292" s="276"/>
      <c r="BJ292" s="276"/>
      <c r="BK292" s="370"/>
    </row>
    <row r="293" spans="2:63" s="1" customFormat="1" x14ac:dyDescent="0.25"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76"/>
      <c r="AJ293" s="276"/>
      <c r="AK293" s="276"/>
      <c r="AL293" s="276"/>
      <c r="AM293" s="276"/>
      <c r="AN293" s="276"/>
      <c r="AO293" s="276"/>
      <c r="AP293" s="276"/>
      <c r="AQ293" s="276"/>
      <c r="AR293" s="276"/>
      <c r="AS293" s="276"/>
      <c r="AT293" s="276"/>
      <c r="AU293" s="276"/>
      <c r="AV293" s="276"/>
      <c r="AW293" s="276"/>
      <c r="AX293" s="276"/>
      <c r="AY293" s="276"/>
      <c r="AZ293" s="276"/>
      <c r="BA293" s="276"/>
      <c r="BB293" s="276"/>
      <c r="BC293" s="276"/>
      <c r="BD293" s="276"/>
      <c r="BE293" s="276"/>
      <c r="BF293" s="276"/>
      <c r="BG293" s="276"/>
      <c r="BH293" s="276"/>
      <c r="BI293" s="276"/>
      <c r="BJ293" s="276"/>
      <c r="BK293" s="370"/>
    </row>
    <row r="294" spans="2:63" s="1" customFormat="1" x14ac:dyDescent="0.25"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76"/>
      <c r="AJ294" s="276"/>
      <c r="AK294" s="276"/>
      <c r="AL294" s="276"/>
      <c r="AM294" s="276"/>
      <c r="AN294" s="276"/>
      <c r="AO294" s="276"/>
      <c r="AP294" s="276"/>
      <c r="AQ294" s="276"/>
      <c r="AR294" s="276"/>
      <c r="AS294" s="276"/>
      <c r="AT294" s="276"/>
      <c r="AU294" s="276"/>
      <c r="AV294" s="276"/>
      <c r="AW294" s="276"/>
      <c r="AX294" s="276"/>
      <c r="AY294" s="276"/>
      <c r="AZ294" s="276"/>
      <c r="BA294" s="276"/>
      <c r="BB294" s="276"/>
      <c r="BC294" s="276"/>
      <c r="BD294" s="276"/>
      <c r="BE294" s="276"/>
      <c r="BF294" s="276"/>
      <c r="BG294" s="276"/>
      <c r="BH294" s="276"/>
      <c r="BI294" s="276"/>
      <c r="BJ294" s="276"/>
      <c r="BK294" s="370"/>
    </row>
    <row r="295" spans="2:63" s="1" customFormat="1" x14ac:dyDescent="0.25"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76"/>
      <c r="AJ295" s="276"/>
      <c r="AK295" s="276"/>
      <c r="AL295" s="276"/>
      <c r="AM295" s="276"/>
      <c r="AN295" s="276"/>
      <c r="AO295" s="276"/>
      <c r="AP295" s="276"/>
      <c r="AQ295" s="276"/>
      <c r="AR295" s="276"/>
      <c r="AS295" s="276"/>
      <c r="AT295" s="276"/>
      <c r="AU295" s="276"/>
      <c r="AV295" s="276"/>
      <c r="AW295" s="276"/>
      <c r="AX295" s="276"/>
      <c r="AY295" s="276"/>
      <c r="AZ295" s="276"/>
      <c r="BA295" s="276"/>
      <c r="BB295" s="276"/>
      <c r="BC295" s="276"/>
      <c r="BD295" s="276"/>
      <c r="BE295" s="276"/>
      <c r="BF295" s="276"/>
      <c r="BG295" s="276"/>
      <c r="BH295" s="276"/>
      <c r="BI295" s="276"/>
      <c r="BJ295" s="276"/>
      <c r="BK295" s="370"/>
    </row>
    <row r="296" spans="2:63" s="1" customFormat="1" x14ac:dyDescent="0.25"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76"/>
      <c r="AJ296" s="276"/>
      <c r="AK296" s="276"/>
      <c r="AL296" s="276"/>
      <c r="AM296" s="276"/>
      <c r="AN296" s="276"/>
      <c r="AO296" s="276"/>
      <c r="AP296" s="276"/>
      <c r="AQ296" s="276"/>
      <c r="AR296" s="276"/>
      <c r="AS296" s="276"/>
      <c r="AT296" s="276"/>
      <c r="AU296" s="276"/>
      <c r="AV296" s="276"/>
      <c r="AW296" s="276"/>
      <c r="AX296" s="276"/>
      <c r="AY296" s="276"/>
      <c r="AZ296" s="276"/>
      <c r="BA296" s="276"/>
      <c r="BB296" s="276"/>
      <c r="BC296" s="276"/>
      <c r="BD296" s="276"/>
      <c r="BE296" s="276"/>
      <c r="BF296" s="276"/>
      <c r="BG296" s="276"/>
      <c r="BH296" s="276"/>
      <c r="BI296" s="276"/>
      <c r="BJ296" s="276"/>
      <c r="BK296" s="370"/>
    </row>
    <row r="297" spans="2:63" s="1" customFormat="1" x14ac:dyDescent="0.25"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76"/>
      <c r="AJ297" s="276"/>
      <c r="AK297" s="276"/>
      <c r="AL297" s="276"/>
      <c r="AM297" s="276"/>
      <c r="AN297" s="276"/>
      <c r="AO297" s="276"/>
      <c r="AP297" s="276"/>
      <c r="AQ297" s="276"/>
      <c r="AR297" s="276"/>
      <c r="AS297" s="276"/>
      <c r="AT297" s="276"/>
      <c r="AU297" s="276"/>
      <c r="AV297" s="276"/>
      <c r="AW297" s="276"/>
      <c r="AX297" s="276"/>
      <c r="AY297" s="276"/>
      <c r="AZ297" s="276"/>
      <c r="BA297" s="276"/>
      <c r="BB297" s="276"/>
      <c r="BC297" s="276"/>
      <c r="BD297" s="276"/>
      <c r="BE297" s="276"/>
      <c r="BF297" s="276"/>
      <c r="BG297" s="276"/>
      <c r="BH297" s="276"/>
      <c r="BI297" s="276"/>
      <c r="BJ297" s="276"/>
      <c r="BK297" s="370"/>
    </row>
    <row r="298" spans="2:63" s="1" customFormat="1" x14ac:dyDescent="0.25"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76"/>
      <c r="AJ298" s="276"/>
      <c r="AK298" s="276"/>
      <c r="AL298" s="276"/>
      <c r="AM298" s="276"/>
      <c r="AN298" s="276"/>
      <c r="AO298" s="276"/>
      <c r="AP298" s="276"/>
      <c r="AQ298" s="276"/>
      <c r="AR298" s="276"/>
      <c r="AS298" s="276"/>
      <c r="AT298" s="276"/>
      <c r="AU298" s="276"/>
      <c r="AV298" s="276"/>
      <c r="AW298" s="276"/>
      <c r="AX298" s="276"/>
      <c r="AY298" s="276"/>
      <c r="AZ298" s="276"/>
      <c r="BA298" s="276"/>
      <c r="BB298" s="276"/>
      <c r="BC298" s="276"/>
      <c r="BD298" s="276"/>
      <c r="BE298" s="276"/>
      <c r="BF298" s="276"/>
      <c r="BG298" s="276"/>
      <c r="BH298" s="276"/>
      <c r="BI298" s="276"/>
      <c r="BJ298" s="276"/>
      <c r="BK298" s="370"/>
    </row>
    <row r="299" spans="2:63" s="1" customFormat="1" x14ac:dyDescent="0.25"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76"/>
      <c r="AJ299" s="276"/>
      <c r="AK299" s="276"/>
      <c r="AL299" s="276"/>
      <c r="AM299" s="276"/>
      <c r="AN299" s="276"/>
      <c r="AO299" s="276"/>
      <c r="AP299" s="276"/>
      <c r="AQ299" s="276"/>
      <c r="AR299" s="276"/>
      <c r="AS299" s="276"/>
      <c r="AT299" s="276"/>
      <c r="AU299" s="276"/>
      <c r="AV299" s="276"/>
      <c r="AW299" s="276"/>
      <c r="AX299" s="276"/>
      <c r="AY299" s="276"/>
      <c r="AZ299" s="276"/>
      <c r="BA299" s="276"/>
      <c r="BB299" s="276"/>
      <c r="BC299" s="276"/>
      <c r="BD299" s="276"/>
      <c r="BE299" s="276"/>
      <c r="BF299" s="276"/>
      <c r="BG299" s="276"/>
      <c r="BH299" s="276"/>
      <c r="BI299" s="276"/>
      <c r="BJ299" s="276"/>
      <c r="BK299" s="370"/>
    </row>
    <row r="300" spans="2:63" s="1" customFormat="1" x14ac:dyDescent="0.25"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76"/>
      <c r="AS300" s="276"/>
      <c r="AT300" s="276"/>
      <c r="AU300" s="276"/>
      <c r="AV300" s="276"/>
      <c r="AW300" s="276"/>
      <c r="AX300" s="276"/>
      <c r="AY300" s="276"/>
      <c r="AZ300" s="276"/>
      <c r="BA300" s="276"/>
      <c r="BB300" s="276"/>
      <c r="BC300" s="276"/>
      <c r="BD300" s="276"/>
      <c r="BE300" s="276"/>
      <c r="BF300" s="276"/>
      <c r="BG300" s="276"/>
      <c r="BH300" s="276"/>
      <c r="BI300" s="276"/>
      <c r="BJ300" s="276"/>
      <c r="BK300" s="370"/>
    </row>
    <row r="301" spans="2:63" s="1" customFormat="1" x14ac:dyDescent="0.25"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76"/>
      <c r="AJ301" s="276"/>
      <c r="AK301" s="276"/>
      <c r="AL301" s="276"/>
      <c r="AM301" s="276"/>
      <c r="AN301" s="276"/>
      <c r="AO301" s="276"/>
      <c r="AP301" s="276"/>
      <c r="AQ301" s="276"/>
      <c r="AR301" s="276"/>
      <c r="AS301" s="276"/>
      <c r="AT301" s="276"/>
      <c r="AU301" s="276"/>
      <c r="AV301" s="276"/>
      <c r="AW301" s="276"/>
      <c r="AX301" s="276"/>
      <c r="AY301" s="276"/>
      <c r="AZ301" s="276"/>
      <c r="BA301" s="276"/>
      <c r="BB301" s="276"/>
      <c r="BC301" s="276"/>
      <c r="BD301" s="276"/>
      <c r="BE301" s="276"/>
      <c r="BF301" s="276"/>
      <c r="BG301" s="276"/>
      <c r="BH301" s="276"/>
      <c r="BI301" s="276"/>
      <c r="BJ301" s="276"/>
      <c r="BK301" s="370"/>
    </row>
    <row r="302" spans="2:63" s="1" customFormat="1" x14ac:dyDescent="0.25"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76"/>
      <c r="AJ302" s="276"/>
      <c r="AK302" s="276"/>
      <c r="AL302" s="276"/>
      <c r="AM302" s="276"/>
      <c r="AN302" s="276"/>
      <c r="AO302" s="276"/>
      <c r="AP302" s="276"/>
      <c r="AQ302" s="276"/>
      <c r="AR302" s="276"/>
      <c r="AS302" s="276"/>
      <c r="AT302" s="276"/>
      <c r="AU302" s="276"/>
      <c r="AV302" s="276"/>
      <c r="AW302" s="276"/>
      <c r="AX302" s="276"/>
      <c r="AY302" s="276"/>
      <c r="AZ302" s="276"/>
      <c r="BA302" s="276"/>
      <c r="BB302" s="276"/>
      <c r="BC302" s="276"/>
      <c r="BD302" s="276"/>
      <c r="BE302" s="276"/>
      <c r="BF302" s="276"/>
      <c r="BG302" s="276"/>
      <c r="BH302" s="276"/>
      <c r="BI302" s="276"/>
      <c r="BJ302" s="276"/>
      <c r="BK302" s="370"/>
    </row>
    <row r="303" spans="2:63" s="1" customFormat="1" x14ac:dyDescent="0.25"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76"/>
      <c r="AJ303" s="276"/>
      <c r="AK303" s="276"/>
      <c r="AL303" s="276"/>
      <c r="AM303" s="276"/>
      <c r="AN303" s="276"/>
      <c r="AO303" s="276"/>
      <c r="AP303" s="276"/>
      <c r="AQ303" s="276"/>
      <c r="AR303" s="276"/>
      <c r="AS303" s="276"/>
      <c r="AT303" s="276"/>
      <c r="AU303" s="276"/>
      <c r="AV303" s="276"/>
      <c r="AW303" s="276"/>
      <c r="AX303" s="276"/>
      <c r="AY303" s="276"/>
      <c r="AZ303" s="276"/>
      <c r="BA303" s="276"/>
      <c r="BB303" s="276"/>
      <c r="BC303" s="276"/>
      <c r="BD303" s="276"/>
      <c r="BE303" s="276"/>
      <c r="BF303" s="276"/>
      <c r="BG303" s="276"/>
      <c r="BH303" s="276"/>
      <c r="BI303" s="276"/>
      <c r="BJ303" s="276"/>
      <c r="BK303" s="370"/>
    </row>
    <row r="304" spans="2:63" s="1" customFormat="1" x14ac:dyDescent="0.25"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76"/>
      <c r="AJ304" s="276"/>
      <c r="AK304" s="276"/>
      <c r="AL304" s="276"/>
      <c r="AM304" s="276"/>
      <c r="AN304" s="276"/>
      <c r="AO304" s="276"/>
      <c r="AP304" s="276"/>
      <c r="AQ304" s="276"/>
      <c r="AR304" s="276"/>
      <c r="AS304" s="276"/>
      <c r="AT304" s="276"/>
      <c r="AU304" s="276"/>
      <c r="AV304" s="276"/>
      <c r="AW304" s="276"/>
      <c r="AX304" s="276"/>
      <c r="AY304" s="276"/>
      <c r="AZ304" s="276"/>
      <c r="BA304" s="276"/>
      <c r="BB304" s="276"/>
      <c r="BC304" s="276"/>
      <c r="BD304" s="276"/>
      <c r="BE304" s="276"/>
      <c r="BF304" s="276"/>
      <c r="BG304" s="276"/>
      <c r="BH304" s="276"/>
      <c r="BI304" s="276"/>
      <c r="BJ304" s="276"/>
      <c r="BK304" s="370"/>
    </row>
    <row r="305" spans="2:63" s="1" customFormat="1" x14ac:dyDescent="0.25"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76"/>
      <c r="AJ305" s="276"/>
      <c r="AK305" s="276"/>
      <c r="AL305" s="276"/>
      <c r="AM305" s="276"/>
      <c r="AN305" s="276"/>
      <c r="AO305" s="276"/>
      <c r="AP305" s="276"/>
      <c r="AQ305" s="276"/>
      <c r="AR305" s="276"/>
      <c r="AS305" s="276"/>
      <c r="AT305" s="276"/>
      <c r="AU305" s="276"/>
      <c r="AV305" s="276"/>
      <c r="AW305" s="276"/>
      <c r="AX305" s="276"/>
      <c r="AY305" s="276"/>
      <c r="AZ305" s="276"/>
      <c r="BA305" s="276"/>
      <c r="BB305" s="276"/>
      <c r="BC305" s="276"/>
      <c r="BD305" s="276"/>
      <c r="BE305" s="276"/>
      <c r="BF305" s="276"/>
      <c r="BG305" s="276"/>
      <c r="BH305" s="276"/>
      <c r="BI305" s="276"/>
      <c r="BJ305" s="276"/>
      <c r="BK305" s="370"/>
    </row>
    <row r="306" spans="2:63" s="1" customFormat="1" x14ac:dyDescent="0.25"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76"/>
      <c r="AJ306" s="276"/>
      <c r="AK306" s="276"/>
      <c r="AL306" s="276"/>
      <c r="AM306" s="276"/>
      <c r="AN306" s="276"/>
      <c r="AO306" s="276"/>
      <c r="AP306" s="276"/>
      <c r="AQ306" s="276"/>
      <c r="AR306" s="276"/>
      <c r="AS306" s="276"/>
      <c r="AT306" s="276"/>
      <c r="AU306" s="276"/>
      <c r="AV306" s="276"/>
      <c r="AW306" s="276"/>
      <c r="AX306" s="276"/>
      <c r="AY306" s="276"/>
      <c r="AZ306" s="276"/>
      <c r="BA306" s="276"/>
      <c r="BB306" s="276"/>
      <c r="BC306" s="276"/>
      <c r="BD306" s="276"/>
      <c r="BE306" s="276"/>
      <c r="BF306" s="276"/>
      <c r="BG306" s="276"/>
      <c r="BH306" s="276"/>
      <c r="BI306" s="276"/>
      <c r="BJ306" s="276"/>
      <c r="BK306" s="370"/>
    </row>
    <row r="307" spans="2:63" s="1" customFormat="1" x14ac:dyDescent="0.25"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76"/>
      <c r="AJ307" s="276"/>
      <c r="AK307" s="276"/>
      <c r="AL307" s="276"/>
      <c r="AM307" s="276"/>
      <c r="AN307" s="276"/>
      <c r="AO307" s="276"/>
      <c r="AP307" s="276"/>
      <c r="AQ307" s="276"/>
      <c r="AR307" s="276"/>
      <c r="AS307" s="276"/>
      <c r="AT307" s="276"/>
      <c r="AU307" s="276"/>
      <c r="AV307" s="276"/>
      <c r="AW307" s="276"/>
      <c r="AX307" s="276"/>
      <c r="AY307" s="276"/>
      <c r="AZ307" s="276"/>
      <c r="BA307" s="276"/>
      <c r="BB307" s="276"/>
      <c r="BC307" s="276"/>
      <c r="BD307" s="276"/>
      <c r="BE307" s="276"/>
      <c r="BF307" s="276"/>
      <c r="BG307" s="276"/>
      <c r="BH307" s="276"/>
      <c r="BI307" s="276"/>
      <c r="BJ307" s="276"/>
      <c r="BK307" s="370"/>
    </row>
    <row r="308" spans="2:63" s="1" customFormat="1" x14ac:dyDescent="0.25"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76"/>
      <c r="AJ308" s="276"/>
      <c r="AK308" s="276"/>
      <c r="AL308" s="276"/>
      <c r="AM308" s="276"/>
      <c r="AN308" s="276"/>
      <c r="AO308" s="276"/>
      <c r="AP308" s="276"/>
      <c r="AQ308" s="276"/>
      <c r="AR308" s="276"/>
      <c r="AS308" s="276"/>
      <c r="AT308" s="276"/>
      <c r="AU308" s="276"/>
      <c r="AV308" s="276"/>
      <c r="AW308" s="276"/>
      <c r="AX308" s="276"/>
      <c r="AY308" s="276"/>
      <c r="AZ308" s="276"/>
      <c r="BA308" s="276"/>
      <c r="BB308" s="276"/>
      <c r="BC308" s="276"/>
      <c r="BD308" s="276"/>
      <c r="BE308" s="276"/>
      <c r="BF308" s="276"/>
      <c r="BG308" s="276"/>
      <c r="BH308" s="276"/>
      <c r="BI308" s="276"/>
      <c r="BJ308" s="276"/>
      <c r="BK308" s="370"/>
    </row>
    <row r="309" spans="2:63" s="1" customFormat="1" x14ac:dyDescent="0.25"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76"/>
      <c r="AJ309" s="276"/>
      <c r="AK309" s="276"/>
      <c r="AL309" s="276"/>
      <c r="AM309" s="276"/>
      <c r="AN309" s="276"/>
      <c r="AO309" s="276"/>
      <c r="AP309" s="276"/>
      <c r="AQ309" s="276"/>
      <c r="AR309" s="276"/>
      <c r="AS309" s="276"/>
      <c r="AT309" s="276"/>
      <c r="AU309" s="276"/>
      <c r="AV309" s="276"/>
      <c r="AW309" s="276"/>
      <c r="AX309" s="276"/>
      <c r="AY309" s="276"/>
      <c r="AZ309" s="276"/>
      <c r="BA309" s="276"/>
      <c r="BB309" s="276"/>
      <c r="BC309" s="276"/>
      <c r="BD309" s="276"/>
      <c r="BE309" s="276"/>
      <c r="BF309" s="276"/>
      <c r="BG309" s="276"/>
      <c r="BH309" s="276"/>
      <c r="BI309" s="276"/>
      <c r="BJ309" s="276"/>
      <c r="BK309" s="370"/>
    </row>
    <row r="310" spans="2:63" s="1" customFormat="1" x14ac:dyDescent="0.25"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76"/>
      <c r="AJ310" s="276"/>
      <c r="AK310" s="276"/>
      <c r="AL310" s="276"/>
      <c r="AM310" s="276"/>
      <c r="AN310" s="276"/>
      <c r="AO310" s="276"/>
      <c r="AP310" s="276"/>
      <c r="AQ310" s="276"/>
      <c r="AR310" s="276"/>
      <c r="AS310" s="276"/>
      <c r="AT310" s="276"/>
      <c r="AU310" s="276"/>
      <c r="AV310" s="276"/>
      <c r="AW310" s="276"/>
      <c r="AX310" s="276"/>
      <c r="AY310" s="276"/>
      <c r="AZ310" s="276"/>
      <c r="BA310" s="276"/>
      <c r="BB310" s="276"/>
      <c r="BC310" s="276"/>
      <c r="BD310" s="276"/>
      <c r="BE310" s="276"/>
      <c r="BF310" s="276"/>
      <c r="BG310" s="276"/>
      <c r="BH310" s="276"/>
      <c r="BI310" s="276"/>
      <c r="BJ310" s="276"/>
      <c r="BK310" s="370"/>
    </row>
    <row r="311" spans="2:63" s="1" customFormat="1" x14ac:dyDescent="0.25"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76"/>
      <c r="AJ311" s="276"/>
      <c r="AK311" s="276"/>
      <c r="AL311" s="276"/>
      <c r="AM311" s="276"/>
      <c r="AN311" s="276"/>
      <c r="AO311" s="276"/>
      <c r="AP311" s="276"/>
      <c r="AQ311" s="276"/>
      <c r="AR311" s="276"/>
      <c r="AS311" s="276"/>
      <c r="AT311" s="276"/>
      <c r="AU311" s="276"/>
      <c r="AV311" s="276"/>
      <c r="AW311" s="276"/>
      <c r="AX311" s="276"/>
      <c r="AY311" s="276"/>
      <c r="AZ311" s="276"/>
      <c r="BA311" s="276"/>
      <c r="BB311" s="276"/>
      <c r="BC311" s="276"/>
      <c r="BD311" s="276"/>
      <c r="BE311" s="276"/>
      <c r="BF311" s="276"/>
      <c r="BG311" s="276"/>
      <c r="BH311" s="276"/>
      <c r="BI311" s="276"/>
      <c r="BJ311" s="276"/>
      <c r="BK311" s="370"/>
    </row>
    <row r="312" spans="2:63" s="1" customFormat="1" x14ac:dyDescent="0.25"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76"/>
      <c r="AJ312" s="276"/>
      <c r="AK312" s="276"/>
      <c r="AL312" s="276"/>
      <c r="AM312" s="276"/>
      <c r="AN312" s="276"/>
      <c r="AO312" s="276"/>
      <c r="AP312" s="276"/>
      <c r="AQ312" s="276"/>
      <c r="AR312" s="276"/>
      <c r="AS312" s="276"/>
      <c r="AT312" s="276"/>
      <c r="AU312" s="276"/>
      <c r="AV312" s="276"/>
      <c r="AW312" s="276"/>
      <c r="AX312" s="276"/>
      <c r="AY312" s="276"/>
      <c r="AZ312" s="276"/>
      <c r="BA312" s="276"/>
      <c r="BB312" s="276"/>
      <c r="BC312" s="276"/>
      <c r="BD312" s="276"/>
      <c r="BE312" s="276"/>
      <c r="BF312" s="276"/>
      <c r="BG312" s="276"/>
      <c r="BH312" s="276"/>
      <c r="BI312" s="276"/>
      <c r="BJ312" s="276"/>
      <c r="BK312" s="370"/>
    </row>
    <row r="313" spans="2:63" s="1" customFormat="1" x14ac:dyDescent="0.25"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76"/>
      <c r="AJ313" s="276"/>
      <c r="AK313" s="276"/>
      <c r="AL313" s="276"/>
      <c r="AM313" s="276"/>
      <c r="AN313" s="276"/>
      <c r="AO313" s="276"/>
      <c r="AP313" s="276"/>
      <c r="AQ313" s="276"/>
      <c r="AR313" s="276"/>
      <c r="AS313" s="276"/>
      <c r="AT313" s="276"/>
      <c r="AU313" s="276"/>
      <c r="AV313" s="276"/>
      <c r="AW313" s="276"/>
      <c r="AX313" s="276"/>
      <c r="AY313" s="276"/>
      <c r="AZ313" s="276"/>
      <c r="BA313" s="276"/>
      <c r="BB313" s="276"/>
      <c r="BC313" s="276"/>
      <c r="BD313" s="276"/>
      <c r="BE313" s="276"/>
      <c r="BF313" s="276"/>
      <c r="BG313" s="276"/>
      <c r="BH313" s="276"/>
      <c r="BI313" s="276"/>
      <c r="BJ313" s="276"/>
      <c r="BK313" s="370"/>
    </row>
    <row r="314" spans="2:63" s="1" customFormat="1" x14ac:dyDescent="0.25"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76"/>
      <c r="AJ314" s="276"/>
      <c r="AK314" s="276"/>
      <c r="AL314" s="276"/>
      <c r="AM314" s="276"/>
      <c r="AN314" s="276"/>
      <c r="AO314" s="276"/>
      <c r="AP314" s="276"/>
      <c r="AQ314" s="276"/>
      <c r="AR314" s="276"/>
      <c r="AS314" s="276"/>
      <c r="AT314" s="276"/>
      <c r="AU314" s="276"/>
      <c r="AV314" s="276"/>
      <c r="AW314" s="276"/>
      <c r="AX314" s="276"/>
      <c r="AY314" s="276"/>
      <c r="AZ314" s="276"/>
      <c r="BA314" s="276"/>
      <c r="BB314" s="276"/>
      <c r="BC314" s="276"/>
      <c r="BD314" s="276"/>
      <c r="BE314" s="276"/>
      <c r="BF314" s="276"/>
      <c r="BG314" s="276"/>
      <c r="BH314" s="276"/>
      <c r="BI314" s="276"/>
      <c r="BJ314" s="276"/>
      <c r="BK314" s="370"/>
    </row>
    <row r="315" spans="2:63" s="1" customFormat="1" x14ac:dyDescent="0.25"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76"/>
      <c r="AJ315" s="276"/>
      <c r="AK315" s="276"/>
      <c r="AL315" s="276"/>
      <c r="AM315" s="276"/>
      <c r="AN315" s="276"/>
      <c r="AO315" s="276"/>
      <c r="AP315" s="276"/>
      <c r="AQ315" s="276"/>
      <c r="AR315" s="276"/>
      <c r="AS315" s="276"/>
      <c r="AT315" s="276"/>
      <c r="AU315" s="276"/>
      <c r="AV315" s="276"/>
      <c r="AW315" s="276"/>
      <c r="AX315" s="276"/>
      <c r="AY315" s="276"/>
      <c r="AZ315" s="276"/>
      <c r="BA315" s="276"/>
      <c r="BB315" s="276"/>
      <c r="BC315" s="276"/>
      <c r="BD315" s="276"/>
      <c r="BE315" s="276"/>
      <c r="BF315" s="276"/>
      <c r="BG315" s="276"/>
      <c r="BH315" s="276"/>
      <c r="BI315" s="276"/>
      <c r="BJ315" s="276"/>
      <c r="BK315" s="370"/>
    </row>
    <row r="316" spans="2:63" s="1" customFormat="1" x14ac:dyDescent="0.25"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76"/>
      <c r="AJ316" s="276"/>
      <c r="AK316" s="276"/>
      <c r="AL316" s="276"/>
      <c r="AM316" s="276"/>
      <c r="AN316" s="276"/>
      <c r="AO316" s="276"/>
      <c r="AP316" s="276"/>
      <c r="AQ316" s="276"/>
      <c r="AR316" s="276"/>
      <c r="AS316" s="276"/>
      <c r="AT316" s="276"/>
      <c r="AU316" s="276"/>
      <c r="AV316" s="276"/>
      <c r="AW316" s="276"/>
      <c r="AX316" s="276"/>
      <c r="AY316" s="276"/>
      <c r="AZ316" s="276"/>
      <c r="BA316" s="276"/>
      <c r="BB316" s="276"/>
      <c r="BC316" s="276"/>
      <c r="BD316" s="276"/>
      <c r="BE316" s="276"/>
      <c r="BF316" s="276"/>
      <c r="BG316" s="276"/>
      <c r="BH316" s="276"/>
      <c r="BI316" s="276"/>
      <c r="BJ316" s="276"/>
      <c r="BK316" s="370"/>
    </row>
    <row r="317" spans="2:63" s="1" customFormat="1" x14ac:dyDescent="0.25"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76"/>
      <c r="AJ317" s="276"/>
      <c r="AK317" s="276"/>
      <c r="AL317" s="276"/>
      <c r="AM317" s="276"/>
      <c r="AN317" s="276"/>
      <c r="AO317" s="276"/>
      <c r="AP317" s="276"/>
      <c r="AQ317" s="276"/>
      <c r="AR317" s="276"/>
      <c r="AS317" s="276"/>
      <c r="AT317" s="276"/>
      <c r="AU317" s="276"/>
      <c r="AV317" s="276"/>
      <c r="AW317" s="276"/>
      <c r="AX317" s="276"/>
      <c r="AY317" s="276"/>
      <c r="AZ317" s="276"/>
      <c r="BA317" s="276"/>
      <c r="BB317" s="276"/>
      <c r="BC317" s="276"/>
      <c r="BD317" s="276"/>
      <c r="BE317" s="276"/>
      <c r="BF317" s="276"/>
      <c r="BG317" s="276"/>
      <c r="BH317" s="276"/>
      <c r="BI317" s="276"/>
      <c r="BJ317" s="276"/>
      <c r="BK317" s="370"/>
    </row>
    <row r="318" spans="2:63" s="1" customFormat="1" x14ac:dyDescent="0.25"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6"/>
      <c r="AU318" s="276"/>
      <c r="AV318" s="276"/>
      <c r="AW318" s="276"/>
      <c r="AX318" s="276"/>
      <c r="AY318" s="276"/>
      <c r="AZ318" s="276"/>
      <c r="BA318" s="276"/>
      <c r="BB318" s="276"/>
      <c r="BC318" s="276"/>
      <c r="BD318" s="276"/>
      <c r="BE318" s="276"/>
      <c r="BF318" s="276"/>
      <c r="BG318" s="276"/>
      <c r="BH318" s="276"/>
      <c r="BI318" s="276"/>
      <c r="BJ318" s="276"/>
      <c r="BK318" s="370"/>
    </row>
    <row r="319" spans="2:63" s="1" customFormat="1" x14ac:dyDescent="0.25"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6"/>
      <c r="AU319" s="276"/>
      <c r="AV319" s="276"/>
      <c r="AW319" s="276"/>
      <c r="AX319" s="276"/>
      <c r="AY319" s="276"/>
      <c r="AZ319" s="276"/>
      <c r="BA319" s="276"/>
      <c r="BB319" s="276"/>
      <c r="BC319" s="276"/>
      <c r="BD319" s="276"/>
      <c r="BE319" s="276"/>
      <c r="BF319" s="276"/>
      <c r="BG319" s="276"/>
      <c r="BH319" s="276"/>
      <c r="BI319" s="276"/>
      <c r="BJ319" s="276"/>
      <c r="BK319" s="370"/>
    </row>
    <row r="320" spans="2:63" s="1" customFormat="1" x14ac:dyDescent="0.25"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  <c r="AU320" s="276"/>
      <c r="AV320" s="276"/>
      <c r="AW320" s="276"/>
      <c r="AX320" s="276"/>
      <c r="AY320" s="276"/>
      <c r="AZ320" s="276"/>
      <c r="BA320" s="276"/>
      <c r="BB320" s="276"/>
      <c r="BC320" s="276"/>
      <c r="BD320" s="276"/>
      <c r="BE320" s="276"/>
      <c r="BF320" s="276"/>
      <c r="BG320" s="276"/>
      <c r="BH320" s="276"/>
      <c r="BI320" s="276"/>
      <c r="BJ320" s="276"/>
      <c r="BK320" s="370"/>
    </row>
    <row r="321" spans="2:63" s="1" customFormat="1" x14ac:dyDescent="0.25"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76"/>
      <c r="AJ321" s="276"/>
      <c r="AK321" s="276"/>
      <c r="AL321" s="276"/>
      <c r="AM321" s="276"/>
      <c r="AN321" s="276"/>
      <c r="AO321" s="276"/>
      <c r="AP321" s="276"/>
      <c r="AQ321" s="276"/>
      <c r="AR321" s="276"/>
      <c r="AS321" s="276"/>
      <c r="AT321" s="276"/>
      <c r="AU321" s="276"/>
      <c r="AV321" s="276"/>
      <c r="AW321" s="276"/>
      <c r="AX321" s="276"/>
      <c r="AY321" s="276"/>
      <c r="AZ321" s="276"/>
      <c r="BA321" s="276"/>
      <c r="BB321" s="276"/>
      <c r="BC321" s="276"/>
      <c r="BD321" s="276"/>
      <c r="BE321" s="276"/>
      <c r="BF321" s="276"/>
      <c r="BG321" s="276"/>
      <c r="BH321" s="276"/>
      <c r="BI321" s="276"/>
      <c r="BJ321" s="276"/>
      <c r="BK321" s="370"/>
    </row>
    <row r="322" spans="2:63" s="1" customFormat="1" x14ac:dyDescent="0.25"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76"/>
      <c r="AJ322" s="276"/>
      <c r="AK322" s="276"/>
      <c r="AL322" s="276"/>
      <c r="AM322" s="276"/>
      <c r="AN322" s="276"/>
      <c r="AO322" s="276"/>
      <c r="AP322" s="276"/>
      <c r="AQ322" s="276"/>
      <c r="AR322" s="276"/>
      <c r="AS322" s="276"/>
      <c r="AT322" s="276"/>
      <c r="AU322" s="276"/>
      <c r="AV322" s="276"/>
      <c r="AW322" s="276"/>
      <c r="AX322" s="276"/>
      <c r="AY322" s="276"/>
      <c r="AZ322" s="276"/>
      <c r="BA322" s="276"/>
      <c r="BB322" s="276"/>
      <c r="BC322" s="276"/>
      <c r="BD322" s="276"/>
      <c r="BE322" s="276"/>
      <c r="BF322" s="276"/>
      <c r="BG322" s="276"/>
      <c r="BH322" s="276"/>
      <c r="BI322" s="276"/>
      <c r="BJ322" s="276"/>
      <c r="BK322" s="370"/>
    </row>
    <row r="323" spans="2:63" s="1" customFormat="1" x14ac:dyDescent="0.25"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  <c r="AW323" s="276"/>
      <c r="AX323" s="276"/>
      <c r="AY323" s="276"/>
      <c r="AZ323" s="276"/>
      <c r="BA323" s="276"/>
      <c r="BB323" s="276"/>
      <c r="BC323" s="276"/>
      <c r="BD323" s="276"/>
      <c r="BE323" s="276"/>
      <c r="BF323" s="276"/>
      <c r="BG323" s="276"/>
      <c r="BH323" s="276"/>
      <c r="BI323" s="276"/>
      <c r="BJ323" s="276"/>
      <c r="BK323" s="370"/>
    </row>
    <row r="324" spans="2:63" s="1" customFormat="1" x14ac:dyDescent="0.25"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76"/>
      <c r="AJ324" s="276"/>
      <c r="AK324" s="276"/>
      <c r="AL324" s="276"/>
      <c r="AM324" s="276"/>
      <c r="AN324" s="276"/>
      <c r="AO324" s="276"/>
      <c r="AP324" s="276"/>
      <c r="AQ324" s="276"/>
      <c r="AR324" s="276"/>
      <c r="AS324" s="276"/>
      <c r="AT324" s="276"/>
      <c r="AU324" s="276"/>
      <c r="AV324" s="276"/>
      <c r="AW324" s="276"/>
      <c r="AX324" s="276"/>
      <c r="AY324" s="276"/>
      <c r="AZ324" s="276"/>
      <c r="BA324" s="276"/>
      <c r="BB324" s="276"/>
      <c r="BC324" s="276"/>
      <c r="BD324" s="276"/>
      <c r="BE324" s="276"/>
      <c r="BF324" s="276"/>
      <c r="BG324" s="276"/>
      <c r="BH324" s="276"/>
      <c r="BI324" s="276"/>
      <c r="BJ324" s="276"/>
      <c r="BK324" s="370"/>
    </row>
    <row r="325" spans="2:63" s="1" customFormat="1" x14ac:dyDescent="0.25"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76"/>
      <c r="AJ325" s="276"/>
      <c r="AK325" s="276"/>
      <c r="AL325" s="276"/>
      <c r="AM325" s="276"/>
      <c r="AN325" s="276"/>
      <c r="AO325" s="276"/>
      <c r="AP325" s="276"/>
      <c r="AQ325" s="276"/>
      <c r="AR325" s="276"/>
      <c r="AS325" s="276"/>
      <c r="AT325" s="276"/>
      <c r="AU325" s="276"/>
      <c r="AV325" s="276"/>
      <c r="AW325" s="276"/>
      <c r="AX325" s="276"/>
      <c r="AY325" s="276"/>
      <c r="AZ325" s="276"/>
      <c r="BA325" s="276"/>
      <c r="BB325" s="276"/>
      <c r="BC325" s="276"/>
      <c r="BD325" s="276"/>
      <c r="BE325" s="276"/>
      <c r="BF325" s="276"/>
      <c r="BG325" s="276"/>
      <c r="BH325" s="276"/>
      <c r="BI325" s="276"/>
      <c r="BJ325" s="276"/>
      <c r="BK325" s="370"/>
    </row>
    <row r="326" spans="2:63" s="1" customFormat="1" x14ac:dyDescent="0.25"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76"/>
      <c r="AJ326" s="276"/>
      <c r="AK326" s="276"/>
      <c r="AL326" s="276"/>
      <c r="AM326" s="276"/>
      <c r="AN326" s="276"/>
      <c r="AO326" s="276"/>
      <c r="AP326" s="276"/>
      <c r="AQ326" s="276"/>
      <c r="AR326" s="276"/>
      <c r="AS326" s="276"/>
      <c r="AT326" s="276"/>
      <c r="AU326" s="276"/>
      <c r="AV326" s="276"/>
      <c r="AW326" s="276"/>
      <c r="AX326" s="276"/>
      <c r="AY326" s="276"/>
      <c r="AZ326" s="276"/>
      <c r="BA326" s="276"/>
      <c r="BB326" s="276"/>
      <c r="BC326" s="276"/>
      <c r="BD326" s="276"/>
      <c r="BE326" s="276"/>
      <c r="BF326" s="276"/>
      <c r="BG326" s="276"/>
      <c r="BH326" s="276"/>
      <c r="BI326" s="276"/>
      <c r="BJ326" s="276"/>
      <c r="BK326" s="370"/>
    </row>
    <row r="327" spans="2:63" s="1" customFormat="1" x14ac:dyDescent="0.25"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76"/>
      <c r="AJ327" s="276"/>
      <c r="AK327" s="276"/>
      <c r="AL327" s="276"/>
      <c r="AM327" s="276"/>
      <c r="AN327" s="276"/>
      <c r="AO327" s="276"/>
      <c r="AP327" s="276"/>
      <c r="AQ327" s="276"/>
      <c r="AR327" s="276"/>
      <c r="AS327" s="276"/>
      <c r="AT327" s="276"/>
      <c r="AU327" s="276"/>
      <c r="AV327" s="276"/>
      <c r="AW327" s="276"/>
      <c r="AX327" s="276"/>
      <c r="AY327" s="276"/>
      <c r="AZ327" s="276"/>
      <c r="BA327" s="276"/>
      <c r="BB327" s="276"/>
      <c r="BC327" s="276"/>
      <c r="BD327" s="276"/>
      <c r="BE327" s="276"/>
      <c r="BF327" s="276"/>
      <c r="BG327" s="276"/>
      <c r="BH327" s="276"/>
      <c r="BI327" s="276"/>
      <c r="BJ327" s="276"/>
      <c r="BK327" s="370"/>
    </row>
    <row r="328" spans="2:63" s="1" customFormat="1" x14ac:dyDescent="0.25"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76"/>
      <c r="AJ328" s="276"/>
      <c r="AK328" s="276"/>
      <c r="AL328" s="276"/>
      <c r="AM328" s="276"/>
      <c r="AN328" s="276"/>
      <c r="AO328" s="276"/>
      <c r="AP328" s="276"/>
      <c r="AQ328" s="276"/>
      <c r="AR328" s="276"/>
      <c r="AS328" s="276"/>
      <c r="AT328" s="276"/>
      <c r="AU328" s="276"/>
      <c r="AV328" s="276"/>
      <c r="AW328" s="276"/>
      <c r="AX328" s="276"/>
      <c r="AY328" s="276"/>
      <c r="AZ328" s="276"/>
      <c r="BA328" s="276"/>
      <c r="BB328" s="276"/>
      <c r="BC328" s="276"/>
      <c r="BD328" s="276"/>
      <c r="BE328" s="276"/>
      <c r="BF328" s="276"/>
      <c r="BG328" s="276"/>
      <c r="BH328" s="276"/>
      <c r="BI328" s="276"/>
      <c r="BJ328" s="276"/>
      <c r="BK328" s="370"/>
    </row>
    <row r="329" spans="2:63" s="1" customFormat="1" x14ac:dyDescent="0.25"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76"/>
      <c r="AJ329" s="276"/>
      <c r="AK329" s="276"/>
      <c r="AL329" s="276"/>
      <c r="AM329" s="276"/>
      <c r="AN329" s="276"/>
      <c r="AO329" s="276"/>
      <c r="AP329" s="276"/>
      <c r="AQ329" s="276"/>
      <c r="AR329" s="276"/>
      <c r="AS329" s="276"/>
      <c r="AT329" s="276"/>
      <c r="AU329" s="276"/>
      <c r="AV329" s="276"/>
      <c r="AW329" s="276"/>
      <c r="AX329" s="276"/>
      <c r="AY329" s="276"/>
      <c r="AZ329" s="276"/>
      <c r="BA329" s="276"/>
      <c r="BB329" s="276"/>
      <c r="BC329" s="276"/>
      <c r="BD329" s="276"/>
      <c r="BE329" s="276"/>
      <c r="BF329" s="276"/>
      <c r="BG329" s="276"/>
      <c r="BH329" s="276"/>
      <c r="BI329" s="276"/>
      <c r="BJ329" s="276"/>
      <c r="BK329" s="370"/>
    </row>
    <row r="330" spans="2:63" s="1" customFormat="1" x14ac:dyDescent="0.25"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76"/>
      <c r="AJ330" s="276"/>
      <c r="AK330" s="276"/>
      <c r="AL330" s="276"/>
      <c r="AM330" s="276"/>
      <c r="AN330" s="276"/>
      <c r="AO330" s="276"/>
      <c r="AP330" s="276"/>
      <c r="AQ330" s="276"/>
      <c r="AR330" s="276"/>
      <c r="AS330" s="276"/>
      <c r="AT330" s="276"/>
      <c r="AU330" s="276"/>
      <c r="AV330" s="276"/>
      <c r="AW330" s="276"/>
      <c r="AX330" s="276"/>
      <c r="AY330" s="276"/>
      <c r="AZ330" s="276"/>
      <c r="BA330" s="276"/>
      <c r="BB330" s="276"/>
      <c r="BC330" s="276"/>
      <c r="BD330" s="276"/>
      <c r="BE330" s="276"/>
      <c r="BF330" s="276"/>
      <c r="BG330" s="276"/>
      <c r="BH330" s="276"/>
      <c r="BI330" s="276"/>
      <c r="BJ330" s="276"/>
      <c r="BK330" s="370"/>
    </row>
    <row r="331" spans="2:63" s="1" customFormat="1" x14ac:dyDescent="0.25"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76"/>
      <c r="AJ331" s="276"/>
      <c r="AK331" s="276"/>
      <c r="AL331" s="276"/>
      <c r="AM331" s="276"/>
      <c r="AN331" s="276"/>
      <c r="AO331" s="276"/>
      <c r="AP331" s="276"/>
      <c r="AQ331" s="276"/>
      <c r="AR331" s="276"/>
      <c r="AS331" s="276"/>
      <c r="AT331" s="276"/>
      <c r="AU331" s="276"/>
      <c r="AV331" s="276"/>
      <c r="AW331" s="276"/>
      <c r="AX331" s="276"/>
      <c r="AY331" s="276"/>
      <c r="AZ331" s="276"/>
      <c r="BA331" s="276"/>
      <c r="BB331" s="276"/>
      <c r="BC331" s="276"/>
      <c r="BD331" s="276"/>
      <c r="BE331" s="276"/>
      <c r="BF331" s="276"/>
      <c r="BG331" s="276"/>
      <c r="BH331" s="276"/>
      <c r="BI331" s="276"/>
      <c r="BJ331" s="276"/>
      <c r="BK331" s="370"/>
    </row>
    <row r="332" spans="2:63" s="1" customFormat="1" x14ac:dyDescent="0.25"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76"/>
      <c r="AJ332" s="276"/>
      <c r="AK332" s="276"/>
      <c r="AL332" s="276"/>
      <c r="AM332" s="276"/>
      <c r="AN332" s="276"/>
      <c r="AO332" s="276"/>
      <c r="AP332" s="276"/>
      <c r="AQ332" s="276"/>
      <c r="AR332" s="276"/>
      <c r="AS332" s="276"/>
      <c r="AT332" s="276"/>
      <c r="AU332" s="276"/>
      <c r="AV332" s="276"/>
      <c r="AW332" s="276"/>
      <c r="AX332" s="276"/>
      <c r="AY332" s="276"/>
      <c r="AZ332" s="276"/>
      <c r="BA332" s="276"/>
      <c r="BB332" s="276"/>
      <c r="BC332" s="276"/>
      <c r="BD332" s="276"/>
      <c r="BE332" s="276"/>
      <c r="BF332" s="276"/>
      <c r="BG332" s="276"/>
      <c r="BH332" s="276"/>
      <c r="BI332" s="276"/>
      <c r="BJ332" s="276"/>
      <c r="BK332" s="370"/>
    </row>
    <row r="333" spans="2:63" s="1" customFormat="1" x14ac:dyDescent="0.25"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76"/>
      <c r="AJ333" s="276"/>
      <c r="AK333" s="276"/>
      <c r="AL333" s="276"/>
      <c r="AM333" s="276"/>
      <c r="AN333" s="276"/>
      <c r="AO333" s="276"/>
      <c r="AP333" s="276"/>
      <c r="AQ333" s="276"/>
      <c r="AR333" s="276"/>
      <c r="AS333" s="276"/>
      <c r="AT333" s="276"/>
      <c r="AU333" s="276"/>
      <c r="AV333" s="276"/>
      <c r="AW333" s="276"/>
      <c r="AX333" s="276"/>
      <c r="AY333" s="276"/>
      <c r="AZ333" s="276"/>
      <c r="BA333" s="276"/>
      <c r="BB333" s="276"/>
      <c r="BC333" s="276"/>
      <c r="BD333" s="276"/>
      <c r="BE333" s="276"/>
      <c r="BF333" s="276"/>
      <c r="BG333" s="276"/>
      <c r="BH333" s="276"/>
      <c r="BI333" s="276"/>
      <c r="BJ333" s="276"/>
      <c r="BK333" s="370"/>
    </row>
    <row r="334" spans="2:63" s="1" customFormat="1" x14ac:dyDescent="0.25"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  <c r="AW334" s="276"/>
      <c r="AX334" s="276"/>
      <c r="AY334" s="276"/>
      <c r="AZ334" s="276"/>
      <c r="BA334" s="276"/>
      <c r="BB334" s="276"/>
      <c r="BC334" s="276"/>
      <c r="BD334" s="276"/>
      <c r="BE334" s="276"/>
      <c r="BF334" s="276"/>
      <c r="BG334" s="276"/>
      <c r="BH334" s="276"/>
      <c r="BI334" s="276"/>
      <c r="BJ334" s="276"/>
      <c r="BK334" s="370"/>
    </row>
    <row r="335" spans="2:63" s="1" customFormat="1" x14ac:dyDescent="0.25"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  <c r="AW335" s="276"/>
      <c r="AX335" s="276"/>
      <c r="AY335" s="276"/>
      <c r="AZ335" s="276"/>
      <c r="BA335" s="276"/>
      <c r="BB335" s="276"/>
      <c r="BC335" s="276"/>
      <c r="BD335" s="276"/>
      <c r="BE335" s="276"/>
      <c r="BF335" s="276"/>
      <c r="BG335" s="276"/>
      <c r="BH335" s="276"/>
      <c r="BI335" s="276"/>
      <c r="BJ335" s="276"/>
      <c r="BK335" s="370"/>
    </row>
    <row r="336" spans="2:63" s="1" customFormat="1" x14ac:dyDescent="0.25"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  <c r="AW336" s="276"/>
      <c r="AX336" s="276"/>
      <c r="AY336" s="276"/>
      <c r="AZ336" s="276"/>
      <c r="BA336" s="276"/>
      <c r="BB336" s="276"/>
      <c r="BC336" s="276"/>
      <c r="BD336" s="276"/>
      <c r="BE336" s="276"/>
      <c r="BF336" s="276"/>
      <c r="BG336" s="276"/>
      <c r="BH336" s="276"/>
      <c r="BI336" s="276"/>
      <c r="BJ336" s="276"/>
      <c r="BK336" s="370"/>
    </row>
    <row r="337" spans="2:63" s="1" customFormat="1" x14ac:dyDescent="0.25"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  <c r="AW337" s="276"/>
      <c r="AX337" s="276"/>
      <c r="AY337" s="276"/>
      <c r="AZ337" s="276"/>
      <c r="BA337" s="276"/>
      <c r="BB337" s="276"/>
      <c r="BC337" s="276"/>
      <c r="BD337" s="276"/>
      <c r="BE337" s="276"/>
      <c r="BF337" s="276"/>
      <c r="BG337" s="276"/>
      <c r="BH337" s="276"/>
      <c r="BI337" s="276"/>
      <c r="BJ337" s="276"/>
      <c r="BK337" s="370"/>
    </row>
    <row r="338" spans="2:63" s="1" customFormat="1" x14ac:dyDescent="0.25"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  <c r="AW338" s="276"/>
      <c r="AX338" s="276"/>
      <c r="AY338" s="276"/>
      <c r="AZ338" s="276"/>
      <c r="BA338" s="276"/>
      <c r="BB338" s="276"/>
      <c r="BC338" s="276"/>
      <c r="BD338" s="276"/>
      <c r="BE338" s="276"/>
      <c r="BF338" s="276"/>
      <c r="BG338" s="276"/>
      <c r="BH338" s="276"/>
      <c r="BI338" s="276"/>
      <c r="BJ338" s="276"/>
      <c r="BK338" s="370"/>
    </row>
    <row r="339" spans="2:63" s="1" customFormat="1" x14ac:dyDescent="0.25"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76"/>
      <c r="AJ339" s="276"/>
      <c r="AK339" s="276"/>
      <c r="AL339" s="276"/>
      <c r="AM339" s="276"/>
      <c r="AN339" s="276"/>
      <c r="AO339" s="276"/>
      <c r="AP339" s="276"/>
      <c r="AQ339" s="276"/>
      <c r="AR339" s="276"/>
      <c r="AS339" s="276"/>
      <c r="AT339" s="276"/>
      <c r="AU339" s="276"/>
      <c r="AV339" s="276"/>
      <c r="AW339" s="276"/>
      <c r="AX339" s="276"/>
      <c r="AY339" s="276"/>
      <c r="AZ339" s="276"/>
      <c r="BA339" s="276"/>
      <c r="BB339" s="276"/>
      <c r="BC339" s="276"/>
      <c r="BD339" s="276"/>
      <c r="BE339" s="276"/>
      <c r="BF339" s="276"/>
      <c r="BG339" s="276"/>
      <c r="BH339" s="276"/>
      <c r="BI339" s="276"/>
      <c r="BJ339" s="276"/>
      <c r="BK339" s="370"/>
    </row>
    <row r="340" spans="2:63" s="1" customFormat="1" x14ac:dyDescent="0.25"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76"/>
      <c r="AJ340" s="276"/>
      <c r="AK340" s="276"/>
      <c r="AL340" s="276"/>
      <c r="AM340" s="276"/>
      <c r="AN340" s="276"/>
      <c r="AO340" s="276"/>
      <c r="AP340" s="276"/>
      <c r="AQ340" s="276"/>
      <c r="AR340" s="276"/>
      <c r="AS340" s="276"/>
      <c r="AT340" s="276"/>
      <c r="AU340" s="276"/>
      <c r="AV340" s="276"/>
      <c r="AW340" s="276"/>
      <c r="AX340" s="276"/>
      <c r="AY340" s="276"/>
      <c r="AZ340" s="276"/>
      <c r="BA340" s="276"/>
      <c r="BB340" s="276"/>
      <c r="BC340" s="276"/>
      <c r="BD340" s="276"/>
      <c r="BE340" s="276"/>
      <c r="BF340" s="276"/>
      <c r="BG340" s="276"/>
      <c r="BH340" s="276"/>
      <c r="BI340" s="276"/>
      <c r="BJ340" s="276"/>
      <c r="BK340" s="370"/>
    </row>
    <row r="341" spans="2:63" s="1" customFormat="1" x14ac:dyDescent="0.25"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76"/>
      <c r="AJ341" s="276"/>
      <c r="AK341" s="276"/>
      <c r="AL341" s="276"/>
      <c r="AM341" s="276"/>
      <c r="AN341" s="276"/>
      <c r="AO341" s="276"/>
      <c r="AP341" s="276"/>
      <c r="AQ341" s="276"/>
      <c r="AR341" s="276"/>
      <c r="AS341" s="276"/>
      <c r="AT341" s="276"/>
      <c r="AU341" s="276"/>
      <c r="AV341" s="276"/>
      <c r="AW341" s="276"/>
      <c r="AX341" s="276"/>
      <c r="AY341" s="276"/>
      <c r="AZ341" s="276"/>
      <c r="BA341" s="276"/>
      <c r="BB341" s="276"/>
      <c r="BC341" s="276"/>
      <c r="BD341" s="276"/>
      <c r="BE341" s="276"/>
      <c r="BF341" s="276"/>
      <c r="BG341" s="276"/>
      <c r="BH341" s="276"/>
      <c r="BI341" s="276"/>
      <c r="BJ341" s="276"/>
      <c r="BK341" s="370"/>
    </row>
    <row r="342" spans="2:63" s="1" customFormat="1" x14ac:dyDescent="0.25"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76"/>
      <c r="AJ342" s="276"/>
      <c r="AK342" s="276"/>
      <c r="AL342" s="276"/>
      <c r="AM342" s="276"/>
      <c r="AN342" s="276"/>
      <c r="AO342" s="276"/>
      <c r="AP342" s="276"/>
      <c r="AQ342" s="276"/>
      <c r="AR342" s="276"/>
      <c r="AS342" s="276"/>
      <c r="AT342" s="276"/>
      <c r="AU342" s="276"/>
      <c r="AV342" s="276"/>
      <c r="AW342" s="276"/>
      <c r="AX342" s="276"/>
      <c r="AY342" s="276"/>
      <c r="AZ342" s="276"/>
      <c r="BA342" s="276"/>
      <c r="BB342" s="276"/>
      <c r="BC342" s="276"/>
      <c r="BD342" s="276"/>
      <c r="BE342" s="276"/>
      <c r="BF342" s="276"/>
      <c r="BG342" s="276"/>
      <c r="BH342" s="276"/>
      <c r="BI342" s="276"/>
      <c r="BJ342" s="276"/>
      <c r="BK342" s="370"/>
    </row>
    <row r="343" spans="2:63" s="1" customFormat="1" x14ac:dyDescent="0.25"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76"/>
      <c r="AJ343" s="276"/>
      <c r="AK343" s="276"/>
      <c r="AL343" s="276"/>
      <c r="AM343" s="276"/>
      <c r="AN343" s="276"/>
      <c r="AO343" s="276"/>
      <c r="AP343" s="276"/>
      <c r="AQ343" s="276"/>
      <c r="AR343" s="276"/>
      <c r="AS343" s="276"/>
      <c r="AT343" s="276"/>
      <c r="AU343" s="276"/>
      <c r="AV343" s="276"/>
      <c r="AW343" s="276"/>
      <c r="AX343" s="276"/>
      <c r="AY343" s="276"/>
      <c r="AZ343" s="276"/>
      <c r="BA343" s="276"/>
      <c r="BB343" s="276"/>
      <c r="BC343" s="276"/>
      <c r="BD343" s="276"/>
      <c r="BE343" s="276"/>
      <c r="BF343" s="276"/>
      <c r="BG343" s="276"/>
      <c r="BH343" s="276"/>
      <c r="BI343" s="276"/>
      <c r="BJ343" s="276"/>
      <c r="BK343" s="370"/>
    </row>
    <row r="344" spans="2:63" s="1" customFormat="1" x14ac:dyDescent="0.25"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76"/>
      <c r="AJ344" s="276"/>
      <c r="AK344" s="276"/>
      <c r="AL344" s="276"/>
      <c r="AM344" s="276"/>
      <c r="AN344" s="276"/>
      <c r="AO344" s="276"/>
      <c r="AP344" s="276"/>
      <c r="AQ344" s="276"/>
      <c r="AR344" s="276"/>
      <c r="AS344" s="276"/>
      <c r="AT344" s="276"/>
      <c r="AU344" s="276"/>
      <c r="AV344" s="276"/>
      <c r="AW344" s="276"/>
      <c r="AX344" s="276"/>
      <c r="AY344" s="276"/>
      <c r="AZ344" s="276"/>
      <c r="BA344" s="276"/>
      <c r="BB344" s="276"/>
      <c r="BC344" s="276"/>
      <c r="BD344" s="276"/>
      <c r="BE344" s="276"/>
      <c r="BF344" s="276"/>
      <c r="BG344" s="276"/>
      <c r="BH344" s="276"/>
      <c r="BI344" s="276"/>
      <c r="BJ344" s="276"/>
      <c r="BK344" s="370"/>
    </row>
    <row r="345" spans="2:63" s="1" customFormat="1" x14ac:dyDescent="0.25"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76"/>
      <c r="AJ345" s="276"/>
      <c r="AK345" s="276"/>
      <c r="AL345" s="276"/>
      <c r="AM345" s="276"/>
      <c r="AN345" s="276"/>
      <c r="AO345" s="276"/>
      <c r="AP345" s="276"/>
      <c r="AQ345" s="276"/>
      <c r="AR345" s="276"/>
      <c r="AS345" s="276"/>
      <c r="AT345" s="276"/>
      <c r="AU345" s="276"/>
      <c r="AV345" s="276"/>
      <c r="AW345" s="276"/>
      <c r="AX345" s="276"/>
      <c r="AY345" s="276"/>
      <c r="AZ345" s="276"/>
      <c r="BA345" s="276"/>
      <c r="BB345" s="276"/>
      <c r="BC345" s="276"/>
      <c r="BD345" s="276"/>
      <c r="BE345" s="276"/>
      <c r="BF345" s="276"/>
      <c r="BG345" s="276"/>
      <c r="BH345" s="276"/>
      <c r="BI345" s="276"/>
      <c r="BJ345" s="276"/>
      <c r="BK345" s="370"/>
    </row>
    <row r="346" spans="2:63" s="1" customFormat="1" x14ac:dyDescent="0.25"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76"/>
      <c r="AJ346" s="276"/>
      <c r="AK346" s="276"/>
      <c r="AL346" s="276"/>
      <c r="AM346" s="276"/>
      <c r="AN346" s="276"/>
      <c r="AO346" s="276"/>
      <c r="AP346" s="276"/>
      <c r="AQ346" s="276"/>
      <c r="AR346" s="276"/>
      <c r="AS346" s="276"/>
      <c r="AT346" s="276"/>
      <c r="AU346" s="276"/>
      <c r="AV346" s="276"/>
      <c r="AW346" s="276"/>
      <c r="AX346" s="276"/>
      <c r="AY346" s="276"/>
      <c r="AZ346" s="276"/>
      <c r="BA346" s="276"/>
      <c r="BB346" s="276"/>
      <c r="BC346" s="276"/>
      <c r="BD346" s="276"/>
      <c r="BE346" s="276"/>
      <c r="BF346" s="276"/>
      <c r="BG346" s="276"/>
      <c r="BH346" s="276"/>
      <c r="BI346" s="276"/>
      <c r="BJ346" s="276"/>
      <c r="BK346" s="370"/>
    </row>
    <row r="347" spans="2:63" s="1" customFormat="1" x14ac:dyDescent="0.25"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76"/>
      <c r="AJ347" s="276"/>
      <c r="AK347" s="276"/>
      <c r="AL347" s="276"/>
      <c r="AM347" s="276"/>
      <c r="AN347" s="276"/>
      <c r="AO347" s="276"/>
      <c r="AP347" s="276"/>
      <c r="AQ347" s="276"/>
      <c r="AR347" s="276"/>
      <c r="AS347" s="276"/>
      <c r="AT347" s="276"/>
      <c r="AU347" s="276"/>
      <c r="AV347" s="276"/>
      <c r="AW347" s="276"/>
      <c r="AX347" s="276"/>
      <c r="AY347" s="276"/>
      <c r="AZ347" s="276"/>
      <c r="BA347" s="276"/>
      <c r="BB347" s="276"/>
      <c r="BC347" s="276"/>
      <c r="BD347" s="276"/>
      <c r="BE347" s="276"/>
      <c r="BF347" s="276"/>
      <c r="BG347" s="276"/>
      <c r="BH347" s="276"/>
      <c r="BI347" s="276"/>
      <c r="BJ347" s="276"/>
      <c r="BK347" s="370"/>
    </row>
    <row r="348" spans="2:63" s="1" customFormat="1" x14ac:dyDescent="0.25"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76"/>
      <c r="AJ348" s="276"/>
      <c r="AK348" s="276"/>
      <c r="AL348" s="276"/>
      <c r="AM348" s="276"/>
      <c r="AN348" s="276"/>
      <c r="AO348" s="276"/>
      <c r="AP348" s="276"/>
      <c r="AQ348" s="276"/>
      <c r="AR348" s="276"/>
      <c r="AS348" s="276"/>
      <c r="AT348" s="276"/>
      <c r="AU348" s="276"/>
      <c r="AV348" s="276"/>
      <c r="AW348" s="276"/>
      <c r="AX348" s="276"/>
      <c r="AY348" s="276"/>
      <c r="AZ348" s="276"/>
      <c r="BA348" s="276"/>
      <c r="BB348" s="276"/>
      <c r="BC348" s="276"/>
      <c r="BD348" s="276"/>
      <c r="BE348" s="276"/>
      <c r="BF348" s="276"/>
      <c r="BG348" s="276"/>
      <c r="BH348" s="276"/>
      <c r="BI348" s="276"/>
      <c r="BJ348" s="276"/>
      <c r="BK348" s="370"/>
    </row>
    <row r="349" spans="2:63" s="1" customFormat="1" x14ac:dyDescent="0.25"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76"/>
      <c r="AJ349" s="276"/>
      <c r="AK349" s="276"/>
      <c r="AL349" s="276"/>
      <c r="AM349" s="276"/>
      <c r="AN349" s="276"/>
      <c r="AO349" s="276"/>
      <c r="AP349" s="276"/>
      <c r="AQ349" s="276"/>
      <c r="AR349" s="276"/>
      <c r="AS349" s="276"/>
      <c r="AT349" s="276"/>
      <c r="AU349" s="276"/>
      <c r="AV349" s="276"/>
      <c r="AW349" s="276"/>
      <c r="AX349" s="276"/>
      <c r="AY349" s="276"/>
      <c r="AZ349" s="276"/>
      <c r="BA349" s="276"/>
      <c r="BB349" s="276"/>
      <c r="BC349" s="276"/>
      <c r="BD349" s="276"/>
      <c r="BE349" s="276"/>
      <c r="BF349" s="276"/>
      <c r="BG349" s="276"/>
      <c r="BH349" s="276"/>
      <c r="BI349" s="276"/>
      <c r="BJ349" s="276"/>
      <c r="BK349" s="370"/>
    </row>
    <row r="350" spans="2:63" s="1" customFormat="1" x14ac:dyDescent="0.25"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76"/>
      <c r="AJ350" s="276"/>
      <c r="AK350" s="276"/>
      <c r="AL350" s="276"/>
      <c r="AM350" s="276"/>
      <c r="AN350" s="276"/>
      <c r="AO350" s="276"/>
      <c r="AP350" s="276"/>
      <c r="AQ350" s="276"/>
      <c r="AR350" s="276"/>
      <c r="AS350" s="276"/>
      <c r="AT350" s="276"/>
      <c r="AU350" s="276"/>
      <c r="AV350" s="276"/>
      <c r="AW350" s="276"/>
      <c r="AX350" s="276"/>
      <c r="AY350" s="276"/>
      <c r="AZ350" s="276"/>
      <c r="BA350" s="276"/>
      <c r="BB350" s="276"/>
      <c r="BC350" s="276"/>
      <c r="BD350" s="276"/>
      <c r="BE350" s="276"/>
      <c r="BF350" s="276"/>
      <c r="BG350" s="276"/>
      <c r="BH350" s="276"/>
      <c r="BI350" s="276"/>
      <c r="BJ350" s="276"/>
      <c r="BK350" s="370"/>
    </row>
    <row r="351" spans="2:63" s="1" customFormat="1" x14ac:dyDescent="0.25"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76"/>
      <c r="AJ351" s="276"/>
      <c r="AK351" s="276"/>
      <c r="AL351" s="276"/>
      <c r="AM351" s="276"/>
      <c r="AN351" s="276"/>
      <c r="AO351" s="276"/>
      <c r="AP351" s="276"/>
      <c r="AQ351" s="276"/>
      <c r="AR351" s="276"/>
      <c r="AS351" s="276"/>
      <c r="AT351" s="276"/>
      <c r="AU351" s="276"/>
      <c r="AV351" s="276"/>
      <c r="AW351" s="276"/>
      <c r="AX351" s="276"/>
      <c r="AY351" s="276"/>
      <c r="AZ351" s="276"/>
      <c r="BA351" s="276"/>
      <c r="BB351" s="276"/>
      <c r="BC351" s="276"/>
      <c r="BD351" s="276"/>
      <c r="BE351" s="276"/>
      <c r="BF351" s="276"/>
      <c r="BG351" s="276"/>
      <c r="BH351" s="276"/>
      <c r="BI351" s="276"/>
      <c r="BJ351" s="276"/>
      <c r="BK351" s="370"/>
    </row>
    <row r="352" spans="2:63" s="1" customFormat="1" x14ac:dyDescent="0.25"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76"/>
      <c r="AJ352" s="276"/>
      <c r="AK352" s="276"/>
      <c r="AL352" s="276"/>
      <c r="AM352" s="276"/>
      <c r="AN352" s="276"/>
      <c r="AO352" s="276"/>
      <c r="AP352" s="276"/>
      <c r="AQ352" s="276"/>
      <c r="AR352" s="276"/>
      <c r="AS352" s="276"/>
      <c r="AT352" s="276"/>
      <c r="AU352" s="276"/>
      <c r="AV352" s="276"/>
      <c r="AW352" s="276"/>
      <c r="AX352" s="276"/>
      <c r="AY352" s="276"/>
      <c r="AZ352" s="276"/>
      <c r="BA352" s="276"/>
      <c r="BB352" s="276"/>
      <c r="BC352" s="276"/>
      <c r="BD352" s="276"/>
      <c r="BE352" s="276"/>
      <c r="BF352" s="276"/>
      <c r="BG352" s="276"/>
      <c r="BH352" s="276"/>
      <c r="BI352" s="276"/>
      <c r="BJ352" s="276"/>
      <c r="BK352" s="370"/>
    </row>
    <row r="353" spans="2:63" s="1" customFormat="1" x14ac:dyDescent="0.25"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76"/>
      <c r="AJ353" s="276"/>
      <c r="AK353" s="276"/>
      <c r="AL353" s="276"/>
      <c r="AM353" s="276"/>
      <c r="AN353" s="276"/>
      <c r="AO353" s="276"/>
      <c r="AP353" s="276"/>
      <c r="AQ353" s="276"/>
      <c r="AR353" s="276"/>
      <c r="AS353" s="276"/>
      <c r="AT353" s="276"/>
      <c r="AU353" s="276"/>
      <c r="AV353" s="276"/>
      <c r="AW353" s="276"/>
      <c r="AX353" s="276"/>
      <c r="AY353" s="276"/>
      <c r="AZ353" s="276"/>
      <c r="BA353" s="276"/>
      <c r="BB353" s="276"/>
      <c r="BC353" s="276"/>
      <c r="BD353" s="276"/>
      <c r="BE353" s="276"/>
      <c r="BF353" s="276"/>
      <c r="BG353" s="276"/>
      <c r="BH353" s="276"/>
      <c r="BI353" s="276"/>
      <c r="BJ353" s="276"/>
      <c r="BK353" s="370"/>
    </row>
    <row r="354" spans="2:63" s="1" customFormat="1" x14ac:dyDescent="0.25"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76"/>
      <c r="AJ354" s="276"/>
      <c r="AK354" s="276"/>
      <c r="AL354" s="276"/>
      <c r="AM354" s="276"/>
      <c r="AN354" s="276"/>
      <c r="AO354" s="276"/>
      <c r="AP354" s="276"/>
      <c r="AQ354" s="276"/>
      <c r="AR354" s="276"/>
      <c r="AS354" s="276"/>
      <c r="AT354" s="276"/>
      <c r="AU354" s="276"/>
      <c r="AV354" s="276"/>
      <c r="AW354" s="276"/>
      <c r="AX354" s="276"/>
      <c r="AY354" s="276"/>
      <c r="AZ354" s="276"/>
      <c r="BA354" s="276"/>
      <c r="BB354" s="276"/>
      <c r="BC354" s="276"/>
      <c r="BD354" s="276"/>
      <c r="BE354" s="276"/>
      <c r="BF354" s="276"/>
      <c r="BG354" s="276"/>
      <c r="BH354" s="276"/>
      <c r="BI354" s="276"/>
      <c r="BJ354" s="276"/>
      <c r="BK354" s="370"/>
    </row>
    <row r="355" spans="2:63" s="1" customFormat="1" x14ac:dyDescent="0.25"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76"/>
      <c r="AJ355" s="276"/>
      <c r="AK355" s="276"/>
      <c r="AL355" s="276"/>
      <c r="AM355" s="276"/>
      <c r="AN355" s="276"/>
      <c r="AO355" s="276"/>
      <c r="AP355" s="276"/>
      <c r="AQ355" s="276"/>
      <c r="AR355" s="276"/>
      <c r="AS355" s="276"/>
      <c r="AT355" s="276"/>
      <c r="AU355" s="276"/>
      <c r="AV355" s="276"/>
      <c r="AW355" s="276"/>
      <c r="AX355" s="276"/>
      <c r="AY355" s="276"/>
      <c r="AZ355" s="276"/>
      <c r="BA355" s="276"/>
      <c r="BB355" s="276"/>
      <c r="BC355" s="276"/>
      <c r="BD355" s="276"/>
      <c r="BE355" s="276"/>
      <c r="BF355" s="276"/>
      <c r="BG355" s="276"/>
      <c r="BH355" s="276"/>
      <c r="BI355" s="276"/>
      <c r="BJ355" s="276"/>
      <c r="BK355" s="370"/>
    </row>
    <row r="356" spans="2:63" s="1" customFormat="1" x14ac:dyDescent="0.25"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6"/>
      <c r="AT356" s="276"/>
      <c r="AU356" s="276"/>
      <c r="AV356" s="276"/>
      <c r="AW356" s="276"/>
      <c r="AX356" s="276"/>
      <c r="AY356" s="276"/>
      <c r="AZ356" s="276"/>
      <c r="BA356" s="276"/>
      <c r="BB356" s="276"/>
      <c r="BC356" s="276"/>
      <c r="BD356" s="276"/>
      <c r="BE356" s="276"/>
      <c r="BF356" s="276"/>
      <c r="BG356" s="276"/>
      <c r="BH356" s="276"/>
      <c r="BI356" s="276"/>
      <c r="BJ356" s="276"/>
      <c r="BK356" s="370"/>
    </row>
    <row r="357" spans="2:63" s="1" customFormat="1" x14ac:dyDescent="0.25"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6"/>
      <c r="AT357" s="276"/>
      <c r="AU357" s="276"/>
      <c r="AV357" s="276"/>
      <c r="AW357" s="276"/>
      <c r="AX357" s="276"/>
      <c r="AY357" s="276"/>
      <c r="AZ357" s="276"/>
      <c r="BA357" s="276"/>
      <c r="BB357" s="276"/>
      <c r="BC357" s="276"/>
      <c r="BD357" s="276"/>
      <c r="BE357" s="276"/>
      <c r="BF357" s="276"/>
      <c r="BG357" s="276"/>
      <c r="BH357" s="276"/>
      <c r="BI357" s="276"/>
      <c r="BJ357" s="276"/>
      <c r="BK357" s="370"/>
    </row>
    <row r="358" spans="2:63" s="1" customFormat="1" x14ac:dyDescent="0.25"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6"/>
      <c r="AT358" s="276"/>
      <c r="AU358" s="276"/>
      <c r="AV358" s="276"/>
      <c r="AW358" s="276"/>
      <c r="AX358" s="276"/>
      <c r="AY358" s="276"/>
      <c r="AZ358" s="276"/>
      <c r="BA358" s="276"/>
      <c r="BB358" s="276"/>
      <c r="BC358" s="276"/>
      <c r="BD358" s="276"/>
      <c r="BE358" s="276"/>
      <c r="BF358" s="276"/>
      <c r="BG358" s="276"/>
      <c r="BH358" s="276"/>
      <c r="BI358" s="276"/>
      <c r="BJ358" s="276"/>
      <c r="BK358" s="370"/>
    </row>
    <row r="359" spans="2:63" s="1" customFormat="1" x14ac:dyDescent="0.25"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6"/>
      <c r="AT359" s="276"/>
      <c r="AU359" s="276"/>
      <c r="AV359" s="276"/>
      <c r="AW359" s="276"/>
      <c r="AX359" s="276"/>
      <c r="AY359" s="276"/>
      <c r="AZ359" s="276"/>
      <c r="BA359" s="276"/>
      <c r="BB359" s="276"/>
      <c r="BC359" s="276"/>
      <c r="BD359" s="276"/>
      <c r="BE359" s="276"/>
      <c r="BF359" s="276"/>
      <c r="BG359" s="276"/>
      <c r="BH359" s="276"/>
      <c r="BI359" s="276"/>
      <c r="BJ359" s="276"/>
      <c r="BK359" s="370"/>
    </row>
    <row r="360" spans="2:63" s="1" customFormat="1" x14ac:dyDescent="0.25"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6"/>
      <c r="AT360" s="276"/>
      <c r="AU360" s="276"/>
      <c r="AV360" s="276"/>
      <c r="AW360" s="276"/>
      <c r="AX360" s="276"/>
      <c r="AY360" s="276"/>
      <c r="AZ360" s="276"/>
      <c r="BA360" s="276"/>
      <c r="BB360" s="276"/>
      <c r="BC360" s="276"/>
      <c r="BD360" s="276"/>
      <c r="BE360" s="276"/>
      <c r="BF360" s="276"/>
      <c r="BG360" s="276"/>
      <c r="BH360" s="276"/>
      <c r="BI360" s="276"/>
      <c r="BJ360" s="276"/>
      <c r="BK360" s="370"/>
    </row>
    <row r="361" spans="2:63" s="1" customFormat="1" x14ac:dyDescent="0.25"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76"/>
      <c r="AJ361" s="276"/>
      <c r="AK361" s="276"/>
      <c r="AL361" s="276"/>
      <c r="AM361" s="276"/>
      <c r="AN361" s="276"/>
      <c r="AO361" s="276"/>
      <c r="AP361" s="276"/>
      <c r="AQ361" s="276"/>
      <c r="AR361" s="276"/>
      <c r="AS361" s="276"/>
      <c r="AT361" s="276"/>
      <c r="AU361" s="276"/>
      <c r="AV361" s="276"/>
      <c r="AW361" s="276"/>
      <c r="AX361" s="276"/>
      <c r="AY361" s="276"/>
      <c r="AZ361" s="276"/>
      <c r="BA361" s="276"/>
      <c r="BB361" s="276"/>
      <c r="BC361" s="276"/>
      <c r="BD361" s="276"/>
      <c r="BE361" s="276"/>
      <c r="BF361" s="276"/>
      <c r="BG361" s="276"/>
      <c r="BH361" s="276"/>
      <c r="BI361" s="276"/>
      <c r="BJ361" s="276"/>
      <c r="BK361" s="370"/>
    </row>
    <row r="362" spans="2:63" s="1" customFormat="1" x14ac:dyDescent="0.25"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  <c r="AW362" s="276"/>
      <c r="AX362" s="276"/>
      <c r="AY362" s="276"/>
      <c r="AZ362" s="276"/>
      <c r="BA362" s="276"/>
      <c r="BB362" s="276"/>
      <c r="BC362" s="276"/>
      <c r="BD362" s="276"/>
      <c r="BE362" s="276"/>
      <c r="BF362" s="276"/>
      <c r="BG362" s="276"/>
      <c r="BH362" s="276"/>
      <c r="BI362" s="276"/>
      <c r="BJ362" s="276"/>
      <c r="BK362" s="370"/>
    </row>
    <row r="363" spans="2:63" s="1" customFormat="1" x14ac:dyDescent="0.25"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  <c r="AW363" s="276"/>
      <c r="AX363" s="276"/>
      <c r="AY363" s="276"/>
      <c r="AZ363" s="276"/>
      <c r="BA363" s="276"/>
      <c r="BB363" s="276"/>
      <c r="BC363" s="276"/>
      <c r="BD363" s="276"/>
      <c r="BE363" s="276"/>
      <c r="BF363" s="276"/>
      <c r="BG363" s="276"/>
      <c r="BH363" s="276"/>
      <c r="BI363" s="276"/>
      <c r="BJ363" s="276"/>
      <c r="BK363" s="370"/>
    </row>
    <row r="364" spans="2:63" s="1" customFormat="1" x14ac:dyDescent="0.25"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  <c r="AW364" s="276"/>
      <c r="AX364" s="276"/>
      <c r="AY364" s="276"/>
      <c r="AZ364" s="276"/>
      <c r="BA364" s="276"/>
      <c r="BB364" s="276"/>
      <c r="BC364" s="276"/>
      <c r="BD364" s="276"/>
      <c r="BE364" s="276"/>
      <c r="BF364" s="276"/>
      <c r="BG364" s="276"/>
      <c r="BH364" s="276"/>
      <c r="BI364" s="276"/>
      <c r="BJ364" s="276"/>
      <c r="BK364" s="370"/>
    </row>
    <row r="365" spans="2:63" s="1" customFormat="1" x14ac:dyDescent="0.25"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  <c r="AW365" s="276"/>
      <c r="AX365" s="276"/>
      <c r="AY365" s="276"/>
      <c r="AZ365" s="276"/>
      <c r="BA365" s="276"/>
      <c r="BB365" s="276"/>
      <c r="BC365" s="276"/>
      <c r="BD365" s="276"/>
      <c r="BE365" s="276"/>
      <c r="BF365" s="276"/>
      <c r="BG365" s="276"/>
      <c r="BH365" s="276"/>
      <c r="BI365" s="276"/>
      <c r="BJ365" s="276"/>
      <c r="BK365" s="370"/>
    </row>
    <row r="366" spans="2:63" s="1" customFormat="1" x14ac:dyDescent="0.25"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  <c r="AW366" s="276"/>
      <c r="AX366" s="276"/>
      <c r="AY366" s="276"/>
      <c r="AZ366" s="276"/>
      <c r="BA366" s="276"/>
      <c r="BB366" s="276"/>
      <c r="BC366" s="276"/>
      <c r="BD366" s="276"/>
      <c r="BE366" s="276"/>
      <c r="BF366" s="276"/>
      <c r="BG366" s="276"/>
      <c r="BH366" s="276"/>
      <c r="BI366" s="276"/>
      <c r="BJ366" s="276"/>
      <c r="BK366" s="370"/>
    </row>
    <row r="367" spans="2:63" s="1" customFormat="1" x14ac:dyDescent="0.25"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76"/>
      <c r="AJ367" s="276"/>
      <c r="AK367" s="276"/>
      <c r="AL367" s="276"/>
      <c r="AM367" s="276"/>
      <c r="AN367" s="276"/>
      <c r="AO367" s="276"/>
      <c r="AP367" s="276"/>
      <c r="AQ367" s="276"/>
      <c r="AR367" s="276"/>
      <c r="AS367" s="276"/>
      <c r="AT367" s="276"/>
      <c r="AU367" s="276"/>
      <c r="AV367" s="276"/>
      <c r="AW367" s="276"/>
      <c r="AX367" s="276"/>
      <c r="AY367" s="276"/>
      <c r="AZ367" s="276"/>
      <c r="BA367" s="276"/>
      <c r="BB367" s="276"/>
      <c r="BC367" s="276"/>
      <c r="BD367" s="276"/>
      <c r="BE367" s="276"/>
      <c r="BF367" s="276"/>
      <c r="BG367" s="276"/>
      <c r="BH367" s="276"/>
      <c r="BI367" s="276"/>
      <c r="BJ367" s="276"/>
      <c r="BK367" s="370"/>
    </row>
    <row r="368" spans="2:63" s="1" customFormat="1" x14ac:dyDescent="0.25"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76"/>
      <c r="AJ368" s="276"/>
      <c r="AK368" s="276"/>
      <c r="AL368" s="276"/>
      <c r="AM368" s="276"/>
      <c r="AN368" s="276"/>
      <c r="AO368" s="276"/>
      <c r="AP368" s="276"/>
      <c r="AQ368" s="276"/>
      <c r="AR368" s="276"/>
      <c r="AS368" s="276"/>
      <c r="AT368" s="276"/>
      <c r="AU368" s="276"/>
      <c r="AV368" s="276"/>
      <c r="AW368" s="276"/>
      <c r="AX368" s="276"/>
      <c r="AY368" s="276"/>
      <c r="AZ368" s="276"/>
      <c r="BA368" s="276"/>
      <c r="BB368" s="276"/>
      <c r="BC368" s="276"/>
      <c r="BD368" s="276"/>
      <c r="BE368" s="276"/>
      <c r="BF368" s="276"/>
      <c r="BG368" s="276"/>
      <c r="BH368" s="276"/>
      <c r="BI368" s="276"/>
      <c r="BJ368" s="276"/>
      <c r="BK368" s="370"/>
    </row>
    <row r="369" spans="2:63" s="1" customFormat="1" x14ac:dyDescent="0.25"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76"/>
      <c r="AJ369" s="276"/>
      <c r="AK369" s="276"/>
      <c r="AL369" s="276"/>
      <c r="AM369" s="276"/>
      <c r="AN369" s="276"/>
      <c r="AO369" s="276"/>
      <c r="AP369" s="276"/>
      <c r="AQ369" s="276"/>
      <c r="AR369" s="276"/>
      <c r="AS369" s="276"/>
      <c r="AT369" s="276"/>
      <c r="AU369" s="276"/>
      <c r="AV369" s="276"/>
      <c r="AW369" s="276"/>
      <c r="AX369" s="276"/>
      <c r="AY369" s="276"/>
      <c r="AZ369" s="276"/>
      <c r="BA369" s="276"/>
      <c r="BB369" s="276"/>
      <c r="BC369" s="276"/>
      <c r="BD369" s="276"/>
      <c r="BE369" s="276"/>
      <c r="BF369" s="276"/>
      <c r="BG369" s="276"/>
      <c r="BH369" s="276"/>
      <c r="BI369" s="276"/>
      <c r="BJ369" s="276"/>
      <c r="BK369" s="370"/>
    </row>
    <row r="370" spans="2:63" s="1" customFormat="1" x14ac:dyDescent="0.25"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76"/>
      <c r="AJ370" s="276"/>
      <c r="AK370" s="276"/>
      <c r="AL370" s="276"/>
      <c r="AM370" s="276"/>
      <c r="AN370" s="276"/>
      <c r="AO370" s="276"/>
      <c r="AP370" s="276"/>
      <c r="AQ370" s="276"/>
      <c r="AR370" s="276"/>
      <c r="AS370" s="276"/>
      <c r="AT370" s="276"/>
      <c r="AU370" s="276"/>
      <c r="AV370" s="276"/>
      <c r="AW370" s="276"/>
      <c r="AX370" s="276"/>
      <c r="AY370" s="276"/>
      <c r="AZ370" s="276"/>
      <c r="BA370" s="276"/>
      <c r="BB370" s="276"/>
      <c r="BC370" s="276"/>
      <c r="BD370" s="276"/>
      <c r="BE370" s="276"/>
      <c r="BF370" s="276"/>
      <c r="BG370" s="276"/>
      <c r="BH370" s="276"/>
      <c r="BI370" s="276"/>
      <c r="BJ370" s="276"/>
      <c r="BK370" s="370"/>
    </row>
    <row r="371" spans="2:63" s="1" customFormat="1" x14ac:dyDescent="0.25"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76"/>
      <c r="AJ371" s="276"/>
      <c r="AK371" s="276"/>
      <c r="AL371" s="276"/>
      <c r="AM371" s="276"/>
      <c r="AN371" s="276"/>
      <c r="AO371" s="276"/>
      <c r="AP371" s="276"/>
      <c r="AQ371" s="276"/>
      <c r="AR371" s="276"/>
      <c r="AS371" s="276"/>
      <c r="AT371" s="276"/>
      <c r="AU371" s="276"/>
      <c r="AV371" s="276"/>
      <c r="AW371" s="276"/>
      <c r="AX371" s="276"/>
      <c r="AY371" s="276"/>
      <c r="AZ371" s="276"/>
      <c r="BA371" s="276"/>
      <c r="BB371" s="276"/>
      <c r="BC371" s="276"/>
      <c r="BD371" s="276"/>
      <c r="BE371" s="276"/>
      <c r="BF371" s="276"/>
      <c r="BG371" s="276"/>
      <c r="BH371" s="276"/>
      <c r="BI371" s="276"/>
      <c r="BJ371" s="276"/>
      <c r="BK371" s="370"/>
    </row>
    <row r="372" spans="2:63" s="1" customFormat="1" x14ac:dyDescent="0.25"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76"/>
      <c r="AJ372" s="276"/>
      <c r="AK372" s="276"/>
      <c r="AL372" s="276"/>
      <c r="AM372" s="276"/>
      <c r="AN372" s="276"/>
      <c r="AO372" s="276"/>
      <c r="AP372" s="276"/>
      <c r="AQ372" s="276"/>
      <c r="AR372" s="276"/>
      <c r="AS372" s="276"/>
      <c r="AT372" s="276"/>
      <c r="AU372" s="276"/>
      <c r="AV372" s="276"/>
      <c r="AW372" s="276"/>
      <c r="AX372" s="276"/>
      <c r="AY372" s="276"/>
      <c r="AZ372" s="276"/>
      <c r="BA372" s="276"/>
      <c r="BB372" s="276"/>
      <c r="BC372" s="276"/>
      <c r="BD372" s="276"/>
      <c r="BE372" s="276"/>
      <c r="BF372" s="276"/>
      <c r="BG372" s="276"/>
      <c r="BH372" s="276"/>
      <c r="BI372" s="276"/>
      <c r="BJ372" s="276"/>
      <c r="BK372" s="370"/>
    </row>
    <row r="373" spans="2:63" s="1" customFormat="1" x14ac:dyDescent="0.25"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76"/>
      <c r="AJ373" s="276"/>
      <c r="AK373" s="276"/>
      <c r="AL373" s="276"/>
      <c r="AM373" s="276"/>
      <c r="AN373" s="276"/>
      <c r="AO373" s="276"/>
      <c r="AP373" s="276"/>
      <c r="AQ373" s="276"/>
      <c r="AR373" s="276"/>
      <c r="AS373" s="276"/>
      <c r="AT373" s="276"/>
      <c r="AU373" s="276"/>
      <c r="AV373" s="276"/>
      <c r="AW373" s="276"/>
      <c r="AX373" s="276"/>
      <c r="AY373" s="276"/>
      <c r="AZ373" s="276"/>
      <c r="BA373" s="276"/>
      <c r="BB373" s="276"/>
      <c r="BC373" s="276"/>
      <c r="BD373" s="276"/>
      <c r="BE373" s="276"/>
      <c r="BF373" s="276"/>
      <c r="BG373" s="276"/>
      <c r="BH373" s="276"/>
      <c r="BI373" s="276"/>
      <c r="BJ373" s="276"/>
      <c r="BK373" s="370"/>
    </row>
    <row r="374" spans="2:63" s="1" customFormat="1" x14ac:dyDescent="0.25"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76"/>
      <c r="AJ374" s="276"/>
      <c r="AK374" s="276"/>
      <c r="AL374" s="276"/>
      <c r="AM374" s="276"/>
      <c r="AN374" s="276"/>
      <c r="AO374" s="276"/>
      <c r="AP374" s="276"/>
      <c r="AQ374" s="276"/>
      <c r="AR374" s="276"/>
      <c r="AS374" s="276"/>
      <c r="AT374" s="276"/>
      <c r="AU374" s="276"/>
      <c r="AV374" s="276"/>
      <c r="AW374" s="276"/>
      <c r="AX374" s="276"/>
      <c r="AY374" s="276"/>
      <c r="AZ374" s="276"/>
      <c r="BA374" s="276"/>
      <c r="BB374" s="276"/>
      <c r="BC374" s="276"/>
      <c r="BD374" s="276"/>
      <c r="BE374" s="276"/>
      <c r="BF374" s="276"/>
      <c r="BG374" s="276"/>
      <c r="BH374" s="276"/>
      <c r="BI374" s="276"/>
      <c r="BJ374" s="276"/>
      <c r="BK374" s="370"/>
    </row>
    <row r="375" spans="2:63" s="1" customFormat="1" x14ac:dyDescent="0.25"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76"/>
      <c r="AJ375" s="276"/>
      <c r="AK375" s="276"/>
      <c r="AL375" s="276"/>
      <c r="AM375" s="276"/>
      <c r="AN375" s="276"/>
      <c r="AO375" s="276"/>
      <c r="AP375" s="276"/>
      <c r="AQ375" s="276"/>
      <c r="AR375" s="276"/>
      <c r="AS375" s="276"/>
      <c r="AT375" s="276"/>
      <c r="AU375" s="276"/>
      <c r="AV375" s="276"/>
      <c r="AW375" s="276"/>
      <c r="AX375" s="276"/>
      <c r="AY375" s="276"/>
      <c r="AZ375" s="276"/>
      <c r="BA375" s="276"/>
      <c r="BB375" s="276"/>
      <c r="BC375" s="276"/>
      <c r="BD375" s="276"/>
      <c r="BE375" s="276"/>
      <c r="BF375" s="276"/>
      <c r="BG375" s="276"/>
      <c r="BH375" s="276"/>
      <c r="BI375" s="276"/>
      <c r="BJ375" s="276"/>
      <c r="BK375" s="370"/>
    </row>
    <row r="376" spans="2:63" s="1" customFormat="1" x14ac:dyDescent="0.25"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76"/>
      <c r="AJ376" s="276"/>
      <c r="AK376" s="276"/>
      <c r="AL376" s="276"/>
      <c r="AM376" s="276"/>
      <c r="AN376" s="276"/>
      <c r="AO376" s="276"/>
      <c r="AP376" s="276"/>
      <c r="AQ376" s="276"/>
      <c r="AR376" s="276"/>
      <c r="AS376" s="276"/>
      <c r="AT376" s="276"/>
      <c r="AU376" s="276"/>
      <c r="AV376" s="276"/>
      <c r="AW376" s="276"/>
      <c r="AX376" s="276"/>
      <c r="AY376" s="276"/>
      <c r="AZ376" s="276"/>
      <c r="BA376" s="276"/>
      <c r="BB376" s="276"/>
      <c r="BC376" s="276"/>
      <c r="BD376" s="276"/>
      <c r="BE376" s="276"/>
      <c r="BF376" s="276"/>
      <c r="BG376" s="276"/>
      <c r="BH376" s="276"/>
      <c r="BI376" s="276"/>
      <c r="BJ376" s="276"/>
      <c r="BK376" s="370"/>
    </row>
    <row r="377" spans="2:63" s="1" customFormat="1" x14ac:dyDescent="0.25"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76"/>
      <c r="AJ377" s="276"/>
      <c r="AK377" s="276"/>
      <c r="AL377" s="276"/>
      <c r="AM377" s="276"/>
      <c r="AN377" s="276"/>
      <c r="AO377" s="276"/>
      <c r="AP377" s="276"/>
      <c r="AQ377" s="276"/>
      <c r="AR377" s="276"/>
      <c r="AS377" s="276"/>
      <c r="AT377" s="276"/>
      <c r="AU377" s="276"/>
      <c r="AV377" s="276"/>
      <c r="AW377" s="276"/>
      <c r="AX377" s="276"/>
      <c r="AY377" s="276"/>
      <c r="AZ377" s="276"/>
      <c r="BA377" s="276"/>
      <c r="BB377" s="276"/>
      <c r="BC377" s="276"/>
      <c r="BD377" s="276"/>
      <c r="BE377" s="276"/>
      <c r="BF377" s="276"/>
      <c r="BG377" s="276"/>
      <c r="BH377" s="276"/>
      <c r="BI377" s="276"/>
      <c r="BJ377" s="276"/>
      <c r="BK377" s="370"/>
    </row>
    <row r="378" spans="2:63" s="1" customFormat="1" x14ac:dyDescent="0.25"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76"/>
      <c r="AJ378" s="276"/>
      <c r="AK378" s="276"/>
      <c r="AL378" s="276"/>
      <c r="AM378" s="276"/>
      <c r="AN378" s="276"/>
      <c r="AO378" s="276"/>
      <c r="AP378" s="276"/>
      <c r="AQ378" s="276"/>
      <c r="AR378" s="276"/>
      <c r="AS378" s="276"/>
      <c r="AT378" s="276"/>
      <c r="AU378" s="276"/>
      <c r="AV378" s="276"/>
      <c r="AW378" s="276"/>
      <c r="AX378" s="276"/>
      <c r="AY378" s="276"/>
      <c r="AZ378" s="276"/>
      <c r="BA378" s="276"/>
      <c r="BB378" s="276"/>
      <c r="BC378" s="276"/>
      <c r="BD378" s="276"/>
      <c r="BE378" s="276"/>
      <c r="BF378" s="276"/>
      <c r="BG378" s="276"/>
      <c r="BH378" s="276"/>
      <c r="BI378" s="276"/>
      <c r="BJ378" s="276"/>
      <c r="BK378" s="370"/>
    </row>
    <row r="379" spans="2:63" s="1" customFormat="1" x14ac:dyDescent="0.25"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76"/>
      <c r="AJ379" s="276"/>
      <c r="AK379" s="276"/>
      <c r="AL379" s="276"/>
      <c r="AM379" s="276"/>
      <c r="AN379" s="276"/>
      <c r="AO379" s="276"/>
      <c r="AP379" s="276"/>
      <c r="AQ379" s="276"/>
      <c r="AR379" s="276"/>
      <c r="AS379" s="276"/>
      <c r="AT379" s="276"/>
      <c r="AU379" s="276"/>
      <c r="AV379" s="276"/>
      <c r="AW379" s="276"/>
      <c r="AX379" s="276"/>
      <c r="AY379" s="276"/>
      <c r="AZ379" s="276"/>
      <c r="BA379" s="276"/>
      <c r="BB379" s="276"/>
      <c r="BC379" s="276"/>
      <c r="BD379" s="276"/>
      <c r="BE379" s="276"/>
      <c r="BF379" s="276"/>
      <c r="BG379" s="276"/>
      <c r="BH379" s="276"/>
      <c r="BI379" s="276"/>
      <c r="BJ379" s="276"/>
      <c r="BK379" s="370"/>
    </row>
    <row r="380" spans="2:63" s="1" customFormat="1" x14ac:dyDescent="0.25"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76"/>
      <c r="AJ380" s="276"/>
      <c r="AK380" s="276"/>
      <c r="AL380" s="276"/>
      <c r="AM380" s="276"/>
      <c r="AN380" s="276"/>
      <c r="AO380" s="276"/>
      <c r="AP380" s="276"/>
      <c r="AQ380" s="276"/>
      <c r="AR380" s="276"/>
      <c r="AS380" s="276"/>
      <c r="AT380" s="276"/>
      <c r="AU380" s="276"/>
      <c r="AV380" s="276"/>
      <c r="AW380" s="276"/>
      <c r="AX380" s="276"/>
      <c r="AY380" s="276"/>
      <c r="AZ380" s="276"/>
      <c r="BA380" s="276"/>
      <c r="BB380" s="276"/>
      <c r="BC380" s="276"/>
      <c r="BD380" s="276"/>
      <c r="BE380" s="276"/>
      <c r="BF380" s="276"/>
      <c r="BG380" s="276"/>
      <c r="BH380" s="276"/>
      <c r="BI380" s="276"/>
      <c r="BJ380" s="276"/>
      <c r="BK380" s="370"/>
    </row>
    <row r="381" spans="2:63" s="1" customFormat="1" x14ac:dyDescent="0.25"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  <c r="AW381" s="276"/>
      <c r="AX381" s="276"/>
      <c r="AY381" s="276"/>
      <c r="AZ381" s="276"/>
      <c r="BA381" s="276"/>
      <c r="BB381" s="276"/>
      <c r="BC381" s="276"/>
      <c r="BD381" s="276"/>
      <c r="BE381" s="276"/>
      <c r="BF381" s="276"/>
      <c r="BG381" s="276"/>
      <c r="BH381" s="276"/>
      <c r="BI381" s="276"/>
      <c r="BJ381" s="276"/>
      <c r="BK381" s="370"/>
    </row>
    <row r="382" spans="2:63" s="1" customFormat="1" x14ac:dyDescent="0.25"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  <c r="AW382" s="276"/>
      <c r="AX382" s="276"/>
      <c r="AY382" s="276"/>
      <c r="AZ382" s="276"/>
      <c r="BA382" s="276"/>
      <c r="BB382" s="276"/>
      <c r="BC382" s="276"/>
      <c r="BD382" s="276"/>
      <c r="BE382" s="276"/>
      <c r="BF382" s="276"/>
      <c r="BG382" s="276"/>
      <c r="BH382" s="276"/>
      <c r="BI382" s="276"/>
      <c r="BJ382" s="276"/>
      <c r="BK382" s="370"/>
    </row>
    <row r="383" spans="2:63" s="1" customFormat="1" x14ac:dyDescent="0.25"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  <c r="AW383" s="276"/>
      <c r="AX383" s="276"/>
      <c r="AY383" s="276"/>
      <c r="AZ383" s="276"/>
      <c r="BA383" s="276"/>
      <c r="BB383" s="276"/>
      <c r="BC383" s="276"/>
      <c r="BD383" s="276"/>
      <c r="BE383" s="276"/>
      <c r="BF383" s="276"/>
      <c r="BG383" s="276"/>
      <c r="BH383" s="276"/>
      <c r="BI383" s="276"/>
      <c r="BJ383" s="276"/>
      <c r="BK383" s="370"/>
    </row>
    <row r="384" spans="2:63" s="1" customFormat="1" x14ac:dyDescent="0.25"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  <c r="AW384" s="276"/>
      <c r="AX384" s="276"/>
      <c r="AY384" s="276"/>
      <c r="AZ384" s="276"/>
      <c r="BA384" s="276"/>
      <c r="BB384" s="276"/>
      <c r="BC384" s="276"/>
      <c r="BD384" s="276"/>
      <c r="BE384" s="276"/>
      <c r="BF384" s="276"/>
      <c r="BG384" s="276"/>
      <c r="BH384" s="276"/>
      <c r="BI384" s="276"/>
      <c r="BJ384" s="276"/>
      <c r="BK384" s="370"/>
    </row>
    <row r="385" spans="2:63" s="1" customFormat="1" x14ac:dyDescent="0.25"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  <c r="AW385" s="276"/>
      <c r="AX385" s="276"/>
      <c r="AY385" s="276"/>
      <c r="AZ385" s="276"/>
      <c r="BA385" s="276"/>
      <c r="BB385" s="276"/>
      <c r="BC385" s="276"/>
      <c r="BD385" s="276"/>
      <c r="BE385" s="276"/>
      <c r="BF385" s="276"/>
      <c r="BG385" s="276"/>
      <c r="BH385" s="276"/>
      <c r="BI385" s="276"/>
      <c r="BJ385" s="276"/>
      <c r="BK385" s="370"/>
    </row>
    <row r="386" spans="2:63" s="1" customFormat="1" x14ac:dyDescent="0.25"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  <c r="AW386" s="276"/>
      <c r="AX386" s="276"/>
      <c r="AY386" s="276"/>
      <c r="AZ386" s="276"/>
      <c r="BA386" s="276"/>
      <c r="BB386" s="276"/>
      <c r="BC386" s="276"/>
      <c r="BD386" s="276"/>
      <c r="BE386" s="276"/>
      <c r="BF386" s="276"/>
      <c r="BG386" s="276"/>
      <c r="BH386" s="276"/>
      <c r="BI386" s="276"/>
      <c r="BJ386" s="276"/>
      <c r="BK386" s="370"/>
    </row>
    <row r="387" spans="2:63" s="1" customFormat="1" x14ac:dyDescent="0.25">
      <c r="B387" s="369"/>
      <c r="C387" s="369"/>
      <c r="D387" s="369"/>
      <c r="E387" s="369"/>
      <c r="F387" s="369"/>
      <c r="G387" s="369"/>
      <c r="H387" s="369"/>
      <c r="I387" s="369"/>
      <c r="J387" s="369"/>
      <c r="K387" s="369"/>
      <c r="L387" s="369"/>
      <c r="M387" s="369"/>
      <c r="N387" s="369"/>
      <c r="O387" s="369"/>
      <c r="P387" s="369"/>
      <c r="Q387" s="369"/>
      <c r="R387" s="369"/>
      <c r="S387" s="369"/>
      <c r="T387" s="369"/>
      <c r="U387" s="369"/>
      <c r="V387" s="369"/>
      <c r="W387" s="369"/>
      <c r="X387" s="369"/>
      <c r="Y387" s="369"/>
      <c r="Z387" s="369"/>
      <c r="AA387" s="369"/>
      <c r="AB387" s="369"/>
      <c r="AC387" s="369"/>
      <c r="AD387" s="369"/>
      <c r="AE387" s="369"/>
      <c r="AF387" s="369"/>
      <c r="AG387" s="369"/>
      <c r="AH387" s="369"/>
      <c r="AI387" s="369"/>
      <c r="AJ387" s="369"/>
      <c r="AK387" s="369"/>
      <c r="AL387" s="369"/>
      <c r="AM387" s="369"/>
      <c r="AN387" s="369"/>
      <c r="AO387" s="369"/>
      <c r="AP387" s="369"/>
      <c r="AQ387" s="369"/>
      <c r="AR387" s="369"/>
      <c r="AS387" s="369"/>
      <c r="AT387" s="369"/>
      <c r="AU387" s="369"/>
      <c r="AV387" s="369"/>
      <c r="AW387" s="369"/>
      <c r="AX387" s="369"/>
      <c r="AY387" s="369"/>
      <c r="AZ387" s="369"/>
      <c r="BA387" s="369"/>
      <c r="BB387" s="369"/>
      <c r="BC387" s="369"/>
      <c r="BD387" s="369"/>
      <c r="BE387" s="369"/>
      <c r="BF387" s="369"/>
      <c r="BG387" s="369"/>
      <c r="BH387" s="369"/>
      <c r="BI387" s="369"/>
      <c r="BJ387" s="369"/>
      <c r="BK387" s="371"/>
    </row>
    <row r="388" spans="2:63" s="1" customFormat="1" x14ac:dyDescent="0.25"/>
    <row r="389" spans="2:63" s="1" customFormat="1" x14ac:dyDescent="0.25"/>
    <row r="390" spans="2:63" s="1" customFormat="1" x14ac:dyDescent="0.25"/>
    <row r="391" spans="2:63" s="1" customFormat="1" x14ac:dyDescent="0.25"/>
    <row r="392" spans="2:63" s="1" customFormat="1" x14ac:dyDescent="0.25"/>
    <row r="393" spans="2:63" s="1" customFormat="1" x14ac:dyDescent="0.25"/>
    <row r="394" spans="2:63" s="1" customFormat="1" x14ac:dyDescent="0.25"/>
    <row r="395" spans="2:63" s="1" customFormat="1" x14ac:dyDescent="0.25"/>
    <row r="396" spans="2:63" s="1" customFormat="1" x14ac:dyDescent="0.25"/>
    <row r="397" spans="2:63" s="1" customFormat="1" x14ac:dyDescent="0.25"/>
    <row r="398" spans="2:63" s="1" customFormat="1" x14ac:dyDescent="0.25"/>
    <row r="399" spans="2:63" s="1" customFormat="1" x14ac:dyDescent="0.25"/>
    <row r="400" spans="2:63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CD312"/>
  <sheetViews>
    <sheetView showGridLines="0" showRowColHeaders="0" tabSelected="1" zoomScale="85" zoomScaleNormal="8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N15" sqref="N15"/>
    </sheetView>
  </sheetViews>
  <sheetFormatPr baseColWidth="10" defaultRowHeight="12.5" x14ac:dyDescent="0.25"/>
  <cols>
    <col min="1" max="1" width="0" hidden="1" customWidth="1"/>
    <col min="2" max="2" width="1.6328125" style="1" customWidth="1"/>
    <col min="3" max="3" width="0" hidden="1" customWidth="1"/>
    <col min="4" max="4" width="1.36328125" customWidth="1"/>
    <col min="5" max="5" width="3.6328125" customWidth="1"/>
    <col min="6" max="6" width="3.54296875" customWidth="1"/>
    <col min="7" max="7" width="18.54296875" customWidth="1"/>
    <col min="8" max="8" width="3.36328125" customWidth="1"/>
    <col min="9" max="9" width="24.08984375" customWidth="1"/>
    <col min="10" max="10" width="11" customWidth="1"/>
    <col min="11" max="11" width="0.90625" customWidth="1"/>
    <col min="12" max="12" width="10.36328125" customWidth="1"/>
    <col min="13" max="13" width="7.6328125" customWidth="1"/>
    <col min="14" max="14" width="20.453125" customWidth="1"/>
    <col min="15" max="15" width="0.90625" customWidth="1"/>
    <col min="16" max="16" width="20.453125" customWidth="1"/>
    <col min="17" max="17" width="3.6328125" customWidth="1"/>
    <col min="18" max="18" width="1.36328125" customWidth="1"/>
    <col min="19" max="21" width="15.6328125" style="1" customWidth="1"/>
    <col min="22" max="55" width="11.453125" style="1"/>
    <col min="56" max="63" width="11.453125" style="1" hidden="1" customWidth="1"/>
    <col min="64" max="82" width="11.453125" style="1"/>
  </cols>
  <sheetData>
    <row r="1" spans="2:64" s="1" customFormat="1" ht="5.15" customHeight="1" thickBot="1" x14ac:dyDescent="0.3">
      <c r="B1" s="274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8"/>
      <c r="T1" s="278"/>
    </row>
    <row r="2" spans="2:64" ht="24.9" customHeight="1" thickTop="1" thickBot="1" x14ac:dyDescent="0.35">
      <c r="B2" s="274"/>
      <c r="C2" s="39"/>
      <c r="D2" s="54"/>
      <c r="E2" s="55"/>
      <c r="F2" s="55"/>
      <c r="G2" s="55"/>
      <c r="H2" s="55"/>
      <c r="I2" s="69" t="s">
        <v>94</v>
      </c>
      <c r="J2" s="99"/>
      <c r="K2" s="99"/>
      <c r="L2" s="99"/>
      <c r="M2" s="99"/>
      <c r="N2" s="99"/>
      <c r="O2" s="99"/>
      <c r="P2" s="99"/>
      <c r="Q2" s="99"/>
      <c r="R2" s="48"/>
      <c r="S2" s="280"/>
      <c r="T2" s="280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</row>
    <row r="3" spans="2:64" ht="8.15" customHeight="1" thickTop="1" x14ac:dyDescent="0.35">
      <c r="B3" s="274"/>
      <c r="C3" s="41"/>
      <c r="D3" s="438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40"/>
      <c r="P3" s="439"/>
      <c r="Q3" s="439"/>
      <c r="R3" s="441"/>
      <c r="S3" s="274"/>
      <c r="T3" s="274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</row>
    <row r="4" spans="2:64" ht="8.15" customHeight="1" x14ac:dyDescent="0.25">
      <c r="B4" s="274"/>
      <c r="C4" s="39"/>
      <c r="D4" s="438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02"/>
      <c r="Q4" s="104"/>
      <c r="R4" s="446"/>
      <c r="S4" s="274"/>
      <c r="T4" s="274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</row>
    <row r="5" spans="2:64" ht="21" customHeight="1" x14ac:dyDescent="0.6">
      <c r="B5" s="274"/>
      <c r="C5" s="39"/>
      <c r="D5" s="438"/>
      <c r="E5" s="106"/>
      <c r="F5" s="224"/>
      <c r="G5" s="108"/>
      <c r="H5" s="155" t="s">
        <v>86</v>
      </c>
      <c r="I5" s="155"/>
      <c r="J5" s="155"/>
      <c r="K5" s="155"/>
      <c r="L5" s="107"/>
      <c r="M5" s="107"/>
      <c r="N5" s="107"/>
      <c r="O5" s="107"/>
      <c r="P5" s="224"/>
      <c r="Q5" s="109"/>
      <c r="R5" s="446"/>
      <c r="S5" s="274"/>
      <c r="T5" s="274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398" t="s">
        <v>112</v>
      </c>
      <c r="BD5" s="276"/>
    </row>
    <row r="6" spans="2:64" ht="9.9" customHeight="1" x14ac:dyDescent="0.25">
      <c r="B6" s="274"/>
      <c r="C6" s="39"/>
      <c r="D6" s="438"/>
      <c r="E6" s="106"/>
      <c r="F6" s="111"/>
      <c r="G6" s="112"/>
      <c r="H6" s="559"/>
      <c r="I6" s="559"/>
      <c r="J6" s="559"/>
      <c r="K6" s="559"/>
      <c r="L6" s="113"/>
      <c r="M6" s="113" t="s">
        <v>2</v>
      </c>
      <c r="N6" s="113"/>
      <c r="O6" s="113"/>
      <c r="P6" s="113"/>
      <c r="Q6" s="114"/>
      <c r="R6" s="446"/>
      <c r="S6" s="274"/>
      <c r="T6" s="274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404"/>
      <c r="BD6" s="405"/>
      <c r="BE6" s="406"/>
      <c r="BF6" s="406"/>
      <c r="BG6" s="406"/>
      <c r="BH6" s="406"/>
      <c r="BI6" s="406"/>
      <c r="BJ6" s="406"/>
      <c r="BK6" s="406"/>
      <c r="BL6" s="407"/>
    </row>
    <row r="7" spans="2:64" ht="15" customHeight="1" x14ac:dyDescent="0.45">
      <c r="B7" s="274"/>
      <c r="C7" s="39"/>
      <c r="D7" s="438"/>
      <c r="E7" s="64"/>
      <c r="F7" s="161"/>
      <c r="G7" s="162"/>
      <c r="H7" s="560" t="s">
        <v>85</v>
      </c>
      <c r="I7" s="561"/>
      <c r="J7" s="562"/>
      <c r="K7" s="179"/>
      <c r="L7" s="180" t="s">
        <v>83</v>
      </c>
      <c r="M7" s="579" t="s">
        <v>90</v>
      </c>
      <c r="N7" s="580"/>
      <c r="O7" s="181"/>
      <c r="P7" s="178" t="s">
        <v>91</v>
      </c>
      <c r="Q7" s="65"/>
      <c r="R7" s="446"/>
      <c r="S7" s="274"/>
      <c r="T7" s="274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408"/>
      <c r="BD7" s="276"/>
      <c r="BL7" s="409"/>
    </row>
    <row r="8" spans="2:64" ht="3" customHeight="1" x14ac:dyDescent="0.25">
      <c r="B8" s="274"/>
      <c r="C8" s="39"/>
      <c r="D8" s="438"/>
      <c r="E8" s="62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63"/>
      <c r="R8" s="446"/>
      <c r="S8" s="274"/>
      <c r="T8" s="274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6"/>
      <c r="AX8" s="276"/>
      <c r="AY8" s="276"/>
      <c r="AZ8" s="276"/>
      <c r="BA8" s="276"/>
      <c r="BB8" s="276"/>
      <c r="BC8" s="408"/>
      <c r="BD8" s="276"/>
      <c r="BL8" s="409"/>
    </row>
    <row r="9" spans="2:64" ht="24.9" customHeight="1" x14ac:dyDescent="0.45">
      <c r="B9" s="274"/>
      <c r="C9" s="39"/>
      <c r="D9" s="438"/>
      <c r="E9" s="62"/>
      <c r="F9" s="188" t="s">
        <v>29</v>
      </c>
      <c r="G9" s="189"/>
      <c r="H9" s="119">
        <v>1</v>
      </c>
      <c r="I9" s="563" t="s">
        <v>216</v>
      </c>
      <c r="J9" s="564"/>
      <c r="K9" s="163"/>
      <c r="L9" s="204" t="s">
        <v>87</v>
      </c>
      <c r="M9" s="166">
        <v>0.25</v>
      </c>
      <c r="N9" s="173">
        <f t="shared" ref="N9:N19" si="0">M9</f>
        <v>0.25</v>
      </c>
      <c r="O9" s="176"/>
      <c r="P9" s="172">
        <f>CÁLCULOS!I6</f>
        <v>0.75</v>
      </c>
      <c r="Q9" s="63"/>
      <c r="R9" s="446"/>
      <c r="S9" s="274"/>
      <c r="T9" s="274"/>
      <c r="U9" s="276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1"/>
      <c r="BD9" s="412" t="s">
        <v>88</v>
      </c>
      <c r="BL9" s="409"/>
    </row>
    <row r="10" spans="2:64" ht="24.9" customHeight="1" x14ac:dyDescent="0.55000000000000004">
      <c r="B10" s="274"/>
      <c r="C10" s="39"/>
      <c r="D10" s="438"/>
      <c r="E10" s="62"/>
      <c r="F10" s="565" t="s">
        <v>38</v>
      </c>
      <c r="G10" s="566"/>
      <c r="H10" s="120">
        <v>2</v>
      </c>
      <c r="I10" s="557" t="s">
        <v>227</v>
      </c>
      <c r="J10" s="558"/>
      <c r="K10" s="164"/>
      <c r="L10" s="205" t="s">
        <v>29</v>
      </c>
      <c r="M10" s="167">
        <v>0.05</v>
      </c>
      <c r="N10" s="174">
        <f t="shared" si="0"/>
        <v>0.05</v>
      </c>
      <c r="O10" s="177"/>
      <c r="P10" s="172">
        <f>CÁLCULOS!I7</f>
        <v>0.15000000000000002</v>
      </c>
      <c r="Q10" s="63"/>
      <c r="R10" s="446"/>
      <c r="S10" s="274"/>
      <c r="T10" s="274"/>
      <c r="U10" s="276"/>
      <c r="V10" s="410"/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1"/>
      <c r="BD10" s="413" t="s">
        <v>29</v>
      </c>
      <c r="BL10" s="409"/>
    </row>
    <row r="11" spans="2:64" ht="24.9" customHeight="1" x14ac:dyDescent="0.45">
      <c r="B11" s="274"/>
      <c r="C11" s="39"/>
      <c r="D11" s="438"/>
      <c r="E11" s="62"/>
      <c r="F11" s="567" t="s">
        <v>89</v>
      </c>
      <c r="G11" s="568"/>
      <c r="H11" s="120">
        <v>3</v>
      </c>
      <c r="I11" s="557" t="s">
        <v>228</v>
      </c>
      <c r="J11" s="558"/>
      <c r="K11" s="164"/>
      <c r="L11" s="205" t="s">
        <v>29</v>
      </c>
      <c r="M11" s="167">
        <v>0.1</v>
      </c>
      <c r="N11" s="174">
        <f t="shared" si="0"/>
        <v>0.1</v>
      </c>
      <c r="O11" s="177"/>
      <c r="P11" s="172">
        <f>CÁLCULOS!I8</f>
        <v>0.30000000000000004</v>
      </c>
      <c r="Q11" s="63"/>
      <c r="R11" s="446"/>
      <c r="S11" s="274"/>
      <c r="T11" s="274"/>
      <c r="U11" s="276"/>
      <c r="V11" s="410"/>
      <c r="W11" s="410"/>
      <c r="X11" s="410"/>
      <c r="Y11" s="410"/>
      <c r="Z11" s="410"/>
      <c r="AA11" s="410"/>
      <c r="AB11" s="410"/>
      <c r="AC11" s="410"/>
      <c r="AD11" s="410"/>
      <c r="AE11" s="410"/>
      <c r="AF11" s="410"/>
      <c r="AG11" s="410"/>
      <c r="AH11" s="410"/>
      <c r="AI11" s="410"/>
      <c r="AJ11" s="410"/>
      <c r="AK11" s="410"/>
      <c r="AL11" s="410"/>
      <c r="AM11" s="410"/>
      <c r="AN11" s="410"/>
      <c r="AO11" s="410"/>
      <c r="AP11" s="410"/>
      <c r="AQ11" s="410"/>
      <c r="AR11" s="410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1"/>
      <c r="BD11" s="413" t="s">
        <v>87</v>
      </c>
      <c r="BL11" s="409"/>
    </row>
    <row r="12" spans="2:64" ht="24.9" customHeight="1" x14ac:dyDescent="0.45">
      <c r="B12" s="274"/>
      <c r="C12" s="39"/>
      <c r="D12" s="438"/>
      <c r="E12" s="62"/>
      <c r="F12" s="190"/>
      <c r="G12" s="191"/>
      <c r="H12" s="120">
        <v>4</v>
      </c>
      <c r="I12" s="557" t="s">
        <v>229</v>
      </c>
      <c r="J12" s="558"/>
      <c r="K12" s="164"/>
      <c r="L12" s="205" t="s">
        <v>88</v>
      </c>
      <c r="M12" s="167">
        <v>0.15</v>
      </c>
      <c r="N12" s="174">
        <f t="shared" si="0"/>
        <v>0.15</v>
      </c>
      <c r="O12" s="177"/>
      <c r="P12" s="172">
        <f>CÁLCULOS!I9</f>
        <v>0.6</v>
      </c>
      <c r="Q12" s="63"/>
      <c r="R12" s="446"/>
      <c r="S12" s="274"/>
      <c r="T12" s="274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6"/>
      <c r="AX12" s="276"/>
      <c r="AY12" s="276"/>
      <c r="AZ12" s="276"/>
      <c r="BA12" s="276"/>
      <c r="BB12" s="276"/>
      <c r="BC12" s="408"/>
      <c r="BD12" s="276"/>
      <c r="BL12" s="409"/>
    </row>
    <row r="13" spans="2:64" ht="24.9" customHeight="1" x14ac:dyDescent="0.45">
      <c r="B13" s="274"/>
      <c r="C13" s="39"/>
      <c r="D13" s="438"/>
      <c r="E13" s="62"/>
      <c r="F13" s="581"/>
      <c r="G13" s="582"/>
      <c r="H13" s="121">
        <v>5</v>
      </c>
      <c r="I13" s="569" t="s">
        <v>230</v>
      </c>
      <c r="J13" s="570"/>
      <c r="K13" s="164"/>
      <c r="L13" s="206" t="s">
        <v>29</v>
      </c>
      <c r="M13" s="168">
        <v>0.05</v>
      </c>
      <c r="N13" s="175">
        <f t="shared" si="0"/>
        <v>0.05</v>
      </c>
      <c r="O13" s="177"/>
      <c r="P13" s="172">
        <f>CÁLCULOS!I10</f>
        <v>0.15000000000000002</v>
      </c>
      <c r="Q13" s="63"/>
      <c r="R13" s="446"/>
      <c r="S13" s="274"/>
      <c r="T13" s="274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408"/>
      <c r="BD13" s="276"/>
      <c r="BL13" s="409"/>
    </row>
    <row r="14" spans="2:64" ht="3" customHeight="1" x14ac:dyDescent="0.45">
      <c r="B14" s="274"/>
      <c r="C14" s="39"/>
      <c r="D14" s="438"/>
      <c r="E14" s="115"/>
      <c r="F14" s="122"/>
      <c r="G14" s="122"/>
      <c r="H14" s="123"/>
      <c r="I14" s="124"/>
      <c r="J14" s="124"/>
      <c r="K14" s="125"/>
      <c r="L14" s="126"/>
      <c r="M14" s="160"/>
      <c r="N14" s="447"/>
      <c r="O14" s="448"/>
      <c r="P14" s="46"/>
      <c r="Q14" s="116"/>
      <c r="R14" s="446"/>
      <c r="S14" s="274"/>
      <c r="T14" s="274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408"/>
      <c r="BD14" s="276"/>
      <c r="BL14" s="409"/>
    </row>
    <row r="15" spans="2:64" ht="24.9" customHeight="1" x14ac:dyDescent="0.45">
      <c r="B15" s="274"/>
      <c r="C15" s="39"/>
      <c r="D15" s="438"/>
      <c r="E15" s="115"/>
      <c r="F15" s="165" t="s">
        <v>1</v>
      </c>
      <c r="G15" s="133"/>
      <c r="H15" s="119">
        <v>1</v>
      </c>
      <c r="I15" s="571" t="s">
        <v>211</v>
      </c>
      <c r="J15" s="564"/>
      <c r="K15" s="61"/>
      <c r="L15" s="204" t="s">
        <v>87</v>
      </c>
      <c r="M15" s="166">
        <v>0.05</v>
      </c>
      <c r="N15" s="173">
        <f t="shared" si="0"/>
        <v>0.05</v>
      </c>
      <c r="O15" s="176"/>
      <c r="P15" s="172">
        <f>CÁLCULOS!I12</f>
        <v>0.1</v>
      </c>
      <c r="Q15" s="116"/>
      <c r="R15" s="446"/>
      <c r="S15" s="274"/>
      <c r="T15" s="274"/>
      <c r="U15" s="276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N15" s="410"/>
      <c r="AO15" s="410"/>
      <c r="AP15" s="410"/>
      <c r="AQ15" s="410"/>
      <c r="AR15" s="410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1"/>
      <c r="BD15" s="414" t="s">
        <v>92</v>
      </c>
      <c r="BL15" s="409"/>
    </row>
    <row r="16" spans="2:64" ht="24.9" customHeight="1" x14ac:dyDescent="0.55000000000000004">
      <c r="B16" s="274"/>
      <c r="C16" s="39"/>
      <c r="D16" s="438"/>
      <c r="E16" s="115"/>
      <c r="F16" s="572" t="s">
        <v>37</v>
      </c>
      <c r="G16" s="573"/>
      <c r="H16" s="120">
        <v>2</v>
      </c>
      <c r="I16" s="557" t="s">
        <v>212</v>
      </c>
      <c r="J16" s="558"/>
      <c r="K16" s="32"/>
      <c r="L16" s="205" t="s">
        <v>1</v>
      </c>
      <c r="M16" s="167">
        <v>0.15</v>
      </c>
      <c r="N16" s="174">
        <f t="shared" si="0"/>
        <v>0.15</v>
      </c>
      <c r="O16" s="177"/>
      <c r="P16" s="172">
        <f>CÁLCULOS!I13</f>
        <v>0.3</v>
      </c>
      <c r="Q16" s="116"/>
      <c r="R16" s="446"/>
      <c r="S16" s="274"/>
      <c r="T16" s="274"/>
      <c r="U16" s="276"/>
      <c r="V16" s="410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410"/>
      <c r="AR16" s="410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1"/>
      <c r="BD16" s="415" t="s">
        <v>1</v>
      </c>
      <c r="BL16" s="409"/>
    </row>
    <row r="17" spans="2:64" ht="24.9" customHeight="1" x14ac:dyDescent="0.45">
      <c r="B17" s="274"/>
      <c r="C17" s="39"/>
      <c r="D17" s="438"/>
      <c r="E17" s="115"/>
      <c r="F17" s="574" t="s">
        <v>89</v>
      </c>
      <c r="G17" s="575"/>
      <c r="H17" s="120">
        <v>3</v>
      </c>
      <c r="I17" s="557" t="s">
        <v>213</v>
      </c>
      <c r="J17" s="558"/>
      <c r="K17" s="32"/>
      <c r="L17" s="205" t="s">
        <v>92</v>
      </c>
      <c r="M17" s="167">
        <v>0.1</v>
      </c>
      <c r="N17" s="174">
        <f t="shared" si="0"/>
        <v>0.1</v>
      </c>
      <c r="O17" s="177"/>
      <c r="P17" s="172">
        <f>CÁLCULOS!I14</f>
        <v>0.1</v>
      </c>
      <c r="Q17" s="116"/>
      <c r="R17" s="446"/>
      <c r="S17" s="274"/>
      <c r="T17" s="274"/>
      <c r="U17" s="276"/>
      <c r="V17" s="410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1"/>
      <c r="BD17" s="416" t="s">
        <v>87</v>
      </c>
      <c r="BL17" s="409"/>
    </row>
    <row r="18" spans="2:64" ht="24.9" customHeight="1" x14ac:dyDescent="0.45">
      <c r="B18" s="274"/>
      <c r="C18" s="39"/>
      <c r="D18" s="438"/>
      <c r="E18" s="115"/>
      <c r="F18" s="134"/>
      <c r="G18" s="135"/>
      <c r="H18" s="120">
        <v>4</v>
      </c>
      <c r="I18" s="557" t="s">
        <v>214</v>
      </c>
      <c r="J18" s="558"/>
      <c r="K18" s="32"/>
      <c r="L18" s="205" t="s">
        <v>92</v>
      </c>
      <c r="M18" s="167">
        <v>0.05</v>
      </c>
      <c r="N18" s="174">
        <f t="shared" si="0"/>
        <v>0.05</v>
      </c>
      <c r="O18" s="177"/>
      <c r="P18" s="172">
        <f>CÁLCULOS!I15</f>
        <v>0.05</v>
      </c>
      <c r="Q18" s="116"/>
      <c r="R18" s="446"/>
      <c r="S18" s="274"/>
      <c r="T18" s="274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408"/>
      <c r="BD18" s="276"/>
      <c r="BL18" s="409"/>
    </row>
    <row r="19" spans="2:64" ht="24.9" customHeight="1" x14ac:dyDescent="0.45">
      <c r="B19" s="274"/>
      <c r="C19" s="39"/>
      <c r="D19" s="438"/>
      <c r="E19" s="115"/>
      <c r="F19" s="136"/>
      <c r="G19" s="137"/>
      <c r="H19" s="121">
        <v>5</v>
      </c>
      <c r="I19" s="569" t="s">
        <v>215</v>
      </c>
      <c r="J19" s="570"/>
      <c r="K19" s="32"/>
      <c r="L19" s="206" t="s">
        <v>92</v>
      </c>
      <c r="M19" s="168">
        <v>0.05</v>
      </c>
      <c r="N19" s="175">
        <f t="shared" si="0"/>
        <v>0.05</v>
      </c>
      <c r="O19" s="177"/>
      <c r="P19" s="172">
        <f>CÁLCULOS!I16</f>
        <v>0.05</v>
      </c>
      <c r="Q19" s="116"/>
      <c r="R19" s="446"/>
      <c r="S19" s="274"/>
      <c r="T19" s="274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408"/>
      <c r="BD19" s="276"/>
      <c r="BL19" s="409"/>
    </row>
    <row r="20" spans="2:64" ht="14.25" customHeight="1" x14ac:dyDescent="0.45">
      <c r="B20" s="274"/>
      <c r="C20" s="39"/>
      <c r="D20" s="438"/>
      <c r="E20" s="115"/>
      <c r="F20" s="122"/>
      <c r="G20" s="122"/>
      <c r="H20" s="123"/>
      <c r="I20" s="124"/>
      <c r="J20" s="124"/>
      <c r="K20" s="125"/>
      <c r="L20" s="183" t="str">
        <f>CÁLCULOS!$J$4</f>
        <v/>
      </c>
      <c r="M20" s="184">
        <f>SUM(M9:M19)</f>
        <v>1.0000000000000002</v>
      </c>
      <c r="N20" s="182"/>
      <c r="O20" s="125"/>
      <c r="P20" s="46"/>
      <c r="Q20" s="116"/>
      <c r="R20" s="446"/>
      <c r="S20" s="274"/>
      <c r="T20" s="274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  <c r="AM20" s="276"/>
      <c r="AN20" s="276"/>
      <c r="AO20" s="276"/>
      <c r="AP20" s="276"/>
      <c r="AQ20" s="276"/>
      <c r="AR20" s="276"/>
      <c r="AS20" s="276"/>
      <c r="AT20" s="276"/>
      <c r="AU20" s="276"/>
      <c r="AV20" s="276"/>
      <c r="AW20" s="276"/>
      <c r="AX20" s="276"/>
      <c r="AY20" s="276"/>
      <c r="AZ20" s="276"/>
      <c r="BA20" s="276"/>
      <c r="BB20" s="276"/>
      <c r="BC20" s="408"/>
      <c r="BD20" s="276"/>
      <c r="BL20" s="409"/>
    </row>
    <row r="21" spans="2:64" ht="18" customHeight="1" x14ac:dyDescent="0.35">
      <c r="B21" s="274"/>
      <c r="C21" s="39"/>
      <c r="D21" s="438"/>
      <c r="E21" s="115"/>
      <c r="F21" s="107"/>
      <c r="G21" s="108"/>
      <c r="H21" s="155" t="s">
        <v>93</v>
      </c>
      <c r="I21" s="155"/>
      <c r="J21" s="155"/>
      <c r="K21" s="155"/>
      <c r="L21" s="107"/>
      <c r="M21" s="107"/>
      <c r="N21" s="107"/>
      <c r="O21" s="107"/>
      <c r="P21" s="107"/>
      <c r="Q21" s="116"/>
      <c r="R21" s="446"/>
      <c r="S21" s="274"/>
      <c r="T21" s="274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408"/>
      <c r="BD21" s="276"/>
      <c r="BL21" s="409"/>
    </row>
    <row r="22" spans="2:64" ht="9.9" customHeight="1" x14ac:dyDescent="0.45">
      <c r="B22" s="274"/>
      <c r="C22" s="39"/>
      <c r="D22" s="438"/>
      <c r="E22" s="115"/>
      <c r="F22" s="122"/>
      <c r="G22" s="122"/>
      <c r="H22" s="123"/>
      <c r="I22" s="124"/>
      <c r="J22" s="124"/>
      <c r="K22" s="125"/>
      <c r="L22" s="126"/>
      <c r="M22" s="160"/>
      <c r="N22" s="160"/>
      <c r="O22" s="125"/>
      <c r="P22" s="46"/>
      <c r="Q22" s="116"/>
      <c r="R22" s="446"/>
      <c r="S22" s="274"/>
      <c r="T22" s="274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6"/>
      <c r="BA22" s="276"/>
      <c r="BB22" s="276"/>
      <c r="BC22" s="408"/>
      <c r="BD22" s="276"/>
      <c r="BL22" s="409"/>
    </row>
    <row r="23" spans="2:64" ht="15" customHeight="1" x14ac:dyDescent="0.45">
      <c r="B23" s="274"/>
      <c r="C23" s="39"/>
      <c r="D23" s="438"/>
      <c r="E23" s="115"/>
      <c r="F23" s="122"/>
      <c r="G23" s="122"/>
      <c r="H23" s="560" t="s">
        <v>85</v>
      </c>
      <c r="I23" s="561"/>
      <c r="J23" s="562"/>
      <c r="K23" s="179"/>
      <c r="L23" s="180" t="s">
        <v>84</v>
      </c>
      <c r="M23" s="579" t="s">
        <v>90</v>
      </c>
      <c r="N23" s="580"/>
      <c r="O23" s="181"/>
      <c r="P23" s="178" t="s">
        <v>91</v>
      </c>
      <c r="Q23" s="116"/>
      <c r="R23" s="446"/>
      <c r="S23" s="274"/>
      <c r="T23" s="274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6"/>
      <c r="BA23" s="276"/>
      <c r="BB23" s="276"/>
      <c r="BC23" s="408"/>
      <c r="BD23" s="276"/>
      <c r="BL23" s="409"/>
    </row>
    <row r="24" spans="2:64" ht="3" customHeight="1" x14ac:dyDescent="0.45">
      <c r="B24" s="274"/>
      <c r="C24" s="39"/>
      <c r="D24" s="438"/>
      <c r="E24" s="115"/>
      <c r="F24" s="122"/>
      <c r="G24" s="122"/>
      <c r="H24" s="123"/>
      <c r="I24" s="124"/>
      <c r="J24" s="124"/>
      <c r="K24" s="125"/>
      <c r="L24" s="126"/>
      <c r="M24" s="160"/>
      <c r="N24" s="160"/>
      <c r="O24" s="125"/>
      <c r="P24" s="46"/>
      <c r="Q24" s="116"/>
      <c r="R24" s="446"/>
      <c r="S24" s="274"/>
      <c r="T24" s="274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408"/>
      <c r="BD24" s="276"/>
      <c r="BL24" s="409"/>
    </row>
    <row r="25" spans="2:64" ht="24.9" customHeight="1" x14ac:dyDescent="0.45">
      <c r="B25" s="274"/>
      <c r="C25" s="39"/>
      <c r="D25" s="438"/>
      <c r="E25" s="62"/>
      <c r="F25" s="188" t="s">
        <v>30</v>
      </c>
      <c r="G25" s="189"/>
      <c r="H25" s="185">
        <v>1</v>
      </c>
      <c r="I25" s="563" t="s">
        <v>217</v>
      </c>
      <c r="J25" s="564"/>
      <c r="K25" s="61"/>
      <c r="L25" s="169" t="s">
        <v>88</v>
      </c>
      <c r="M25" s="166">
        <v>0.15</v>
      </c>
      <c r="N25" s="173">
        <f t="shared" ref="N25:N35" si="1">M25</f>
        <v>0.15</v>
      </c>
      <c r="O25" s="176"/>
      <c r="P25" s="172">
        <f>CÁLCULOS!I22</f>
        <v>0.6</v>
      </c>
      <c r="Q25" s="63"/>
      <c r="R25" s="446"/>
      <c r="S25" s="274"/>
      <c r="T25" s="274"/>
      <c r="U25" s="276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0"/>
      <c r="AR25" s="410"/>
      <c r="AS25" s="410"/>
      <c r="AT25" s="410"/>
      <c r="AU25" s="410"/>
      <c r="AV25" s="410"/>
      <c r="AW25" s="410"/>
      <c r="AX25" s="410"/>
      <c r="AY25" s="410"/>
      <c r="AZ25" s="410"/>
      <c r="BA25" s="410"/>
      <c r="BB25" s="410"/>
      <c r="BC25" s="411"/>
      <c r="BD25" s="412" t="s">
        <v>88</v>
      </c>
      <c r="BL25" s="409"/>
    </row>
    <row r="26" spans="2:64" ht="24.9" customHeight="1" x14ac:dyDescent="0.55000000000000004">
      <c r="B26" s="274"/>
      <c r="C26" s="39"/>
      <c r="D26" s="438"/>
      <c r="E26" s="62"/>
      <c r="F26" s="565" t="s">
        <v>49</v>
      </c>
      <c r="G26" s="566"/>
      <c r="H26" s="186">
        <v>2</v>
      </c>
      <c r="I26" s="557" t="s">
        <v>218</v>
      </c>
      <c r="J26" s="558"/>
      <c r="K26" s="32"/>
      <c r="L26" s="170" t="s">
        <v>29</v>
      </c>
      <c r="M26" s="167">
        <v>0.05</v>
      </c>
      <c r="N26" s="174">
        <f t="shared" si="1"/>
        <v>0.05</v>
      </c>
      <c r="O26" s="177"/>
      <c r="P26" s="172">
        <f>CÁLCULOS!I23</f>
        <v>0.15000000000000002</v>
      </c>
      <c r="Q26" s="63"/>
      <c r="R26" s="446"/>
      <c r="S26" s="274"/>
      <c r="T26" s="274"/>
      <c r="U26" s="276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0"/>
      <c r="AR26" s="410"/>
      <c r="AS26" s="410"/>
      <c r="AT26" s="410"/>
      <c r="AU26" s="410"/>
      <c r="AV26" s="410"/>
      <c r="AW26" s="410"/>
      <c r="AX26" s="410"/>
      <c r="AY26" s="410"/>
      <c r="AZ26" s="410"/>
      <c r="BA26" s="410"/>
      <c r="BB26" s="410"/>
      <c r="BC26" s="411"/>
      <c r="BD26" s="413" t="s">
        <v>29</v>
      </c>
      <c r="BL26" s="409"/>
    </row>
    <row r="27" spans="2:64" ht="24.9" customHeight="1" x14ac:dyDescent="0.45">
      <c r="B27" s="274"/>
      <c r="C27" s="39"/>
      <c r="D27" s="438"/>
      <c r="E27" s="62"/>
      <c r="F27" s="567" t="s">
        <v>89</v>
      </c>
      <c r="G27" s="568"/>
      <c r="H27" s="186">
        <v>3</v>
      </c>
      <c r="I27" s="557" t="s">
        <v>219</v>
      </c>
      <c r="J27" s="558"/>
      <c r="K27" s="32"/>
      <c r="L27" s="170" t="s">
        <v>87</v>
      </c>
      <c r="M27" s="167">
        <v>0.2</v>
      </c>
      <c r="N27" s="174">
        <f t="shared" si="1"/>
        <v>0.2</v>
      </c>
      <c r="O27" s="177"/>
      <c r="P27" s="172">
        <f>CÁLCULOS!I24</f>
        <v>0.4</v>
      </c>
      <c r="Q27" s="63"/>
      <c r="R27" s="446"/>
      <c r="S27" s="274"/>
      <c r="T27" s="274"/>
      <c r="U27" s="276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0"/>
      <c r="AR27" s="410"/>
      <c r="AS27" s="410"/>
      <c r="AT27" s="410"/>
      <c r="AU27" s="410"/>
      <c r="AV27" s="410"/>
      <c r="AW27" s="410"/>
      <c r="AX27" s="410"/>
      <c r="AY27" s="410"/>
      <c r="AZ27" s="410"/>
      <c r="BA27" s="410"/>
      <c r="BB27" s="410"/>
      <c r="BC27" s="411"/>
      <c r="BD27" s="413" t="s">
        <v>87</v>
      </c>
      <c r="BL27" s="409"/>
    </row>
    <row r="28" spans="2:64" ht="24.9" customHeight="1" x14ac:dyDescent="0.45">
      <c r="B28" s="274"/>
      <c r="C28" s="39"/>
      <c r="D28" s="438"/>
      <c r="E28" s="62"/>
      <c r="F28" s="190"/>
      <c r="G28" s="191"/>
      <c r="H28" s="186">
        <v>4</v>
      </c>
      <c r="I28" s="557" t="s">
        <v>220</v>
      </c>
      <c r="J28" s="558"/>
      <c r="K28" s="32"/>
      <c r="L28" s="170" t="s">
        <v>87</v>
      </c>
      <c r="M28" s="167">
        <v>0.1</v>
      </c>
      <c r="N28" s="174">
        <f t="shared" si="1"/>
        <v>0.1</v>
      </c>
      <c r="O28" s="177"/>
      <c r="P28" s="172">
        <f>CÁLCULOS!I25</f>
        <v>0.2</v>
      </c>
      <c r="Q28" s="63"/>
      <c r="R28" s="446"/>
      <c r="S28" s="274"/>
      <c r="T28" s="274"/>
      <c r="U28" s="276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0"/>
      <c r="AR28" s="410"/>
      <c r="AS28" s="410"/>
      <c r="AT28" s="410"/>
      <c r="AU28" s="410"/>
      <c r="AV28" s="410"/>
      <c r="AW28" s="410"/>
      <c r="AX28" s="410"/>
      <c r="AY28" s="410"/>
      <c r="AZ28" s="410"/>
      <c r="BA28" s="410"/>
      <c r="BB28" s="410"/>
      <c r="BC28" s="411"/>
      <c r="BD28" s="413" t="s">
        <v>1</v>
      </c>
      <c r="BL28" s="409"/>
    </row>
    <row r="29" spans="2:64" ht="24.9" customHeight="1" x14ac:dyDescent="0.45">
      <c r="B29" s="274"/>
      <c r="C29" s="39"/>
      <c r="D29" s="438"/>
      <c r="E29" s="62"/>
      <c r="F29" s="581"/>
      <c r="G29" s="582"/>
      <c r="H29" s="187">
        <v>5</v>
      </c>
      <c r="I29" s="569" t="s">
        <v>226</v>
      </c>
      <c r="J29" s="570"/>
      <c r="K29" s="32"/>
      <c r="L29" s="171" t="s">
        <v>87</v>
      </c>
      <c r="M29" s="168">
        <v>0.05</v>
      </c>
      <c r="N29" s="175">
        <f t="shared" si="1"/>
        <v>0.05</v>
      </c>
      <c r="O29" s="177"/>
      <c r="P29" s="172">
        <f>CÁLCULOS!I26</f>
        <v>0.1</v>
      </c>
      <c r="Q29" s="63"/>
      <c r="R29" s="446"/>
      <c r="S29" s="274"/>
      <c r="T29" s="274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76"/>
      <c r="BB29" s="276"/>
      <c r="BC29" s="408"/>
      <c r="BD29" s="276"/>
      <c r="BL29" s="409"/>
    </row>
    <row r="30" spans="2:64" ht="5.15" customHeight="1" x14ac:dyDescent="0.45">
      <c r="B30" s="274"/>
      <c r="C30" s="39"/>
      <c r="D30" s="438"/>
      <c r="E30" s="115"/>
      <c r="F30" s="122"/>
      <c r="G30" s="122"/>
      <c r="H30" s="123"/>
      <c r="I30" s="124"/>
      <c r="J30" s="124"/>
      <c r="K30" s="125"/>
      <c r="L30" s="126"/>
      <c r="M30" s="160"/>
      <c r="N30" s="160"/>
      <c r="O30" s="125"/>
      <c r="P30" s="46"/>
      <c r="Q30" s="116"/>
      <c r="R30" s="446"/>
      <c r="S30" s="274"/>
      <c r="T30" s="274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6"/>
      <c r="BA30" s="276"/>
      <c r="BB30" s="276"/>
      <c r="BC30" s="408"/>
      <c r="BD30" s="276"/>
      <c r="BL30" s="409"/>
    </row>
    <row r="31" spans="2:64" ht="24.9" customHeight="1" x14ac:dyDescent="0.45">
      <c r="B31" s="274"/>
      <c r="C31" s="39"/>
      <c r="D31" s="438"/>
      <c r="E31" s="62"/>
      <c r="F31" s="165" t="s">
        <v>0</v>
      </c>
      <c r="G31" s="118"/>
      <c r="H31" s="119">
        <v>1</v>
      </c>
      <c r="I31" s="563" t="s">
        <v>221</v>
      </c>
      <c r="J31" s="564"/>
      <c r="K31" s="61"/>
      <c r="L31" s="169" t="s">
        <v>88</v>
      </c>
      <c r="M31" s="157">
        <v>0.05</v>
      </c>
      <c r="N31" s="173">
        <f t="shared" si="1"/>
        <v>0.05</v>
      </c>
      <c r="O31" s="176"/>
      <c r="P31" s="172">
        <f>CÁLCULOS!I28</f>
        <v>0.2</v>
      </c>
      <c r="Q31" s="63"/>
      <c r="R31" s="446"/>
      <c r="S31" s="274"/>
      <c r="T31" s="274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408"/>
      <c r="BD31" s="276"/>
      <c r="BL31" s="409"/>
    </row>
    <row r="32" spans="2:64" ht="24.9" customHeight="1" x14ac:dyDescent="0.55000000000000004">
      <c r="B32" s="274"/>
      <c r="C32" s="39"/>
      <c r="D32" s="438"/>
      <c r="E32" s="62"/>
      <c r="F32" s="572" t="s">
        <v>48</v>
      </c>
      <c r="G32" s="573"/>
      <c r="H32" s="120">
        <v>2</v>
      </c>
      <c r="I32" s="557" t="s">
        <v>222</v>
      </c>
      <c r="J32" s="558"/>
      <c r="K32" s="32"/>
      <c r="L32" s="170" t="s">
        <v>29</v>
      </c>
      <c r="M32" s="158">
        <v>0.15</v>
      </c>
      <c r="N32" s="174">
        <f t="shared" si="1"/>
        <v>0.15</v>
      </c>
      <c r="O32" s="177"/>
      <c r="P32" s="172">
        <f>CÁLCULOS!I29</f>
        <v>0.44999999999999996</v>
      </c>
      <c r="Q32" s="63"/>
      <c r="R32" s="446"/>
      <c r="S32" s="274"/>
      <c r="T32" s="274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276"/>
      <c r="BB32" s="276"/>
      <c r="BC32" s="408"/>
      <c r="BD32" s="276"/>
      <c r="BL32" s="409"/>
    </row>
    <row r="33" spans="2:64" ht="24.9" customHeight="1" x14ac:dyDescent="0.45">
      <c r="B33" s="274"/>
      <c r="C33" s="39"/>
      <c r="D33" s="438"/>
      <c r="E33" s="62"/>
      <c r="F33" s="574" t="s">
        <v>89</v>
      </c>
      <c r="G33" s="575"/>
      <c r="H33" s="120">
        <v>3</v>
      </c>
      <c r="I33" s="557" t="s">
        <v>223</v>
      </c>
      <c r="J33" s="558"/>
      <c r="K33" s="32"/>
      <c r="L33" s="170" t="s">
        <v>87</v>
      </c>
      <c r="M33" s="158">
        <v>0.05</v>
      </c>
      <c r="N33" s="174">
        <f t="shared" si="1"/>
        <v>0.05</v>
      </c>
      <c r="O33" s="177"/>
      <c r="P33" s="172">
        <f>CÁLCULOS!I30</f>
        <v>0.1</v>
      </c>
      <c r="Q33" s="63"/>
      <c r="R33" s="446"/>
      <c r="S33" s="274"/>
      <c r="T33" s="274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408"/>
      <c r="BD33" s="276"/>
      <c r="BL33" s="409"/>
    </row>
    <row r="34" spans="2:64" ht="24.9" customHeight="1" x14ac:dyDescent="0.45">
      <c r="B34" s="274"/>
      <c r="C34" s="39"/>
      <c r="D34" s="438"/>
      <c r="E34" s="62"/>
      <c r="F34" s="134"/>
      <c r="G34" s="135"/>
      <c r="H34" s="120">
        <v>4</v>
      </c>
      <c r="I34" s="557" t="s">
        <v>224</v>
      </c>
      <c r="J34" s="558"/>
      <c r="K34" s="32"/>
      <c r="L34" s="170" t="s">
        <v>1</v>
      </c>
      <c r="M34" s="158">
        <v>0.1</v>
      </c>
      <c r="N34" s="174">
        <f t="shared" si="1"/>
        <v>0.1</v>
      </c>
      <c r="O34" s="177"/>
      <c r="P34" s="172">
        <f>CÁLCULOS!I31</f>
        <v>0.1</v>
      </c>
      <c r="Q34" s="63"/>
      <c r="R34" s="446"/>
      <c r="S34" s="274"/>
      <c r="T34" s="274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408"/>
      <c r="BD34" s="276"/>
      <c r="BL34" s="409"/>
    </row>
    <row r="35" spans="2:64" ht="24.9" customHeight="1" x14ac:dyDescent="0.45">
      <c r="B35" s="274"/>
      <c r="C35" s="39"/>
      <c r="D35" s="438"/>
      <c r="E35" s="62"/>
      <c r="F35" s="583"/>
      <c r="G35" s="584"/>
      <c r="H35" s="121">
        <v>5</v>
      </c>
      <c r="I35" s="569" t="s">
        <v>225</v>
      </c>
      <c r="J35" s="570"/>
      <c r="K35" s="32"/>
      <c r="L35" s="171" t="s">
        <v>88</v>
      </c>
      <c r="M35" s="159">
        <v>0.1</v>
      </c>
      <c r="N35" s="175">
        <f t="shared" si="1"/>
        <v>0.1</v>
      </c>
      <c r="O35" s="177"/>
      <c r="P35" s="172">
        <f>CÁLCULOS!I32</f>
        <v>0.4</v>
      </c>
      <c r="Q35" s="63"/>
      <c r="R35" s="446"/>
      <c r="S35" s="274"/>
      <c r="T35" s="274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408"/>
      <c r="BD35" s="276"/>
      <c r="BL35" s="409"/>
    </row>
    <row r="36" spans="2:64" ht="15" customHeight="1" x14ac:dyDescent="0.25">
      <c r="B36" s="274"/>
      <c r="C36" s="39"/>
      <c r="D36" s="438"/>
      <c r="E36" s="62"/>
      <c r="F36" s="127"/>
      <c r="G36" s="128"/>
      <c r="H36" s="128"/>
      <c r="I36" s="128"/>
      <c r="J36" s="128"/>
      <c r="K36" s="128"/>
      <c r="L36" s="183" t="str">
        <f>CÁLCULOS!$J$20</f>
        <v/>
      </c>
      <c r="M36" s="184">
        <f>SUM(M25:M35)</f>
        <v>1.0000000000000002</v>
      </c>
      <c r="N36" s="128"/>
      <c r="O36" s="128"/>
      <c r="P36" s="128"/>
      <c r="Q36" s="63"/>
      <c r="R36" s="446"/>
      <c r="S36" s="274"/>
      <c r="T36" s="274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417"/>
      <c r="BD36" s="418"/>
      <c r="BE36" s="419"/>
      <c r="BF36" s="419"/>
      <c r="BG36" s="419"/>
      <c r="BH36" s="419"/>
      <c r="BI36" s="419"/>
      <c r="BJ36" s="419"/>
      <c r="BK36" s="420"/>
      <c r="BL36" s="421"/>
    </row>
    <row r="37" spans="2:64" ht="24.9" customHeight="1" x14ac:dyDescent="0.35">
      <c r="B37" s="274"/>
      <c r="C37" s="39"/>
      <c r="D37" s="438"/>
      <c r="E37" s="62"/>
      <c r="F37" s="224"/>
      <c r="G37" s="108"/>
      <c r="H37" s="155" t="s">
        <v>144</v>
      </c>
      <c r="I37" s="155"/>
      <c r="J37" s="155"/>
      <c r="K37" s="155"/>
      <c r="L37" s="107"/>
      <c r="M37" s="107"/>
      <c r="N37" s="107"/>
      <c r="O37" s="107"/>
      <c r="P37" s="224"/>
      <c r="Q37" s="63"/>
      <c r="R37" s="446"/>
      <c r="S37" s="274"/>
      <c r="T37" s="274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83"/>
      <c r="BF37" s="283"/>
      <c r="BG37" s="283"/>
      <c r="BH37" s="283"/>
      <c r="BI37" s="283"/>
      <c r="BJ37" s="283"/>
    </row>
    <row r="38" spans="2:64" ht="9.9" customHeight="1" x14ac:dyDescent="0.25">
      <c r="B38" s="274"/>
      <c r="C38" s="39"/>
      <c r="D38" s="438"/>
      <c r="E38" s="62"/>
      <c r="F38" s="127"/>
      <c r="G38" s="128"/>
      <c r="H38" s="128"/>
      <c r="I38" s="128"/>
      <c r="J38" s="128"/>
      <c r="K38" s="128"/>
      <c r="L38" s="183"/>
      <c r="M38" s="184"/>
      <c r="N38" s="128"/>
      <c r="O38" s="128"/>
      <c r="P38" s="128"/>
      <c r="Q38" s="63"/>
      <c r="R38" s="446"/>
      <c r="S38" s="274"/>
      <c r="T38" s="274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</row>
    <row r="39" spans="2:64" ht="15" customHeight="1" x14ac:dyDescent="0.25">
      <c r="B39" s="274"/>
      <c r="C39" s="39"/>
      <c r="D39" s="438"/>
      <c r="E39" s="62"/>
      <c r="F39" s="192"/>
      <c r="G39" s="193"/>
      <c r="H39" s="193"/>
      <c r="I39" s="193"/>
      <c r="J39" s="193"/>
      <c r="K39" s="193"/>
      <c r="L39" s="194"/>
      <c r="M39" s="195"/>
      <c r="N39" s="193"/>
      <c r="O39" s="193"/>
      <c r="P39" s="193"/>
      <c r="Q39" s="63"/>
      <c r="R39" s="446"/>
      <c r="S39" s="274"/>
      <c r="T39" s="274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</row>
    <row r="40" spans="2:64" ht="15" customHeight="1" x14ac:dyDescent="0.25">
      <c r="B40" s="274"/>
      <c r="C40" s="39"/>
      <c r="D40" s="438"/>
      <c r="E40" s="62"/>
      <c r="F40" s="192"/>
      <c r="G40" s="193"/>
      <c r="H40" s="193"/>
      <c r="I40" s="193"/>
      <c r="J40" s="193"/>
      <c r="K40" s="193"/>
      <c r="L40" s="194"/>
      <c r="M40" s="195"/>
      <c r="N40" s="193"/>
      <c r="O40" s="193"/>
      <c r="P40" s="193"/>
      <c r="Q40" s="63"/>
      <c r="R40" s="446"/>
      <c r="S40" s="274"/>
      <c r="T40" s="274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</row>
    <row r="41" spans="2:64" ht="15" customHeight="1" x14ac:dyDescent="0.25">
      <c r="B41" s="274"/>
      <c r="C41" s="39"/>
      <c r="D41" s="438"/>
      <c r="E41" s="62"/>
      <c r="F41" s="192"/>
      <c r="G41" s="193"/>
      <c r="H41" s="193"/>
      <c r="I41" s="193"/>
      <c r="J41" s="193"/>
      <c r="K41" s="193"/>
      <c r="L41" s="194"/>
      <c r="M41" s="195"/>
      <c r="N41" s="193"/>
      <c r="O41" s="193"/>
      <c r="P41" s="193"/>
      <c r="Q41" s="63"/>
      <c r="R41" s="446"/>
      <c r="S41" s="274"/>
      <c r="T41" s="274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</row>
    <row r="42" spans="2:64" ht="15" customHeight="1" x14ac:dyDescent="0.25">
      <c r="B42" s="274"/>
      <c r="C42" s="39"/>
      <c r="D42" s="438"/>
      <c r="E42" s="62"/>
      <c r="F42" s="192"/>
      <c r="G42" s="193"/>
      <c r="H42" s="193"/>
      <c r="I42" s="193"/>
      <c r="J42" s="193"/>
      <c r="K42" s="193"/>
      <c r="L42" s="194"/>
      <c r="M42" s="195"/>
      <c r="N42" s="193"/>
      <c r="O42" s="193"/>
      <c r="P42" s="193"/>
      <c r="Q42" s="63"/>
      <c r="R42" s="446"/>
      <c r="S42" s="274"/>
      <c r="T42" s="274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</row>
    <row r="43" spans="2:64" ht="15" customHeight="1" x14ac:dyDescent="0.25">
      <c r="B43" s="274"/>
      <c r="C43" s="39"/>
      <c r="D43" s="438"/>
      <c r="E43" s="62"/>
      <c r="F43" s="192"/>
      <c r="G43" s="193"/>
      <c r="H43" s="193"/>
      <c r="I43" s="193"/>
      <c r="J43" s="193"/>
      <c r="K43" s="193"/>
      <c r="L43" s="194"/>
      <c r="M43" s="195"/>
      <c r="N43" s="193"/>
      <c r="O43" s="193"/>
      <c r="P43" s="193"/>
      <c r="Q43" s="63"/>
      <c r="R43" s="446"/>
      <c r="S43" s="274"/>
      <c r="T43" s="274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</row>
    <row r="44" spans="2:64" ht="15" customHeight="1" x14ac:dyDescent="0.25">
      <c r="B44" s="274"/>
      <c r="C44" s="39"/>
      <c r="D44" s="438"/>
      <c r="E44" s="62"/>
      <c r="F44" s="192"/>
      <c r="G44" s="193"/>
      <c r="H44" s="193"/>
      <c r="I44" s="193"/>
      <c r="J44" s="193"/>
      <c r="K44" s="193"/>
      <c r="L44" s="194"/>
      <c r="M44" s="195"/>
      <c r="N44" s="193"/>
      <c r="O44" s="193"/>
      <c r="P44" s="193"/>
      <c r="Q44" s="63"/>
      <c r="R44" s="446"/>
      <c r="S44" s="274"/>
      <c r="T44" s="274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6"/>
      <c r="AN44" s="276"/>
      <c r="AO44" s="276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</row>
    <row r="45" spans="2:64" ht="15" customHeight="1" x14ac:dyDescent="0.25">
      <c r="B45" s="274"/>
      <c r="C45" s="39"/>
      <c r="D45" s="438"/>
      <c r="E45" s="62"/>
      <c r="F45" s="192"/>
      <c r="G45" s="193"/>
      <c r="H45" s="193"/>
      <c r="I45" s="193"/>
      <c r="J45" s="193"/>
      <c r="K45" s="193"/>
      <c r="L45" s="194"/>
      <c r="M45" s="195"/>
      <c r="N45" s="193"/>
      <c r="O45" s="193"/>
      <c r="P45" s="193"/>
      <c r="Q45" s="63"/>
      <c r="R45" s="446"/>
      <c r="S45" s="274"/>
      <c r="T45" s="274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</row>
    <row r="46" spans="2:64" ht="15" customHeight="1" x14ac:dyDescent="0.25">
      <c r="B46" s="274"/>
      <c r="C46" s="39"/>
      <c r="D46" s="438"/>
      <c r="E46" s="62"/>
      <c r="F46" s="192"/>
      <c r="G46" s="193"/>
      <c r="H46" s="193"/>
      <c r="I46" s="193"/>
      <c r="J46" s="193"/>
      <c r="K46" s="193"/>
      <c r="L46" s="194"/>
      <c r="M46" s="195"/>
      <c r="N46" s="193"/>
      <c r="O46" s="193"/>
      <c r="P46" s="193"/>
      <c r="Q46" s="63"/>
      <c r="R46" s="446"/>
      <c r="S46" s="274"/>
      <c r="T46" s="274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  <c r="AM46" s="276"/>
      <c r="AN46" s="276"/>
      <c r="AO46" s="276"/>
      <c r="AP46" s="276"/>
      <c r="AQ46" s="276"/>
      <c r="AR46" s="276"/>
      <c r="AS46" s="276"/>
      <c r="AT46" s="276"/>
      <c r="AU46" s="276"/>
      <c r="AV46" s="276"/>
      <c r="AW46" s="276"/>
      <c r="AX46" s="276"/>
      <c r="AY46" s="276"/>
      <c r="AZ46" s="276"/>
      <c r="BA46" s="276"/>
      <c r="BB46" s="276"/>
      <c r="BC46" s="276"/>
      <c r="BD46" s="276"/>
    </row>
    <row r="47" spans="2:64" ht="15" customHeight="1" x14ac:dyDescent="0.25">
      <c r="B47" s="274"/>
      <c r="C47" s="39"/>
      <c r="D47" s="438"/>
      <c r="E47" s="62"/>
      <c r="F47" s="192"/>
      <c r="G47" s="193"/>
      <c r="H47" s="193"/>
      <c r="I47" s="193"/>
      <c r="J47" s="193"/>
      <c r="K47" s="193"/>
      <c r="L47" s="194"/>
      <c r="M47" s="195"/>
      <c r="N47" s="193"/>
      <c r="O47" s="193"/>
      <c r="P47" s="193"/>
      <c r="Q47" s="63"/>
      <c r="R47" s="446"/>
      <c r="S47" s="274"/>
      <c r="T47" s="274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276"/>
      <c r="BA47" s="276"/>
      <c r="BB47" s="276"/>
      <c r="BC47" s="276"/>
      <c r="BD47" s="276"/>
    </row>
    <row r="48" spans="2:64" ht="15" customHeight="1" x14ac:dyDescent="0.25">
      <c r="B48" s="274"/>
      <c r="C48" s="39"/>
      <c r="D48" s="438"/>
      <c r="E48" s="62"/>
      <c r="F48" s="192"/>
      <c r="G48" s="193"/>
      <c r="H48" s="193"/>
      <c r="I48" s="193"/>
      <c r="J48" s="193"/>
      <c r="K48" s="193"/>
      <c r="L48" s="194"/>
      <c r="M48" s="195"/>
      <c r="N48" s="193"/>
      <c r="O48" s="193"/>
      <c r="P48" s="193"/>
      <c r="Q48" s="63"/>
      <c r="R48" s="446"/>
      <c r="S48" s="274"/>
      <c r="T48" s="274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</row>
    <row r="49" spans="2:56" ht="15" customHeight="1" x14ac:dyDescent="0.25">
      <c r="B49" s="274"/>
      <c r="C49" s="39"/>
      <c r="D49" s="438"/>
      <c r="E49" s="62"/>
      <c r="F49" s="192"/>
      <c r="G49" s="193"/>
      <c r="H49" s="193"/>
      <c r="I49" s="193"/>
      <c r="J49" s="193"/>
      <c r="K49" s="193"/>
      <c r="L49" s="194"/>
      <c r="M49" s="195"/>
      <c r="N49" s="193"/>
      <c r="O49" s="193"/>
      <c r="P49" s="193"/>
      <c r="Q49" s="63"/>
      <c r="R49" s="446"/>
      <c r="S49" s="274"/>
      <c r="T49" s="274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  <c r="AQ49" s="276"/>
      <c r="AR49" s="276"/>
      <c r="AS49" s="276"/>
      <c r="AT49" s="276"/>
      <c r="AU49" s="276"/>
      <c r="AV49" s="276"/>
      <c r="AW49" s="276"/>
      <c r="AX49" s="276"/>
      <c r="AY49" s="276"/>
      <c r="AZ49" s="276"/>
      <c r="BA49" s="276"/>
      <c r="BB49" s="276"/>
      <c r="BC49" s="276"/>
      <c r="BD49" s="276"/>
    </row>
    <row r="50" spans="2:56" ht="15" customHeight="1" x14ac:dyDescent="0.25">
      <c r="B50" s="274"/>
      <c r="C50" s="39"/>
      <c r="D50" s="438"/>
      <c r="E50" s="62"/>
      <c r="F50" s="192"/>
      <c r="G50" s="193"/>
      <c r="H50" s="193"/>
      <c r="I50" s="193"/>
      <c r="J50" s="193"/>
      <c r="K50" s="193"/>
      <c r="L50" s="194"/>
      <c r="M50" s="195"/>
      <c r="N50" s="193"/>
      <c r="O50" s="193"/>
      <c r="P50" s="193"/>
      <c r="Q50" s="63"/>
      <c r="R50" s="446"/>
      <c r="S50" s="274"/>
      <c r="T50" s="274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  <c r="AM50" s="276"/>
      <c r="AN50" s="276"/>
      <c r="AO50" s="276"/>
      <c r="AP50" s="276"/>
      <c r="AQ50" s="276"/>
      <c r="AR50" s="276"/>
      <c r="AS50" s="276"/>
      <c r="AT50" s="276"/>
      <c r="AU50" s="276"/>
      <c r="AV50" s="276"/>
      <c r="AW50" s="276"/>
      <c r="AX50" s="276"/>
      <c r="AY50" s="276"/>
      <c r="AZ50" s="276"/>
      <c r="BA50" s="276"/>
      <c r="BB50" s="276"/>
      <c r="BC50" s="276"/>
      <c r="BD50" s="276"/>
    </row>
    <row r="51" spans="2:56" ht="15" customHeight="1" x14ac:dyDescent="0.25">
      <c r="B51" s="274"/>
      <c r="C51" s="39"/>
      <c r="D51" s="438"/>
      <c r="E51" s="62"/>
      <c r="F51" s="192"/>
      <c r="G51" s="193"/>
      <c r="H51" s="193"/>
      <c r="I51" s="193"/>
      <c r="J51" s="193"/>
      <c r="K51" s="193"/>
      <c r="L51" s="194"/>
      <c r="M51" s="195"/>
      <c r="N51" s="193"/>
      <c r="O51" s="193"/>
      <c r="P51" s="193"/>
      <c r="Q51" s="63"/>
      <c r="R51" s="446"/>
      <c r="S51" s="274"/>
      <c r="T51" s="274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</row>
    <row r="52" spans="2:56" ht="15" customHeight="1" x14ac:dyDescent="0.25">
      <c r="B52" s="274"/>
      <c r="C52" s="39"/>
      <c r="D52" s="438"/>
      <c r="E52" s="62"/>
      <c r="F52" s="192"/>
      <c r="G52" s="193"/>
      <c r="H52" s="193"/>
      <c r="I52" s="193"/>
      <c r="J52" s="193"/>
      <c r="K52" s="193"/>
      <c r="L52" s="194"/>
      <c r="M52" s="195"/>
      <c r="N52" s="193"/>
      <c r="O52" s="193"/>
      <c r="P52" s="193"/>
      <c r="Q52" s="63"/>
      <c r="R52" s="446"/>
      <c r="S52" s="274"/>
      <c r="T52" s="274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6"/>
      <c r="AO52" s="276"/>
      <c r="AP52" s="276"/>
      <c r="AQ52" s="276"/>
      <c r="AR52" s="276"/>
      <c r="AS52" s="276"/>
      <c r="AT52" s="276"/>
      <c r="AU52" s="276"/>
      <c r="AV52" s="276"/>
      <c r="AW52" s="276"/>
      <c r="AX52" s="276"/>
      <c r="AY52" s="276"/>
      <c r="AZ52" s="276"/>
      <c r="BA52" s="276"/>
      <c r="BB52" s="276"/>
      <c r="BC52" s="276"/>
      <c r="BD52" s="276"/>
    </row>
    <row r="53" spans="2:56" ht="15" customHeight="1" x14ac:dyDescent="0.25">
      <c r="B53" s="274"/>
      <c r="C53" s="39"/>
      <c r="D53" s="438"/>
      <c r="E53" s="62"/>
      <c r="F53" s="192"/>
      <c r="G53" s="193"/>
      <c r="H53" s="193"/>
      <c r="I53" s="193"/>
      <c r="J53" s="193"/>
      <c r="K53" s="193"/>
      <c r="L53" s="194"/>
      <c r="M53" s="195"/>
      <c r="N53" s="193"/>
      <c r="O53" s="193"/>
      <c r="P53" s="193"/>
      <c r="Q53" s="63"/>
      <c r="R53" s="446"/>
      <c r="S53" s="274"/>
      <c r="T53" s="274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</row>
    <row r="54" spans="2:56" ht="15" customHeight="1" x14ac:dyDescent="0.25">
      <c r="B54" s="274"/>
      <c r="C54" s="39"/>
      <c r="D54" s="438"/>
      <c r="E54" s="62"/>
      <c r="F54" s="192"/>
      <c r="G54" s="193"/>
      <c r="H54" s="193"/>
      <c r="I54" s="193"/>
      <c r="J54" s="193"/>
      <c r="K54" s="193"/>
      <c r="L54" s="194"/>
      <c r="M54" s="195"/>
      <c r="N54" s="193"/>
      <c r="O54" s="193"/>
      <c r="P54" s="193"/>
      <c r="Q54" s="63"/>
      <c r="R54" s="446"/>
      <c r="S54" s="274"/>
      <c r="T54" s="274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  <c r="AM54" s="276"/>
      <c r="AN54" s="276"/>
      <c r="AO54" s="276"/>
      <c r="AP54" s="276"/>
      <c r="AQ54" s="276"/>
      <c r="AR54" s="276"/>
      <c r="AS54" s="276"/>
      <c r="AT54" s="276"/>
      <c r="AU54" s="276"/>
      <c r="AV54" s="276"/>
      <c r="AW54" s="276"/>
      <c r="AX54" s="276"/>
      <c r="AY54" s="276"/>
      <c r="AZ54" s="276"/>
      <c r="BA54" s="276"/>
      <c r="BB54" s="276"/>
      <c r="BC54" s="276"/>
      <c r="BD54" s="276"/>
    </row>
    <row r="55" spans="2:56" ht="15" customHeight="1" x14ac:dyDescent="0.25">
      <c r="B55" s="274"/>
      <c r="C55" s="39"/>
      <c r="D55" s="438"/>
      <c r="E55" s="62"/>
      <c r="F55" s="192"/>
      <c r="G55" s="193"/>
      <c r="H55" s="193"/>
      <c r="I55" s="193"/>
      <c r="J55" s="193"/>
      <c r="K55" s="193"/>
      <c r="L55" s="194"/>
      <c r="M55" s="195"/>
      <c r="N55" s="193"/>
      <c r="O55" s="193"/>
      <c r="P55" s="193"/>
      <c r="Q55" s="63"/>
      <c r="R55" s="446"/>
      <c r="S55" s="274"/>
      <c r="T55" s="274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  <c r="AM55" s="276"/>
      <c r="AN55" s="276"/>
      <c r="AO55" s="276"/>
      <c r="AP55" s="276"/>
      <c r="AQ55" s="276"/>
      <c r="AR55" s="276"/>
      <c r="AS55" s="276"/>
      <c r="AT55" s="276"/>
      <c r="AU55" s="276"/>
      <c r="AV55" s="276"/>
      <c r="AW55" s="276"/>
      <c r="AX55" s="276"/>
      <c r="AY55" s="276"/>
      <c r="AZ55" s="276"/>
      <c r="BA55" s="276"/>
      <c r="BB55" s="276"/>
      <c r="BC55" s="276"/>
      <c r="BD55" s="276"/>
    </row>
    <row r="56" spans="2:56" ht="15" customHeight="1" x14ac:dyDescent="0.25">
      <c r="B56" s="274"/>
      <c r="C56" s="39"/>
      <c r="D56" s="438"/>
      <c r="E56" s="62"/>
      <c r="F56" s="192"/>
      <c r="G56" s="193"/>
      <c r="H56" s="193"/>
      <c r="I56" s="193"/>
      <c r="J56" s="193"/>
      <c r="K56" s="193"/>
      <c r="L56" s="194"/>
      <c r="M56" s="195"/>
      <c r="N56" s="193"/>
      <c r="O56" s="193"/>
      <c r="P56" s="193"/>
      <c r="Q56" s="63"/>
      <c r="R56" s="446"/>
      <c r="S56" s="274"/>
      <c r="T56" s="274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276"/>
      <c r="AP56" s="276"/>
      <c r="AQ56" s="276"/>
      <c r="AR56" s="276"/>
      <c r="AS56" s="276"/>
      <c r="AT56" s="276"/>
      <c r="AU56" s="276"/>
      <c r="AV56" s="276"/>
      <c r="AW56" s="276"/>
      <c r="AX56" s="276"/>
      <c r="AY56" s="276"/>
      <c r="AZ56" s="276"/>
      <c r="BA56" s="276"/>
      <c r="BB56" s="276"/>
      <c r="BC56" s="276"/>
      <c r="BD56" s="276"/>
    </row>
    <row r="57" spans="2:56" ht="6" customHeight="1" x14ac:dyDescent="0.25">
      <c r="B57" s="274"/>
      <c r="C57" s="39"/>
      <c r="D57" s="438"/>
      <c r="E57" s="62"/>
      <c r="F57" s="192"/>
      <c r="G57" s="193"/>
      <c r="H57" s="193"/>
      <c r="I57" s="193"/>
      <c r="J57" s="193"/>
      <c r="K57" s="193"/>
      <c r="L57" s="194"/>
      <c r="M57" s="195"/>
      <c r="N57" s="193"/>
      <c r="O57" s="193"/>
      <c r="P57" s="193"/>
      <c r="Q57" s="63"/>
      <c r="R57" s="446"/>
      <c r="S57" s="274"/>
      <c r="T57" s="274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  <c r="AM57" s="276"/>
      <c r="AN57" s="276"/>
      <c r="AO57" s="276"/>
      <c r="AP57" s="276"/>
      <c r="AQ57" s="276"/>
      <c r="AR57" s="276"/>
      <c r="AS57" s="276"/>
      <c r="AT57" s="276"/>
      <c r="AU57" s="276"/>
      <c r="AV57" s="276"/>
      <c r="AW57" s="276"/>
      <c r="AX57" s="276"/>
      <c r="AY57" s="276"/>
      <c r="AZ57" s="276"/>
      <c r="BA57" s="276"/>
      <c r="BB57" s="276"/>
      <c r="BC57" s="276"/>
      <c r="BD57" s="276"/>
    </row>
    <row r="58" spans="2:56" x14ac:dyDescent="0.25">
      <c r="B58" s="274"/>
      <c r="C58" s="39"/>
      <c r="D58" s="438"/>
      <c r="E58" s="66"/>
      <c r="F58" s="129"/>
      <c r="G58" s="129"/>
      <c r="H58" s="129"/>
      <c r="I58" s="129"/>
      <c r="J58" s="129"/>
      <c r="K58" s="130"/>
      <c r="L58" s="130"/>
      <c r="M58" s="130"/>
      <c r="N58" s="130"/>
      <c r="O58" s="131"/>
      <c r="P58" s="130"/>
      <c r="Q58" s="67"/>
      <c r="R58" s="446"/>
      <c r="S58" s="274"/>
      <c r="T58" s="274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  <c r="AM58" s="276"/>
      <c r="AN58" s="276"/>
      <c r="AO58" s="276"/>
      <c r="AP58" s="276"/>
      <c r="AQ58" s="276"/>
      <c r="AR58" s="276"/>
      <c r="AS58" s="276"/>
      <c r="AT58" s="276"/>
      <c r="AU58" s="276"/>
      <c r="AV58" s="276"/>
      <c r="AW58" s="276"/>
      <c r="AX58" s="276"/>
      <c r="AY58" s="276"/>
      <c r="AZ58" s="276"/>
      <c r="BA58" s="276"/>
      <c r="BB58" s="276"/>
      <c r="BC58" s="276"/>
      <c r="BD58" s="276"/>
    </row>
    <row r="59" spans="2:56" ht="9.75" customHeight="1" x14ac:dyDescent="0.25">
      <c r="B59" s="274"/>
      <c r="C59" s="39"/>
      <c r="D59" s="442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4"/>
      <c r="P59" s="443"/>
      <c r="Q59" s="443"/>
      <c r="R59" s="445"/>
      <c r="S59" s="274"/>
      <c r="T59" s="274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  <c r="AM59" s="276"/>
      <c r="AN59" s="276"/>
      <c r="AO59" s="276"/>
      <c r="AP59" s="276"/>
      <c r="AQ59" s="276"/>
      <c r="AR59" s="276"/>
      <c r="AS59" s="276"/>
      <c r="AT59" s="276"/>
      <c r="AU59" s="276"/>
      <c r="AV59" s="276"/>
      <c r="AW59" s="276"/>
      <c r="AX59" s="276"/>
      <c r="AY59" s="276"/>
      <c r="AZ59" s="276"/>
      <c r="BA59" s="276"/>
      <c r="BB59" s="276"/>
      <c r="BC59" s="276"/>
      <c r="BD59" s="276"/>
    </row>
    <row r="60" spans="2:56" s="1" customFormat="1" x14ac:dyDescent="0.25"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423"/>
      <c r="P60" s="274"/>
      <c r="Q60" s="274"/>
      <c r="R60" s="274"/>
      <c r="S60" s="274"/>
      <c r="T60" s="274"/>
      <c r="U60" s="276"/>
      <c r="V60" s="276"/>
      <c r="W60" s="276"/>
      <c r="X60" s="276"/>
      <c r="Y60" s="276"/>
      <c r="Z60" s="276"/>
      <c r="AA60" s="276"/>
      <c r="AB60" s="276"/>
      <c r="AC60" s="276"/>
      <c r="AD60" s="276"/>
      <c r="AE60" s="276"/>
      <c r="AF60" s="276"/>
      <c r="AG60" s="276"/>
      <c r="AH60" s="276"/>
      <c r="AI60" s="276"/>
      <c r="AJ60" s="276"/>
      <c r="AK60" s="276"/>
      <c r="AL60" s="276"/>
      <c r="AM60" s="276"/>
      <c r="AN60" s="276"/>
      <c r="AO60" s="276"/>
      <c r="AP60" s="276"/>
      <c r="AQ60" s="276"/>
      <c r="AR60" s="276"/>
      <c r="AS60" s="276"/>
      <c r="AT60" s="276"/>
      <c r="AU60" s="276"/>
      <c r="AV60" s="276"/>
      <c r="AW60" s="276"/>
      <c r="AX60" s="276"/>
      <c r="AY60" s="276"/>
      <c r="AZ60" s="276"/>
      <c r="BA60" s="276"/>
      <c r="BB60" s="276"/>
      <c r="BC60" s="276"/>
      <c r="BD60" s="276"/>
    </row>
    <row r="61" spans="2:56" s="1" customFormat="1" x14ac:dyDescent="0.25"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423"/>
      <c r="P61" s="274"/>
      <c r="Q61" s="274"/>
      <c r="R61" s="274"/>
      <c r="S61" s="274"/>
      <c r="T61" s="274"/>
      <c r="U61" s="276"/>
      <c r="V61" s="276"/>
      <c r="W61" s="276"/>
      <c r="X61" s="276"/>
      <c r="Y61" s="276"/>
      <c r="Z61" s="276"/>
      <c r="AA61" s="276"/>
      <c r="AB61" s="276"/>
      <c r="AC61" s="276"/>
      <c r="AD61" s="276"/>
      <c r="AE61" s="276"/>
      <c r="AF61" s="276"/>
      <c r="AG61" s="276"/>
      <c r="AH61" s="276"/>
      <c r="AI61" s="276"/>
      <c r="AJ61" s="276"/>
      <c r="AK61" s="276"/>
      <c r="AL61" s="276"/>
      <c r="AM61" s="276"/>
      <c r="AN61" s="276"/>
      <c r="AO61" s="276"/>
      <c r="AP61" s="276"/>
      <c r="AQ61" s="276"/>
      <c r="AR61" s="276"/>
      <c r="AS61" s="276"/>
      <c r="AT61" s="276"/>
      <c r="AU61" s="276"/>
      <c r="AV61" s="276"/>
      <c r="AW61" s="276"/>
      <c r="AX61" s="276"/>
      <c r="AY61" s="276"/>
      <c r="AZ61" s="276"/>
      <c r="BA61" s="276"/>
      <c r="BB61" s="276"/>
      <c r="BC61" s="276"/>
      <c r="BD61" s="276"/>
    </row>
    <row r="62" spans="2:56" s="1" customFormat="1" x14ac:dyDescent="0.25"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423"/>
      <c r="P62" s="274"/>
      <c r="Q62" s="274"/>
      <c r="R62" s="274"/>
      <c r="S62" s="274"/>
      <c r="T62" s="274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  <c r="AL62" s="276"/>
      <c r="AM62" s="276"/>
      <c r="AN62" s="276"/>
      <c r="AO62" s="276"/>
      <c r="AP62" s="276"/>
      <c r="AQ62" s="276"/>
      <c r="AR62" s="276"/>
      <c r="AS62" s="276"/>
      <c r="AT62" s="276"/>
      <c r="AU62" s="276"/>
      <c r="AV62" s="276"/>
      <c r="AW62" s="276"/>
      <c r="AX62" s="276"/>
      <c r="AY62" s="276"/>
      <c r="AZ62" s="276"/>
      <c r="BA62" s="276"/>
      <c r="BB62" s="276"/>
      <c r="BC62" s="276"/>
      <c r="BD62" s="276"/>
    </row>
    <row r="63" spans="2:56" s="1" customFormat="1" x14ac:dyDescent="0.25">
      <c r="B63" s="274"/>
      <c r="C63" s="274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423"/>
      <c r="P63" s="274"/>
      <c r="Q63" s="274"/>
      <c r="R63" s="274"/>
      <c r="S63" s="274"/>
      <c r="T63" s="274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  <c r="AG63" s="276"/>
      <c r="AH63" s="276"/>
      <c r="AI63" s="276"/>
      <c r="AJ63" s="276"/>
      <c r="AK63" s="276"/>
      <c r="AL63" s="276"/>
      <c r="AM63" s="276"/>
      <c r="AN63" s="276"/>
      <c r="AO63" s="276"/>
      <c r="AP63" s="276"/>
      <c r="AQ63" s="276"/>
      <c r="AR63" s="276"/>
      <c r="AS63" s="276"/>
      <c r="AT63" s="276"/>
      <c r="AU63" s="276"/>
      <c r="AV63" s="276"/>
      <c r="AW63" s="276"/>
      <c r="AX63" s="276"/>
      <c r="AY63" s="276"/>
      <c r="AZ63" s="276"/>
      <c r="BA63" s="276"/>
      <c r="BB63" s="276"/>
      <c r="BC63" s="276"/>
      <c r="BD63" s="276"/>
    </row>
    <row r="64" spans="2:56" s="1" customFormat="1" x14ac:dyDescent="0.25"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423"/>
      <c r="P64" s="274"/>
      <c r="Q64" s="274"/>
      <c r="R64" s="274"/>
      <c r="S64" s="274"/>
      <c r="T64" s="274"/>
      <c r="U64" s="276"/>
      <c r="V64" s="276"/>
      <c r="W64" s="276"/>
      <c r="X64" s="276"/>
      <c r="Y64" s="276"/>
      <c r="Z64" s="276"/>
      <c r="AA64" s="276"/>
      <c r="AB64" s="276"/>
      <c r="AC64" s="276"/>
      <c r="AD64" s="276"/>
      <c r="AE64" s="276"/>
      <c r="AF64" s="276"/>
      <c r="AG64" s="276"/>
      <c r="AH64" s="276"/>
      <c r="AI64" s="276"/>
      <c r="AJ64" s="276"/>
      <c r="AK64" s="276"/>
      <c r="AL64" s="276"/>
      <c r="AM64" s="276"/>
      <c r="AN64" s="276"/>
      <c r="AO64" s="276"/>
      <c r="AP64" s="276"/>
      <c r="AQ64" s="276"/>
      <c r="AR64" s="276"/>
      <c r="AS64" s="276"/>
      <c r="AT64" s="276"/>
      <c r="AU64" s="276"/>
      <c r="AV64" s="276"/>
      <c r="AW64" s="276"/>
      <c r="AX64" s="276"/>
      <c r="AY64" s="276"/>
      <c r="AZ64" s="276"/>
      <c r="BA64" s="276"/>
      <c r="BB64" s="276"/>
      <c r="BC64" s="276"/>
      <c r="BD64" s="276"/>
    </row>
    <row r="65" spans="2:56" s="1" customFormat="1" x14ac:dyDescent="0.25">
      <c r="B65" s="274"/>
      <c r="C65" s="274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423"/>
      <c r="P65" s="274"/>
      <c r="Q65" s="274"/>
      <c r="R65" s="274"/>
      <c r="S65" s="274"/>
      <c r="T65" s="274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6"/>
      <c r="AO65" s="276"/>
      <c r="AP65" s="276"/>
      <c r="AQ65" s="276"/>
      <c r="AR65" s="276"/>
      <c r="AS65" s="276"/>
      <c r="AT65" s="276"/>
      <c r="AU65" s="276"/>
      <c r="AV65" s="276"/>
      <c r="AW65" s="276"/>
      <c r="AX65" s="276"/>
      <c r="AY65" s="276"/>
      <c r="AZ65" s="276"/>
      <c r="BA65" s="276"/>
      <c r="BB65" s="276"/>
      <c r="BC65" s="276"/>
      <c r="BD65" s="276"/>
    </row>
    <row r="66" spans="2:56" s="1" customFormat="1" x14ac:dyDescent="0.25">
      <c r="B66" s="274"/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423"/>
      <c r="P66" s="274"/>
      <c r="Q66" s="274"/>
      <c r="R66" s="274"/>
      <c r="S66" s="274"/>
      <c r="T66" s="274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  <c r="AH66" s="276"/>
      <c r="AI66" s="276"/>
      <c r="AJ66" s="276"/>
      <c r="AK66" s="276"/>
      <c r="AL66" s="276"/>
      <c r="AM66" s="276"/>
      <c r="AN66" s="276"/>
      <c r="AO66" s="276"/>
      <c r="AP66" s="276"/>
      <c r="AQ66" s="276"/>
      <c r="AR66" s="276"/>
      <c r="AS66" s="276"/>
      <c r="AT66" s="276"/>
      <c r="AU66" s="276"/>
      <c r="AV66" s="276"/>
      <c r="AW66" s="276"/>
      <c r="AX66" s="276"/>
      <c r="AY66" s="276"/>
      <c r="AZ66" s="276"/>
      <c r="BA66" s="276"/>
      <c r="BB66" s="276"/>
      <c r="BC66" s="276"/>
      <c r="BD66" s="276"/>
    </row>
    <row r="67" spans="2:56" s="1" customFormat="1" x14ac:dyDescent="0.25"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423"/>
      <c r="P67" s="274"/>
      <c r="Q67" s="274"/>
      <c r="R67" s="274"/>
      <c r="S67" s="274"/>
      <c r="T67" s="274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  <c r="AG67" s="276"/>
      <c r="AH67" s="276"/>
      <c r="AI67" s="276"/>
      <c r="AJ67" s="276"/>
      <c r="AK67" s="276"/>
      <c r="AL67" s="276"/>
      <c r="AM67" s="276"/>
      <c r="AN67" s="276"/>
      <c r="AO67" s="276"/>
      <c r="AP67" s="276"/>
      <c r="AQ67" s="276"/>
      <c r="AR67" s="276"/>
      <c r="AS67" s="276"/>
      <c r="AT67" s="276"/>
      <c r="AU67" s="276"/>
      <c r="AV67" s="276"/>
      <c r="AW67" s="276"/>
      <c r="AX67" s="276"/>
      <c r="AY67" s="276"/>
      <c r="AZ67" s="276"/>
      <c r="BA67" s="276"/>
      <c r="BB67" s="276"/>
      <c r="BC67" s="276"/>
      <c r="BD67" s="276"/>
    </row>
    <row r="68" spans="2:56" s="1" customFormat="1" x14ac:dyDescent="0.25">
      <c r="B68" s="274"/>
      <c r="C68" s="274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423"/>
      <c r="P68" s="274"/>
      <c r="Q68" s="274"/>
      <c r="R68" s="274"/>
      <c r="S68" s="274"/>
      <c r="T68" s="274"/>
      <c r="U68" s="276"/>
      <c r="V68" s="276"/>
      <c r="W68" s="276"/>
      <c r="X68" s="276"/>
      <c r="Y68" s="276"/>
      <c r="Z68" s="276"/>
      <c r="AA68" s="276"/>
      <c r="AB68" s="276"/>
      <c r="AC68" s="276"/>
      <c r="AD68" s="276"/>
      <c r="AE68" s="276"/>
      <c r="AF68" s="276"/>
      <c r="AG68" s="276"/>
      <c r="AH68" s="276"/>
      <c r="AI68" s="276"/>
      <c r="AJ68" s="276"/>
      <c r="AK68" s="276"/>
      <c r="AL68" s="276"/>
      <c r="AM68" s="276"/>
      <c r="AN68" s="276"/>
      <c r="AO68" s="276"/>
      <c r="AP68" s="276"/>
      <c r="AQ68" s="276"/>
      <c r="AR68" s="276"/>
      <c r="AS68" s="276"/>
      <c r="AT68" s="276"/>
      <c r="AU68" s="276"/>
      <c r="AV68" s="276"/>
      <c r="AW68" s="276"/>
      <c r="AX68" s="276"/>
      <c r="AY68" s="276"/>
      <c r="AZ68" s="276"/>
      <c r="BA68" s="276"/>
      <c r="BB68" s="276"/>
      <c r="BC68" s="276"/>
      <c r="BD68" s="276"/>
    </row>
    <row r="69" spans="2:56" s="1" customFormat="1" x14ac:dyDescent="0.25"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423"/>
      <c r="P69" s="274"/>
      <c r="Q69" s="274"/>
      <c r="R69" s="274"/>
      <c r="S69" s="274"/>
      <c r="T69" s="274"/>
      <c r="U69" s="276"/>
      <c r="V69" s="276"/>
      <c r="W69" s="276"/>
      <c r="X69" s="276"/>
      <c r="Y69" s="276"/>
      <c r="Z69" s="276"/>
      <c r="AA69" s="276"/>
      <c r="AB69" s="276"/>
      <c r="AC69" s="276"/>
      <c r="AD69" s="276"/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</row>
    <row r="70" spans="2:56" s="1" customFormat="1" x14ac:dyDescent="0.25">
      <c r="B70" s="274"/>
      <c r="C70" s="274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423"/>
      <c r="P70" s="274"/>
      <c r="Q70" s="274"/>
      <c r="R70" s="274"/>
      <c r="S70" s="274"/>
      <c r="T70" s="274"/>
      <c r="U70" s="276"/>
      <c r="V70" s="276"/>
      <c r="W70" s="276"/>
      <c r="X70" s="276"/>
      <c r="Y70" s="276"/>
      <c r="Z70" s="276"/>
      <c r="AA70" s="276"/>
      <c r="AB70" s="276"/>
      <c r="AC70" s="276"/>
      <c r="AD70" s="276"/>
      <c r="AE70" s="276"/>
      <c r="AF70" s="276"/>
      <c r="AG70" s="276"/>
      <c r="AH70" s="276"/>
      <c r="AI70" s="276"/>
      <c r="AJ70" s="276"/>
      <c r="AK70" s="276"/>
      <c r="AL70" s="276"/>
      <c r="AM70" s="276"/>
      <c r="AN70" s="276"/>
      <c r="AO70" s="276"/>
      <c r="AP70" s="276"/>
      <c r="AQ70" s="276"/>
      <c r="AR70" s="276"/>
      <c r="AS70" s="276"/>
      <c r="AT70" s="276"/>
      <c r="AU70" s="276"/>
      <c r="AV70" s="276"/>
      <c r="AW70" s="276"/>
      <c r="AX70" s="276"/>
      <c r="AY70" s="276"/>
      <c r="AZ70" s="276"/>
      <c r="BA70" s="276"/>
      <c r="BB70" s="276"/>
      <c r="BC70" s="276"/>
      <c r="BD70" s="276"/>
    </row>
    <row r="71" spans="2:56" s="1" customFormat="1" x14ac:dyDescent="0.25"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423"/>
      <c r="P71" s="274"/>
      <c r="Q71" s="274"/>
      <c r="R71" s="274"/>
      <c r="S71" s="274"/>
      <c r="T71" s="274"/>
      <c r="U71" s="276"/>
      <c r="V71" s="276"/>
      <c r="W71" s="276"/>
      <c r="X71" s="276"/>
      <c r="Y71" s="276"/>
      <c r="Z71" s="276"/>
      <c r="AA71" s="276"/>
      <c r="AB71" s="276"/>
      <c r="AC71" s="276"/>
      <c r="AD71" s="276"/>
      <c r="AE71" s="276"/>
      <c r="AF71" s="276"/>
      <c r="AG71" s="276"/>
      <c r="AH71" s="276"/>
      <c r="AI71" s="276"/>
      <c r="AJ71" s="276"/>
      <c r="AK71" s="276"/>
      <c r="AL71" s="276"/>
      <c r="AM71" s="276"/>
      <c r="AN71" s="276"/>
      <c r="AO71" s="276"/>
      <c r="AP71" s="276"/>
      <c r="AQ71" s="276"/>
      <c r="AR71" s="276"/>
      <c r="AS71" s="276"/>
      <c r="AT71" s="276"/>
      <c r="AU71" s="276"/>
      <c r="AV71" s="276"/>
      <c r="AW71" s="276"/>
      <c r="AX71" s="276"/>
      <c r="AY71" s="276"/>
      <c r="AZ71" s="276"/>
      <c r="BA71" s="276"/>
      <c r="BB71" s="276"/>
      <c r="BC71" s="276"/>
      <c r="BD71" s="276"/>
    </row>
    <row r="72" spans="2:56" s="1" customFormat="1" x14ac:dyDescent="0.25"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423"/>
      <c r="P72" s="274"/>
      <c r="Q72" s="274"/>
      <c r="R72" s="274"/>
      <c r="S72" s="274"/>
      <c r="T72" s="274"/>
      <c r="U72" s="276"/>
      <c r="V72" s="276"/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  <c r="AG72" s="276"/>
      <c r="AH72" s="276"/>
      <c r="AI72" s="276"/>
      <c r="AJ72" s="276"/>
      <c r="AK72" s="276"/>
      <c r="AL72" s="276"/>
      <c r="AM72" s="276"/>
      <c r="AN72" s="276"/>
      <c r="AO72" s="276"/>
      <c r="AP72" s="276"/>
      <c r="AQ72" s="276"/>
      <c r="AR72" s="276"/>
      <c r="AS72" s="276"/>
      <c r="AT72" s="276"/>
      <c r="AU72" s="276"/>
      <c r="AV72" s="276"/>
      <c r="AW72" s="276"/>
      <c r="AX72" s="276"/>
      <c r="AY72" s="276"/>
      <c r="AZ72" s="276"/>
      <c r="BA72" s="276"/>
      <c r="BB72" s="276"/>
      <c r="BC72" s="276"/>
      <c r="BD72" s="276"/>
    </row>
    <row r="73" spans="2:56" s="1" customFormat="1" x14ac:dyDescent="0.25"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423"/>
      <c r="P73" s="274"/>
      <c r="Q73" s="274"/>
      <c r="R73" s="274"/>
      <c r="S73" s="274"/>
      <c r="T73" s="274"/>
      <c r="U73" s="276"/>
      <c r="V73" s="276"/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  <c r="AG73" s="276"/>
      <c r="AH73" s="276"/>
      <c r="AI73" s="276"/>
      <c r="AJ73" s="276"/>
      <c r="AK73" s="276"/>
      <c r="AL73" s="276"/>
      <c r="AM73" s="276"/>
      <c r="AN73" s="276"/>
      <c r="AO73" s="276"/>
      <c r="AP73" s="276"/>
      <c r="AQ73" s="276"/>
      <c r="AR73" s="276"/>
      <c r="AS73" s="276"/>
      <c r="AT73" s="276"/>
      <c r="AU73" s="276"/>
      <c r="AV73" s="276"/>
      <c r="AW73" s="276"/>
      <c r="AX73" s="276"/>
      <c r="AY73" s="276"/>
      <c r="AZ73" s="276"/>
      <c r="BA73" s="276"/>
      <c r="BB73" s="276"/>
      <c r="BC73" s="276"/>
      <c r="BD73" s="276"/>
    </row>
    <row r="74" spans="2:56" s="1" customFormat="1" x14ac:dyDescent="0.25"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423"/>
      <c r="P74" s="274"/>
      <c r="Q74" s="274"/>
      <c r="R74" s="274"/>
      <c r="S74" s="274"/>
      <c r="T74" s="274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6"/>
      <c r="AF74" s="276"/>
      <c r="AG74" s="276"/>
      <c r="AH74" s="276"/>
      <c r="AI74" s="276"/>
      <c r="AJ74" s="276"/>
      <c r="AK74" s="276"/>
      <c r="AL74" s="276"/>
      <c r="AM74" s="276"/>
      <c r="AN74" s="276"/>
      <c r="AO74" s="276"/>
      <c r="AP74" s="276"/>
      <c r="AQ74" s="276"/>
      <c r="AR74" s="276"/>
      <c r="AS74" s="276"/>
      <c r="AT74" s="276"/>
      <c r="AU74" s="276"/>
      <c r="AV74" s="276"/>
      <c r="AW74" s="276"/>
      <c r="AX74" s="276"/>
      <c r="AY74" s="276"/>
      <c r="AZ74" s="276"/>
      <c r="BA74" s="276"/>
      <c r="BB74" s="276"/>
      <c r="BC74" s="276"/>
      <c r="BD74" s="276"/>
    </row>
    <row r="75" spans="2:56" s="1" customFormat="1" x14ac:dyDescent="0.25"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423"/>
      <c r="P75" s="274"/>
      <c r="Q75" s="274"/>
      <c r="R75" s="274"/>
      <c r="S75" s="274"/>
      <c r="T75" s="274"/>
      <c r="U75" s="276"/>
      <c r="V75" s="276"/>
      <c r="W75" s="276"/>
      <c r="X75" s="276"/>
      <c r="Y75" s="276"/>
      <c r="Z75" s="276"/>
      <c r="AA75" s="276"/>
      <c r="AB75" s="276"/>
      <c r="AC75" s="276"/>
      <c r="AD75" s="276"/>
      <c r="AE75" s="276"/>
      <c r="AF75" s="276"/>
      <c r="AG75" s="276"/>
      <c r="AH75" s="276"/>
      <c r="AI75" s="276"/>
      <c r="AJ75" s="276"/>
      <c r="AK75" s="276"/>
      <c r="AL75" s="276"/>
      <c r="AM75" s="276"/>
      <c r="AN75" s="276"/>
      <c r="AO75" s="276"/>
      <c r="AP75" s="276"/>
      <c r="AQ75" s="276"/>
      <c r="AR75" s="276"/>
      <c r="AS75" s="276"/>
      <c r="AT75" s="276"/>
      <c r="AU75" s="276"/>
      <c r="AV75" s="276"/>
      <c r="AW75" s="276"/>
      <c r="AX75" s="276"/>
      <c r="AY75" s="276"/>
      <c r="AZ75" s="276"/>
      <c r="BA75" s="276"/>
      <c r="BB75" s="276"/>
      <c r="BC75" s="276"/>
      <c r="BD75" s="276"/>
    </row>
    <row r="76" spans="2:56" s="1" customFormat="1" x14ac:dyDescent="0.25"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423"/>
      <c r="P76" s="274"/>
      <c r="Q76" s="274"/>
      <c r="R76" s="274"/>
      <c r="S76" s="274"/>
      <c r="T76" s="274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6"/>
      <c r="AT76" s="276"/>
      <c r="AU76" s="276"/>
      <c r="AV76" s="276"/>
      <c r="AW76" s="276"/>
      <c r="AX76" s="276"/>
      <c r="AY76" s="276"/>
      <c r="AZ76" s="276"/>
      <c r="BA76" s="276"/>
      <c r="BB76" s="276"/>
      <c r="BC76" s="276"/>
      <c r="BD76" s="276"/>
    </row>
    <row r="77" spans="2:56" s="1" customFormat="1" x14ac:dyDescent="0.25"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423"/>
      <c r="P77" s="274"/>
      <c r="Q77" s="274"/>
      <c r="R77" s="274"/>
      <c r="S77" s="274"/>
      <c r="T77" s="274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  <c r="AS77" s="276"/>
      <c r="AT77" s="276"/>
      <c r="AU77" s="276"/>
      <c r="AV77" s="276"/>
      <c r="AW77" s="276"/>
      <c r="AX77" s="276"/>
      <c r="AY77" s="276"/>
      <c r="AZ77" s="276"/>
      <c r="BA77" s="276"/>
      <c r="BB77" s="276"/>
      <c r="BC77" s="276"/>
      <c r="BD77" s="276"/>
    </row>
    <row r="78" spans="2:56" s="1" customFormat="1" x14ac:dyDescent="0.25"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423"/>
      <c r="P78" s="274"/>
      <c r="Q78" s="274"/>
      <c r="R78" s="274"/>
      <c r="S78" s="274"/>
      <c r="T78" s="274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  <c r="AW78" s="276"/>
      <c r="AX78" s="276"/>
      <c r="AY78" s="276"/>
      <c r="AZ78" s="276"/>
      <c r="BA78" s="276"/>
      <c r="BB78" s="276"/>
      <c r="BC78" s="276"/>
      <c r="BD78" s="276"/>
    </row>
    <row r="79" spans="2:56" s="1" customFormat="1" x14ac:dyDescent="0.25">
      <c r="B79" s="274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423"/>
      <c r="P79" s="274"/>
      <c r="Q79" s="274"/>
      <c r="R79" s="274"/>
      <c r="S79" s="274"/>
      <c r="T79" s="274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6"/>
      <c r="AX79" s="276"/>
      <c r="AY79" s="276"/>
      <c r="AZ79" s="276"/>
      <c r="BA79" s="276"/>
      <c r="BB79" s="276"/>
      <c r="BC79" s="276"/>
      <c r="BD79" s="276"/>
    </row>
    <row r="80" spans="2:56" s="1" customFormat="1" x14ac:dyDescent="0.25"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423"/>
      <c r="P80" s="274"/>
      <c r="Q80" s="274"/>
      <c r="R80" s="274"/>
      <c r="S80" s="274"/>
      <c r="T80" s="274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  <c r="AG80" s="276"/>
      <c r="AH80" s="276"/>
      <c r="AI80" s="276"/>
      <c r="AJ80" s="276"/>
      <c r="AK80" s="276"/>
      <c r="AL80" s="276"/>
      <c r="AM80" s="276"/>
      <c r="AN80" s="276"/>
      <c r="AO80" s="276"/>
      <c r="AP80" s="276"/>
      <c r="AQ80" s="276"/>
      <c r="AR80" s="276"/>
      <c r="AS80" s="276"/>
      <c r="AT80" s="276"/>
      <c r="AU80" s="276"/>
      <c r="AV80" s="276"/>
      <c r="AW80" s="276"/>
      <c r="AX80" s="276"/>
      <c r="AY80" s="276"/>
      <c r="AZ80" s="276"/>
      <c r="BA80" s="276"/>
      <c r="BB80" s="276"/>
      <c r="BC80" s="276"/>
      <c r="BD80" s="276"/>
    </row>
    <row r="81" spans="2:56" s="1" customFormat="1" x14ac:dyDescent="0.25">
      <c r="B81" s="274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423"/>
      <c r="P81" s="274"/>
      <c r="Q81" s="274"/>
      <c r="R81" s="274"/>
      <c r="S81" s="274"/>
      <c r="T81" s="274"/>
      <c r="U81" s="276"/>
      <c r="V81" s="276"/>
      <c r="W81" s="276"/>
      <c r="X81" s="276"/>
      <c r="Y81" s="276"/>
      <c r="Z81" s="276"/>
      <c r="AA81" s="276"/>
      <c r="AB81" s="276"/>
      <c r="AC81" s="276"/>
      <c r="AD81" s="276"/>
      <c r="AE81" s="276"/>
      <c r="AF81" s="276"/>
      <c r="AG81" s="276"/>
      <c r="AH81" s="276"/>
      <c r="AI81" s="276"/>
      <c r="AJ81" s="276"/>
      <c r="AK81" s="276"/>
      <c r="AL81" s="276"/>
      <c r="AM81" s="276"/>
      <c r="AN81" s="276"/>
      <c r="AO81" s="276"/>
      <c r="AP81" s="276"/>
      <c r="AQ81" s="276"/>
      <c r="AR81" s="276"/>
      <c r="AS81" s="276"/>
      <c r="AT81" s="276"/>
      <c r="AU81" s="276"/>
      <c r="AV81" s="276"/>
      <c r="AW81" s="276"/>
      <c r="AX81" s="276"/>
      <c r="AY81" s="276"/>
      <c r="AZ81" s="276"/>
      <c r="BA81" s="276"/>
      <c r="BB81" s="276"/>
      <c r="BC81" s="276"/>
      <c r="BD81" s="276"/>
    </row>
    <row r="82" spans="2:56" s="1" customFormat="1" x14ac:dyDescent="0.25"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423"/>
      <c r="P82" s="274"/>
      <c r="Q82" s="274"/>
      <c r="R82" s="274"/>
      <c r="S82" s="274"/>
      <c r="T82" s="274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  <c r="AG82" s="276"/>
      <c r="AH82" s="276"/>
      <c r="AI82" s="276"/>
      <c r="AJ82" s="276"/>
      <c r="AK82" s="276"/>
      <c r="AL82" s="276"/>
      <c r="AM82" s="276"/>
      <c r="AN82" s="276"/>
      <c r="AO82" s="276"/>
      <c r="AP82" s="276"/>
      <c r="AQ82" s="276"/>
      <c r="AR82" s="276"/>
      <c r="AS82" s="276"/>
      <c r="AT82" s="276"/>
      <c r="AU82" s="276"/>
      <c r="AV82" s="276"/>
      <c r="AW82" s="276"/>
      <c r="AX82" s="276"/>
      <c r="AY82" s="276"/>
      <c r="AZ82" s="276"/>
      <c r="BA82" s="276"/>
      <c r="BB82" s="276"/>
      <c r="BC82" s="276"/>
      <c r="BD82" s="276"/>
    </row>
    <row r="83" spans="2:56" s="1" customFormat="1" x14ac:dyDescent="0.25"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423"/>
      <c r="P83" s="274"/>
      <c r="Q83" s="274"/>
      <c r="R83" s="274"/>
      <c r="S83" s="274"/>
      <c r="T83" s="274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276"/>
      <c r="AI83" s="276"/>
      <c r="AJ83" s="276"/>
      <c r="AK83" s="276"/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  <c r="AW83" s="276"/>
      <c r="AX83" s="276"/>
      <c r="AY83" s="276"/>
      <c r="AZ83" s="276"/>
      <c r="BA83" s="276"/>
      <c r="BB83" s="276"/>
      <c r="BC83" s="276"/>
      <c r="BD83" s="276"/>
    </row>
    <row r="84" spans="2:56" s="1" customFormat="1" x14ac:dyDescent="0.25"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423"/>
      <c r="P84" s="274"/>
      <c r="Q84" s="274"/>
      <c r="R84" s="274"/>
      <c r="S84" s="274"/>
      <c r="T84" s="274"/>
      <c r="U84" s="276"/>
      <c r="V84" s="276"/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  <c r="AG84" s="276"/>
      <c r="AH84" s="276"/>
      <c r="AI84" s="276"/>
      <c r="AJ84" s="276"/>
      <c r="AK84" s="276"/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  <c r="AW84" s="276"/>
      <c r="AX84" s="276"/>
      <c r="AY84" s="276"/>
      <c r="AZ84" s="276"/>
      <c r="BA84" s="276"/>
      <c r="BB84" s="276"/>
      <c r="BC84" s="276"/>
      <c r="BD84" s="276"/>
    </row>
    <row r="85" spans="2:56" s="1" customFormat="1" x14ac:dyDescent="0.25"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423"/>
      <c r="P85" s="274"/>
      <c r="Q85" s="274"/>
      <c r="R85" s="274"/>
      <c r="S85" s="274"/>
      <c r="T85" s="274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276"/>
      <c r="AI85" s="276"/>
      <c r="AJ85" s="276"/>
      <c r="AK85" s="276"/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  <c r="AW85" s="276"/>
      <c r="AX85" s="276"/>
      <c r="AY85" s="276"/>
      <c r="AZ85" s="276"/>
      <c r="BA85" s="276"/>
      <c r="BB85" s="276"/>
      <c r="BC85" s="276"/>
      <c r="BD85" s="276"/>
    </row>
    <row r="86" spans="2:56" s="1" customFormat="1" x14ac:dyDescent="0.25">
      <c r="B86" s="274"/>
      <c r="C86" s="274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423"/>
      <c r="P86" s="274"/>
      <c r="Q86" s="274"/>
      <c r="R86" s="274"/>
      <c r="S86" s="274"/>
      <c r="T86" s="274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  <c r="AW86" s="276"/>
      <c r="AX86" s="276"/>
      <c r="AY86" s="276"/>
      <c r="AZ86" s="276"/>
      <c r="BA86" s="276"/>
      <c r="BB86" s="276"/>
      <c r="BC86" s="276"/>
      <c r="BD86" s="276"/>
    </row>
    <row r="87" spans="2:56" s="1" customFormat="1" x14ac:dyDescent="0.25"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423"/>
      <c r="P87" s="274"/>
      <c r="Q87" s="274"/>
      <c r="R87" s="274"/>
      <c r="S87" s="274"/>
      <c r="T87" s="274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  <c r="AW87" s="276"/>
      <c r="AX87" s="276"/>
      <c r="AY87" s="276"/>
      <c r="AZ87" s="276"/>
      <c r="BA87" s="276"/>
      <c r="BB87" s="276"/>
      <c r="BC87" s="276"/>
      <c r="BD87" s="276"/>
    </row>
    <row r="88" spans="2:56" s="1" customFormat="1" x14ac:dyDescent="0.25"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423"/>
      <c r="P88" s="274"/>
      <c r="Q88" s="274"/>
      <c r="R88" s="274"/>
      <c r="S88" s="274"/>
      <c r="T88" s="274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  <c r="AW88" s="276"/>
      <c r="AX88" s="276"/>
      <c r="AY88" s="276"/>
      <c r="AZ88" s="276"/>
      <c r="BA88" s="276"/>
      <c r="BB88" s="276"/>
      <c r="BC88" s="276"/>
      <c r="BD88" s="276"/>
    </row>
    <row r="89" spans="2:56" s="1" customFormat="1" x14ac:dyDescent="0.25"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423"/>
      <c r="P89" s="274"/>
      <c r="Q89" s="274"/>
      <c r="R89" s="274"/>
      <c r="S89" s="274"/>
      <c r="T89" s="274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  <c r="AG89" s="276"/>
      <c r="AH89" s="276"/>
      <c r="AI89" s="276"/>
      <c r="AJ89" s="276"/>
      <c r="AK89" s="276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</row>
    <row r="90" spans="2:56" s="1" customFormat="1" x14ac:dyDescent="0.25"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423"/>
      <c r="P90" s="274"/>
      <c r="Q90" s="274"/>
      <c r="R90" s="274"/>
      <c r="S90" s="274"/>
      <c r="T90" s="274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  <c r="AW90" s="276"/>
      <c r="AX90" s="276"/>
      <c r="AY90" s="276"/>
      <c r="AZ90" s="276"/>
      <c r="BA90" s="276"/>
      <c r="BB90" s="276"/>
      <c r="BC90" s="276"/>
      <c r="BD90" s="276"/>
    </row>
    <row r="91" spans="2:56" s="1" customFormat="1" x14ac:dyDescent="0.25">
      <c r="B91" s="274"/>
      <c r="C91" s="274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423"/>
      <c r="P91" s="274"/>
      <c r="Q91" s="274"/>
      <c r="R91" s="274"/>
      <c r="S91" s="274"/>
      <c r="T91" s="274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</row>
    <row r="92" spans="2:56" s="1" customFormat="1" x14ac:dyDescent="0.25">
      <c r="B92" s="274"/>
      <c r="C92" s="274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423"/>
      <c r="P92" s="274"/>
      <c r="Q92" s="274"/>
      <c r="R92" s="274"/>
      <c r="S92" s="274"/>
      <c r="T92" s="274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  <c r="AW92" s="276"/>
      <c r="AX92" s="276"/>
      <c r="AY92" s="276"/>
      <c r="AZ92" s="276"/>
      <c r="BA92" s="276"/>
      <c r="BB92" s="276"/>
      <c r="BC92" s="276"/>
      <c r="BD92" s="276"/>
    </row>
    <row r="93" spans="2:56" s="1" customFormat="1" x14ac:dyDescent="0.25">
      <c r="B93" s="274"/>
      <c r="C93" s="274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423"/>
      <c r="P93" s="274"/>
      <c r="Q93" s="274"/>
      <c r="R93" s="274"/>
      <c r="S93" s="274"/>
      <c r="T93" s="274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  <c r="AW93" s="276"/>
      <c r="AX93" s="276"/>
      <c r="AY93" s="276"/>
      <c r="AZ93" s="276"/>
      <c r="BA93" s="276"/>
      <c r="BB93" s="276"/>
      <c r="BC93" s="276"/>
      <c r="BD93" s="276"/>
    </row>
    <row r="94" spans="2:56" s="1" customFormat="1" x14ac:dyDescent="0.25">
      <c r="B94" s="274"/>
      <c r="C94" s="274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423"/>
      <c r="P94" s="274"/>
      <c r="Q94" s="274"/>
      <c r="R94" s="274"/>
      <c r="S94" s="274"/>
      <c r="T94" s="274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  <c r="AW94" s="276"/>
      <c r="AX94" s="276"/>
      <c r="AY94" s="276"/>
      <c r="AZ94" s="276"/>
      <c r="BA94" s="276"/>
      <c r="BB94" s="276"/>
      <c r="BC94" s="276"/>
      <c r="BD94" s="276"/>
    </row>
    <row r="95" spans="2:56" s="1" customFormat="1" x14ac:dyDescent="0.25">
      <c r="B95" s="274"/>
      <c r="C95" s="274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423"/>
      <c r="P95" s="274"/>
      <c r="Q95" s="274"/>
      <c r="R95" s="274"/>
      <c r="S95" s="274"/>
      <c r="T95" s="274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  <c r="AG95" s="276"/>
      <c r="AH95" s="276"/>
      <c r="AI95" s="276"/>
      <c r="AJ95" s="276"/>
      <c r="AK95" s="276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  <c r="AW95" s="276"/>
      <c r="AX95" s="276"/>
      <c r="AY95" s="276"/>
      <c r="AZ95" s="276"/>
      <c r="BA95" s="276"/>
      <c r="BB95" s="276"/>
      <c r="BC95" s="276"/>
      <c r="BD95" s="276"/>
    </row>
    <row r="96" spans="2:56" s="1" customFormat="1" x14ac:dyDescent="0.25">
      <c r="B96" s="274"/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423"/>
      <c r="P96" s="274"/>
      <c r="Q96" s="274"/>
      <c r="R96" s="274"/>
      <c r="S96" s="274"/>
      <c r="T96" s="274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  <c r="AG96" s="276"/>
      <c r="AH96" s="276"/>
      <c r="AI96" s="276"/>
      <c r="AJ96" s="276"/>
      <c r="AK96" s="276"/>
      <c r="AL96" s="276"/>
      <c r="AM96" s="276"/>
      <c r="AN96" s="276"/>
      <c r="AO96" s="276"/>
      <c r="AP96" s="276"/>
      <c r="AQ96" s="276"/>
      <c r="AR96" s="276"/>
      <c r="AS96" s="276"/>
      <c r="AT96" s="276"/>
      <c r="AU96" s="276"/>
      <c r="AV96" s="276"/>
      <c r="AW96" s="276"/>
      <c r="AX96" s="276"/>
      <c r="AY96" s="276"/>
      <c r="AZ96" s="276"/>
      <c r="BA96" s="276"/>
      <c r="BB96" s="276"/>
      <c r="BC96" s="276"/>
      <c r="BD96" s="276"/>
    </row>
    <row r="97" spans="2:56" s="1" customFormat="1" x14ac:dyDescent="0.25">
      <c r="B97" s="274"/>
      <c r="C97" s="274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423"/>
      <c r="P97" s="274"/>
      <c r="Q97" s="274"/>
      <c r="R97" s="274"/>
      <c r="S97" s="274"/>
      <c r="T97" s="274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  <c r="AW97" s="276"/>
      <c r="AX97" s="276"/>
      <c r="AY97" s="276"/>
      <c r="AZ97" s="276"/>
      <c r="BA97" s="276"/>
      <c r="BB97" s="276"/>
      <c r="BC97" s="276"/>
      <c r="BD97" s="276"/>
    </row>
    <row r="98" spans="2:56" s="1" customFormat="1" x14ac:dyDescent="0.25">
      <c r="B98" s="274"/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423"/>
      <c r="P98" s="274"/>
      <c r="Q98" s="274"/>
      <c r="R98" s="274"/>
      <c r="S98" s="274"/>
      <c r="T98" s="274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  <c r="AW98" s="276"/>
      <c r="AX98" s="276"/>
      <c r="AY98" s="276"/>
      <c r="AZ98" s="276"/>
      <c r="BA98" s="276"/>
      <c r="BB98" s="276"/>
      <c r="BC98" s="276"/>
      <c r="BD98" s="276"/>
    </row>
    <row r="99" spans="2:56" s="1" customFormat="1" x14ac:dyDescent="0.25">
      <c r="B99" s="274"/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423"/>
      <c r="P99" s="274"/>
      <c r="Q99" s="274"/>
      <c r="R99" s="274"/>
      <c r="S99" s="274"/>
      <c r="T99" s="274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6"/>
      <c r="AO99" s="276"/>
      <c r="AP99" s="276"/>
      <c r="AQ99" s="276"/>
      <c r="AR99" s="276"/>
      <c r="AS99" s="276"/>
      <c r="AT99" s="276"/>
      <c r="AU99" s="276"/>
      <c r="AV99" s="276"/>
      <c r="AW99" s="276"/>
      <c r="AX99" s="276"/>
      <c r="AY99" s="276"/>
      <c r="AZ99" s="276"/>
      <c r="BA99" s="276"/>
      <c r="BB99" s="276"/>
      <c r="BC99" s="276"/>
      <c r="BD99" s="276"/>
    </row>
    <row r="100" spans="2:56" s="1" customFormat="1" x14ac:dyDescent="0.25">
      <c r="B100" s="274"/>
      <c r="C100" s="274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423"/>
      <c r="P100" s="274"/>
      <c r="Q100" s="274"/>
      <c r="R100" s="274"/>
      <c r="S100" s="274"/>
      <c r="T100" s="274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6"/>
      <c r="AJ100" s="276"/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276"/>
      <c r="AW100" s="276"/>
      <c r="AX100" s="276"/>
      <c r="AY100" s="276"/>
      <c r="AZ100" s="276"/>
      <c r="BA100" s="276"/>
      <c r="BB100" s="276"/>
      <c r="BC100" s="276"/>
      <c r="BD100" s="276"/>
    </row>
    <row r="101" spans="2:56" s="1" customFormat="1" x14ac:dyDescent="0.25"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423"/>
      <c r="P101" s="274"/>
      <c r="Q101" s="274"/>
      <c r="R101" s="274"/>
      <c r="S101" s="274"/>
      <c r="T101" s="274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  <c r="AW101" s="276"/>
      <c r="AX101" s="276"/>
      <c r="AY101" s="276"/>
      <c r="AZ101" s="276"/>
      <c r="BA101" s="276"/>
      <c r="BB101" s="276"/>
      <c r="BC101" s="276"/>
      <c r="BD101" s="276"/>
    </row>
    <row r="102" spans="2:56" s="1" customFormat="1" x14ac:dyDescent="0.25"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423"/>
      <c r="P102" s="274"/>
      <c r="Q102" s="274"/>
      <c r="R102" s="274"/>
      <c r="S102" s="274"/>
      <c r="T102" s="274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276"/>
      <c r="AZ102" s="276"/>
      <c r="BA102" s="276"/>
      <c r="BB102" s="276"/>
      <c r="BC102" s="276"/>
      <c r="BD102" s="276"/>
    </row>
    <row r="103" spans="2:56" s="1" customFormat="1" x14ac:dyDescent="0.25">
      <c r="B103" s="274"/>
      <c r="C103" s="274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423"/>
      <c r="P103" s="274"/>
      <c r="Q103" s="274"/>
      <c r="R103" s="274"/>
      <c r="S103" s="274"/>
      <c r="T103" s="274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6"/>
      <c r="AX103" s="276"/>
      <c r="AY103" s="276"/>
      <c r="AZ103" s="276"/>
      <c r="BA103" s="276"/>
      <c r="BB103" s="276"/>
      <c r="BC103" s="276"/>
      <c r="BD103" s="276"/>
    </row>
    <row r="104" spans="2:56" s="1" customFormat="1" x14ac:dyDescent="0.25">
      <c r="B104" s="274"/>
      <c r="C104" s="274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423"/>
      <c r="P104" s="274"/>
      <c r="Q104" s="274"/>
      <c r="R104" s="274"/>
      <c r="S104" s="274"/>
      <c r="T104" s="274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  <c r="AW104" s="276"/>
      <c r="AX104" s="276"/>
      <c r="AY104" s="276"/>
      <c r="AZ104" s="276"/>
      <c r="BA104" s="276"/>
      <c r="BB104" s="276"/>
      <c r="BC104" s="276"/>
      <c r="BD104" s="276"/>
    </row>
    <row r="105" spans="2:56" s="1" customFormat="1" x14ac:dyDescent="0.25"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423"/>
      <c r="P105" s="274"/>
      <c r="Q105" s="274"/>
      <c r="R105" s="274"/>
      <c r="S105" s="274"/>
      <c r="T105" s="274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  <c r="AW105" s="276"/>
      <c r="AX105" s="276"/>
      <c r="AY105" s="276"/>
      <c r="AZ105" s="276"/>
      <c r="BA105" s="276"/>
      <c r="BB105" s="276"/>
      <c r="BC105" s="276"/>
      <c r="BD105" s="276"/>
    </row>
    <row r="106" spans="2:56" s="1" customFormat="1" x14ac:dyDescent="0.25"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423"/>
      <c r="P106" s="274"/>
      <c r="Q106" s="274"/>
      <c r="R106" s="274"/>
      <c r="S106" s="274"/>
      <c r="T106" s="274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  <c r="AG106" s="276"/>
      <c r="AH106" s="276"/>
      <c r="AI106" s="276"/>
      <c r="AJ106" s="276"/>
      <c r="AK106" s="276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  <c r="AW106" s="276"/>
      <c r="AX106" s="276"/>
      <c r="AY106" s="276"/>
      <c r="AZ106" s="276"/>
      <c r="BA106" s="276"/>
      <c r="BB106" s="276"/>
      <c r="BC106" s="276"/>
      <c r="BD106" s="276"/>
    </row>
    <row r="107" spans="2:56" s="1" customFormat="1" x14ac:dyDescent="0.25"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423"/>
      <c r="P107" s="274"/>
      <c r="Q107" s="274"/>
      <c r="R107" s="274"/>
      <c r="S107" s="274"/>
      <c r="T107" s="274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  <c r="AG107" s="276"/>
      <c r="AH107" s="276"/>
      <c r="AI107" s="276"/>
      <c r="AJ107" s="276"/>
      <c r="AK107" s="276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  <c r="AW107" s="276"/>
      <c r="AX107" s="276"/>
      <c r="AY107" s="276"/>
      <c r="AZ107" s="276"/>
      <c r="BA107" s="276"/>
      <c r="BB107" s="276"/>
      <c r="BC107" s="276"/>
      <c r="BD107" s="276"/>
    </row>
    <row r="108" spans="2:56" s="1" customFormat="1" x14ac:dyDescent="0.25"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423"/>
      <c r="P108" s="274"/>
      <c r="Q108" s="274"/>
      <c r="R108" s="274"/>
      <c r="S108" s="274"/>
      <c r="T108" s="274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  <c r="AW108" s="276"/>
      <c r="AX108" s="276"/>
      <c r="AY108" s="276"/>
      <c r="AZ108" s="276"/>
      <c r="BA108" s="276"/>
      <c r="BB108" s="276"/>
      <c r="BC108" s="276"/>
      <c r="BD108" s="276"/>
    </row>
    <row r="109" spans="2:56" s="1" customFormat="1" x14ac:dyDescent="0.25">
      <c r="B109" s="274"/>
      <c r="C109" s="274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423"/>
      <c r="P109" s="274"/>
      <c r="Q109" s="274"/>
      <c r="R109" s="274"/>
      <c r="S109" s="274"/>
      <c r="T109" s="274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  <c r="AW109" s="276"/>
      <c r="AX109" s="276"/>
      <c r="AY109" s="276"/>
      <c r="AZ109" s="276"/>
      <c r="BA109" s="276"/>
      <c r="BB109" s="276"/>
      <c r="BC109" s="276"/>
      <c r="BD109" s="276"/>
    </row>
    <row r="110" spans="2:56" s="1" customFormat="1" x14ac:dyDescent="0.25">
      <c r="B110" s="274"/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423"/>
      <c r="P110" s="274"/>
      <c r="Q110" s="274"/>
      <c r="R110" s="274"/>
      <c r="S110" s="274"/>
      <c r="T110" s="274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  <c r="AW110" s="276"/>
      <c r="AX110" s="276"/>
      <c r="AY110" s="276"/>
      <c r="AZ110" s="276"/>
      <c r="BA110" s="276"/>
      <c r="BB110" s="276"/>
      <c r="BC110" s="276"/>
      <c r="BD110" s="276"/>
    </row>
    <row r="111" spans="2:56" s="1" customFormat="1" x14ac:dyDescent="0.25">
      <c r="B111" s="274"/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423"/>
      <c r="P111" s="274"/>
      <c r="Q111" s="274"/>
      <c r="R111" s="274"/>
      <c r="S111" s="274"/>
      <c r="T111" s="274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  <c r="AW111" s="276"/>
      <c r="AX111" s="276"/>
      <c r="AY111" s="276"/>
      <c r="AZ111" s="276"/>
      <c r="BA111" s="276"/>
      <c r="BB111" s="276"/>
      <c r="BC111" s="276"/>
      <c r="BD111" s="276"/>
    </row>
    <row r="112" spans="2:56" s="1" customFormat="1" x14ac:dyDescent="0.25">
      <c r="B112" s="274"/>
      <c r="C112" s="274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423"/>
      <c r="P112" s="274"/>
      <c r="Q112" s="274"/>
      <c r="R112" s="274"/>
      <c r="S112" s="274"/>
      <c r="T112" s="274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  <c r="AG112" s="276"/>
      <c r="AH112" s="276"/>
      <c r="AI112" s="276"/>
      <c r="AJ112" s="276"/>
      <c r="AK112" s="276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  <c r="AW112" s="276"/>
      <c r="AX112" s="276"/>
      <c r="AY112" s="276"/>
      <c r="AZ112" s="276"/>
      <c r="BA112" s="276"/>
      <c r="BB112" s="276"/>
      <c r="BC112" s="276"/>
      <c r="BD112" s="276"/>
    </row>
    <row r="113" spans="2:56" s="1" customFormat="1" x14ac:dyDescent="0.25"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423"/>
      <c r="P113" s="274"/>
      <c r="Q113" s="274"/>
      <c r="R113" s="274"/>
      <c r="S113" s="274"/>
      <c r="T113" s="274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  <c r="AW113" s="276"/>
      <c r="AX113" s="276"/>
      <c r="AY113" s="276"/>
      <c r="AZ113" s="276"/>
      <c r="BA113" s="276"/>
      <c r="BB113" s="276"/>
      <c r="BC113" s="276"/>
      <c r="BD113" s="276"/>
    </row>
    <row r="114" spans="2:56" s="1" customFormat="1" x14ac:dyDescent="0.25">
      <c r="B114" s="274"/>
      <c r="C114" s="274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423"/>
      <c r="P114" s="274"/>
      <c r="Q114" s="274"/>
      <c r="R114" s="274"/>
      <c r="S114" s="274"/>
      <c r="T114" s="274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  <c r="AW114" s="276"/>
      <c r="AX114" s="276"/>
      <c r="AY114" s="276"/>
      <c r="AZ114" s="276"/>
      <c r="BA114" s="276"/>
      <c r="BB114" s="276"/>
      <c r="BC114" s="276"/>
      <c r="BD114" s="276"/>
    </row>
    <row r="115" spans="2:56" s="1" customFormat="1" x14ac:dyDescent="0.25">
      <c r="B115" s="274"/>
      <c r="C115" s="274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423"/>
      <c r="P115" s="274"/>
      <c r="Q115" s="274"/>
      <c r="R115" s="274"/>
      <c r="S115" s="274"/>
      <c r="T115" s="274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  <c r="AW115" s="276"/>
      <c r="AX115" s="276"/>
      <c r="AY115" s="276"/>
      <c r="AZ115" s="276"/>
      <c r="BA115" s="276"/>
      <c r="BB115" s="276"/>
      <c r="BC115" s="276"/>
      <c r="BD115" s="276"/>
    </row>
    <row r="116" spans="2:56" s="1" customFormat="1" x14ac:dyDescent="0.25">
      <c r="B116" s="274"/>
      <c r="C116" s="274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423"/>
      <c r="P116" s="274"/>
      <c r="Q116" s="274"/>
      <c r="R116" s="274"/>
      <c r="S116" s="274"/>
      <c r="T116" s="274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  <c r="AW116" s="276"/>
      <c r="AX116" s="276"/>
      <c r="AY116" s="276"/>
      <c r="AZ116" s="276"/>
      <c r="BA116" s="276"/>
      <c r="BB116" s="276"/>
      <c r="BC116" s="276"/>
      <c r="BD116" s="276"/>
    </row>
    <row r="117" spans="2:56" s="1" customFormat="1" x14ac:dyDescent="0.25">
      <c r="B117" s="274"/>
      <c r="C117" s="274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423"/>
      <c r="P117" s="274"/>
      <c r="Q117" s="274"/>
      <c r="R117" s="274"/>
      <c r="S117" s="274"/>
      <c r="T117" s="274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  <c r="AG117" s="276"/>
      <c r="AH117" s="276"/>
      <c r="AI117" s="276"/>
      <c r="AJ117" s="276"/>
      <c r="AK117" s="276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  <c r="AW117" s="276"/>
      <c r="AX117" s="276"/>
      <c r="AY117" s="276"/>
      <c r="AZ117" s="276"/>
      <c r="BA117" s="276"/>
      <c r="BB117" s="276"/>
      <c r="BC117" s="276"/>
      <c r="BD117" s="276"/>
    </row>
    <row r="118" spans="2:56" s="1" customFormat="1" x14ac:dyDescent="0.25"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423"/>
      <c r="P118" s="274"/>
      <c r="Q118" s="274"/>
      <c r="R118" s="274"/>
      <c r="S118" s="274"/>
      <c r="T118" s="274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  <c r="AW118" s="276"/>
      <c r="AX118" s="276"/>
      <c r="AY118" s="276"/>
      <c r="AZ118" s="276"/>
      <c r="BA118" s="276"/>
      <c r="BB118" s="276"/>
      <c r="BC118" s="276"/>
      <c r="BD118" s="276"/>
    </row>
    <row r="119" spans="2:56" s="1" customFormat="1" x14ac:dyDescent="0.25">
      <c r="B119" s="274"/>
      <c r="C119" s="274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423"/>
      <c r="P119" s="274"/>
      <c r="Q119" s="274"/>
      <c r="R119" s="274"/>
      <c r="S119" s="274"/>
      <c r="T119" s="274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  <c r="AW119" s="276"/>
      <c r="AX119" s="276"/>
      <c r="AY119" s="276"/>
      <c r="AZ119" s="276"/>
      <c r="BA119" s="276"/>
      <c r="BB119" s="276"/>
      <c r="BC119" s="276"/>
      <c r="BD119" s="276"/>
    </row>
    <row r="120" spans="2:56" s="1" customFormat="1" x14ac:dyDescent="0.25"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423"/>
      <c r="P120" s="274"/>
      <c r="Q120" s="274"/>
      <c r="R120" s="274"/>
      <c r="S120" s="274"/>
      <c r="T120" s="274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  <c r="AW120" s="276"/>
      <c r="AX120" s="276"/>
      <c r="AY120" s="276"/>
      <c r="AZ120" s="276"/>
      <c r="BA120" s="276"/>
      <c r="BB120" s="276"/>
      <c r="BC120" s="276"/>
      <c r="BD120" s="276"/>
    </row>
    <row r="121" spans="2:56" s="1" customFormat="1" x14ac:dyDescent="0.25">
      <c r="B121" s="274"/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423"/>
      <c r="P121" s="274"/>
      <c r="Q121" s="274"/>
      <c r="R121" s="274"/>
      <c r="S121" s="274"/>
      <c r="T121" s="274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  <c r="AW121" s="276"/>
      <c r="AX121" s="276"/>
      <c r="AY121" s="276"/>
      <c r="AZ121" s="276"/>
      <c r="BA121" s="276"/>
      <c r="BB121" s="276"/>
      <c r="BC121" s="276"/>
      <c r="BD121" s="276"/>
    </row>
    <row r="122" spans="2:56" s="1" customFormat="1" x14ac:dyDescent="0.25"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423"/>
      <c r="P122" s="274"/>
      <c r="Q122" s="274"/>
      <c r="R122" s="274"/>
      <c r="S122" s="274"/>
      <c r="T122" s="274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6"/>
      <c r="AT122" s="276"/>
      <c r="AU122" s="276"/>
      <c r="AV122" s="276"/>
      <c r="AW122" s="276"/>
      <c r="AX122" s="276"/>
      <c r="AY122" s="276"/>
      <c r="AZ122" s="276"/>
      <c r="BA122" s="276"/>
      <c r="BB122" s="276"/>
      <c r="BC122" s="276"/>
      <c r="BD122" s="276"/>
    </row>
    <row r="123" spans="2:56" s="1" customFormat="1" x14ac:dyDescent="0.25"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423"/>
      <c r="P123" s="274"/>
      <c r="Q123" s="274"/>
      <c r="R123" s="274"/>
      <c r="S123" s="274"/>
      <c r="T123" s="274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  <c r="AG123" s="276"/>
      <c r="AH123" s="276"/>
      <c r="AI123" s="276"/>
      <c r="AJ123" s="276"/>
      <c r="AK123" s="276"/>
      <c r="AL123" s="276"/>
      <c r="AM123" s="276"/>
      <c r="AN123" s="276"/>
      <c r="AO123" s="276"/>
      <c r="AP123" s="276"/>
      <c r="AQ123" s="276"/>
      <c r="AR123" s="276"/>
      <c r="AS123" s="276"/>
      <c r="AT123" s="276"/>
      <c r="AU123" s="276"/>
      <c r="AV123" s="276"/>
      <c r="AW123" s="276"/>
      <c r="AX123" s="276"/>
      <c r="AY123" s="276"/>
      <c r="AZ123" s="276"/>
      <c r="BA123" s="276"/>
      <c r="BB123" s="276"/>
      <c r="BC123" s="276"/>
      <c r="BD123" s="276"/>
    </row>
    <row r="124" spans="2:56" s="1" customFormat="1" x14ac:dyDescent="0.25"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423"/>
      <c r="P124" s="274"/>
      <c r="Q124" s="274"/>
      <c r="R124" s="274"/>
      <c r="S124" s="274"/>
      <c r="T124" s="274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  <c r="AG124" s="276"/>
      <c r="AH124" s="276"/>
      <c r="AI124" s="276"/>
      <c r="AJ124" s="276"/>
      <c r="AK124" s="276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  <c r="AW124" s="276"/>
      <c r="AX124" s="276"/>
      <c r="AY124" s="276"/>
      <c r="AZ124" s="276"/>
      <c r="BA124" s="276"/>
      <c r="BB124" s="276"/>
      <c r="BC124" s="276"/>
      <c r="BD124" s="276"/>
    </row>
    <row r="125" spans="2:56" s="1" customFormat="1" x14ac:dyDescent="0.25"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423"/>
      <c r="P125" s="274"/>
      <c r="Q125" s="274"/>
      <c r="R125" s="274"/>
      <c r="S125" s="274"/>
      <c r="T125" s="274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6"/>
      <c r="AJ125" s="276"/>
      <c r="AK125" s="276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  <c r="AW125" s="276"/>
      <c r="AX125" s="276"/>
      <c r="AY125" s="276"/>
      <c r="AZ125" s="276"/>
      <c r="BA125" s="276"/>
      <c r="BB125" s="276"/>
      <c r="BC125" s="276"/>
      <c r="BD125" s="276"/>
    </row>
    <row r="126" spans="2:56" s="1" customFormat="1" x14ac:dyDescent="0.25"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423"/>
      <c r="P126" s="274"/>
      <c r="Q126" s="274"/>
      <c r="R126" s="274"/>
      <c r="S126" s="274"/>
      <c r="T126" s="274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6"/>
      <c r="AV126" s="276"/>
      <c r="AW126" s="276"/>
      <c r="AX126" s="276"/>
      <c r="AY126" s="276"/>
      <c r="AZ126" s="276"/>
      <c r="BA126" s="276"/>
      <c r="BB126" s="276"/>
      <c r="BC126" s="276"/>
      <c r="BD126" s="276"/>
    </row>
    <row r="127" spans="2:56" s="1" customFormat="1" x14ac:dyDescent="0.25"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423"/>
      <c r="P127" s="274"/>
      <c r="Q127" s="274"/>
      <c r="R127" s="274"/>
      <c r="S127" s="274"/>
      <c r="T127" s="274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6"/>
      <c r="AN127" s="276"/>
      <c r="AO127" s="276"/>
      <c r="AP127" s="276"/>
      <c r="AQ127" s="276"/>
      <c r="AR127" s="276"/>
      <c r="AS127" s="276"/>
      <c r="AT127" s="276"/>
      <c r="AU127" s="276"/>
      <c r="AV127" s="276"/>
      <c r="AW127" s="276"/>
      <c r="AX127" s="276"/>
      <c r="AY127" s="276"/>
      <c r="AZ127" s="276"/>
      <c r="BA127" s="276"/>
      <c r="BB127" s="276"/>
      <c r="BC127" s="276"/>
      <c r="BD127" s="276"/>
    </row>
    <row r="128" spans="2:56" s="1" customFormat="1" x14ac:dyDescent="0.25"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423"/>
      <c r="P128" s="274"/>
      <c r="Q128" s="274"/>
      <c r="R128" s="274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6"/>
      <c r="AN128" s="276"/>
      <c r="AO128" s="276"/>
      <c r="AP128" s="276"/>
      <c r="AQ128" s="276"/>
      <c r="AR128" s="276"/>
      <c r="AS128" s="276"/>
      <c r="AT128" s="276"/>
      <c r="AU128" s="276"/>
      <c r="AV128" s="276"/>
      <c r="AW128" s="276"/>
      <c r="AX128" s="276"/>
      <c r="AY128" s="276"/>
      <c r="AZ128" s="276"/>
      <c r="BA128" s="276"/>
      <c r="BB128" s="276"/>
      <c r="BC128" s="276"/>
      <c r="BD128" s="276"/>
    </row>
    <row r="129" spans="2:56" s="1" customFormat="1" x14ac:dyDescent="0.25">
      <c r="B129" s="274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424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  <c r="AG129" s="276"/>
      <c r="AH129" s="276"/>
      <c r="AI129" s="276"/>
      <c r="AJ129" s="276"/>
      <c r="AK129" s="276"/>
      <c r="AL129" s="276"/>
      <c r="AM129" s="276"/>
      <c r="AN129" s="276"/>
      <c r="AO129" s="276"/>
      <c r="AP129" s="276"/>
      <c r="AQ129" s="276"/>
      <c r="AR129" s="276"/>
      <c r="AS129" s="276"/>
      <c r="AT129" s="276"/>
      <c r="AU129" s="276"/>
      <c r="AV129" s="276"/>
      <c r="AW129" s="276"/>
      <c r="AX129" s="276"/>
      <c r="AY129" s="276"/>
      <c r="AZ129" s="276"/>
      <c r="BA129" s="276"/>
      <c r="BB129" s="276"/>
      <c r="BC129" s="276"/>
      <c r="BD129" s="276"/>
    </row>
    <row r="130" spans="2:56" s="1" customFormat="1" x14ac:dyDescent="0.25">
      <c r="B130" s="274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424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  <c r="AG130" s="276"/>
      <c r="AH130" s="276"/>
      <c r="AI130" s="276"/>
      <c r="AJ130" s="276"/>
      <c r="AK130" s="276"/>
      <c r="AL130" s="276"/>
      <c r="AM130" s="276"/>
      <c r="AN130" s="276"/>
      <c r="AO130" s="276"/>
      <c r="AP130" s="276"/>
      <c r="AQ130" s="276"/>
      <c r="AR130" s="276"/>
      <c r="AS130" s="276"/>
      <c r="AT130" s="276"/>
      <c r="AU130" s="276"/>
      <c r="AV130" s="276"/>
      <c r="AW130" s="276"/>
      <c r="AX130" s="276"/>
      <c r="AY130" s="276"/>
      <c r="AZ130" s="276"/>
      <c r="BA130" s="276"/>
      <c r="BB130" s="276"/>
      <c r="BC130" s="276"/>
      <c r="BD130" s="276"/>
    </row>
    <row r="131" spans="2:56" s="1" customFormat="1" x14ac:dyDescent="0.25">
      <c r="B131" s="274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424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  <c r="AG131" s="276"/>
      <c r="AH131" s="276"/>
      <c r="AI131" s="276"/>
      <c r="AJ131" s="276"/>
      <c r="AK131" s="276"/>
      <c r="AL131" s="276"/>
      <c r="AM131" s="276"/>
      <c r="AN131" s="276"/>
      <c r="AO131" s="276"/>
      <c r="AP131" s="276"/>
      <c r="AQ131" s="276"/>
      <c r="AR131" s="276"/>
      <c r="AS131" s="276"/>
      <c r="AT131" s="276"/>
      <c r="AU131" s="276"/>
      <c r="AV131" s="276"/>
      <c r="AW131" s="276"/>
      <c r="AX131" s="276"/>
      <c r="AY131" s="276"/>
      <c r="AZ131" s="276"/>
      <c r="BA131" s="276"/>
      <c r="BB131" s="276"/>
      <c r="BC131" s="276"/>
      <c r="BD131" s="276"/>
    </row>
    <row r="132" spans="2:56" s="1" customFormat="1" x14ac:dyDescent="0.25">
      <c r="B132" s="274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424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  <c r="AG132" s="276"/>
      <c r="AH132" s="276"/>
      <c r="AI132" s="276"/>
      <c r="AJ132" s="276"/>
      <c r="AK132" s="276"/>
      <c r="AL132" s="276"/>
      <c r="AM132" s="276"/>
      <c r="AN132" s="276"/>
      <c r="AO132" s="276"/>
      <c r="AP132" s="276"/>
      <c r="AQ132" s="276"/>
      <c r="AR132" s="276"/>
      <c r="AS132" s="276"/>
      <c r="AT132" s="276"/>
      <c r="AU132" s="276"/>
      <c r="AV132" s="276"/>
      <c r="AW132" s="276"/>
      <c r="AX132" s="276"/>
      <c r="AY132" s="276"/>
      <c r="AZ132" s="276"/>
      <c r="BA132" s="276"/>
      <c r="BB132" s="276"/>
      <c r="BC132" s="276"/>
      <c r="BD132" s="276"/>
    </row>
    <row r="133" spans="2:56" s="1" customFormat="1" x14ac:dyDescent="0.25">
      <c r="B133" s="274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424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  <c r="AG133" s="276"/>
      <c r="AH133" s="276"/>
      <c r="AI133" s="276"/>
      <c r="AJ133" s="276"/>
      <c r="AK133" s="276"/>
      <c r="AL133" s="276"/>
      <c r="AM133" s="276"/>
      <c r="AN133" s="276"/>
      <c r="AO133" s="276"/>
      <c r="AP133" s="276"/>
      <c r="AQ133" s="276"/>
      <c r="AR133" s="276"/>
      <c r="AS133" s="276"/>
      <c r="AT133" s="276"/>
      <c r="AU133" s="276"/>
      <c r="AV133" s="276"/>
      <c r="AW133" s="276"/>
      <c r="AX133" s="276"/>
      <c r="AY133" s="276"/>
      <c r="AZ133" s="276"/>
      <c r="BA133" s="276"/>
      <c r="BB133" s="276"/>
      <c r="BC133" s="276"/>
      <c r="BD133" s="276"/>
    </row>
    <row r="134" spans="2:56" s="1" customFormat="1" x14ac:dyDescent="0.25">
      <c r="B134" s="274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424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  <c r="AG134" s="276"/>
      <c r="AH134" s="276"/>
      <c r="AI134" s="276"/>
      <c r="AJ134" s="276"/>
      <c r="AK134" s="276"/>
      <c r="AL134" s="276"/>
      <c r="AM134" s="276"/>
      <c r="AN134" s="276"/>
      <c r="AO134" s="276"/>
      <c r="AP134" s="276"/>
      <c r="AQ134" s="276"/>
      <c r="AR134" s="276"/>
      <c r="AS134" s="276"/>
      <c r="AT134" s="276"/>
      <c r="AU134" s="276"/>
      <c r="AV134" s="276"/>
      <c r="AW134" s="276"/>
      <c r="AX134" s="276"/>
      <c r="AY134" s="276"/>
      <c r="AZ134" s="276"/>
      <c r="BA134" s="276"/>
      <c r="BB134" s="276"/>
      <c r="BC134" s="276"/>
      <c r="BD134" s="276"/>
    </row>
    <row r="135" spans="2:56" s="1" customFormat="1" x14ac:dyDescent="0.25">
      <c r="B135" s="274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424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  <c r="AG135" s="276"/>
      <c r="AH135" s="276"/>
      <c r="AI135" s="276"/>
      <c r="AJ135" s="276"/>
      <c r="AK135" s="276"/>
      <c r="AL135" s="276"/>
      <c r="AM135" s="276"/>
      <c r="AN135" s="276"/>
      <c r="AO135" s="276"/>
      <c r="AP135" s="276"/>
      <c r="AQ135" s="276"/>
      <c r="AR135" s="276"/>
      <c r="AS135" s="276"/>
      <c r="AT135" s="276"/>
      <c r="AU135" s="276"/>
      <c r="AV135" s="276"/>
      <c r="AW135" s="276"/>
      <c r="AX135" s="276"/>
      <c r="AY135" s="276"/>
      <c r="AZ135" s="276"/>
      <c r="BA135" s="276"/>
      <c r="BB135" s="276"/>
      <c r="BC135" s="276"/>
      <c r="BD135" s="276"/>
    </row>
    <row r="136" spans="2:56" s="1" customFormat="1" x14ac:dyDescent="0.25">
      <c r="B136" s="274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424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76"/>
      <c r="AJ136" s="276"/>
      <c r="AK136" s="276"/>
      <c r="AL136" s="276"/>
      <c r="AM136" s="276"/>
      <c r="AN136" s="276"/>
      <c r="AO136" s="276"/>
      <c r="AP136" s="276"/>
      <c r="AQ136" s="276"/>
      <c r="AR136" s="276"/>
      <c r="AS136" s="276"/>
      <c r="AT136" s="276"/>
      <c r="AU136" s="276"/>
      <c r="AV136" s="276"/>
      <c r="AW136" s="276"/>
      <c r="AX136" s="276"/>
      <c r="AY136" s="276"/>
      <c r="AZ136" s="276"/>
      <c r="BA136" s="276"/>
      <c r="BB136" s="276"/>
      <c r="BC136" s="276"/>
      <c r="BD136" s="276"/>
    </row>
    <row r="137" spans="2:56" s="1" customFormat="1" x14ac:dyDescent="0.25">
      <c r="B137" s="274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424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76"/>
      <c r="AJ137" s="276"/>
      <c r="AK137" s="276"/>
      <c r="AL137" s="276"/>
      <c r="AM137" s="276"/>
      <c r="AN137" s="276"/>
      <c r="AO137" s="276"/>
      <c r="AP137" s="276"/>
      <c r="AQ137" s="276"/>
      <c r="AR137" s="276"/>
      <c r="AS137" s="276"/>
      <c r="AT137" s="276"/>
      <c r="AU137" s="276"/>
      <c r="AV137" s="276"/>
      <c r="AW137" s="276"/>
      <c r="AX137" s="276"/>
      <c r="AY137" s="276"/>
      <c r="AZ137" s="276"/>
      <c r="BA137" s="276"/>
      <c r="BB137" s="276"/>
      <c r="BC137" s="276"/>
      <c r="BD137" s="276"/>
    </row>
    <row r="138" spans="2:56" s="1" customFormat="1" x14ac:dyDescent="0.25">
      <c r="B138" s="274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424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  <c r="AG138" s="276"/>
      <c r="AH138" s="276"/>
      <c r="AI138" s="276"/>
      <c r="AJ138" s="276"/>
      <c r="AK138" s="276"/>
      <c r="AL138" s="276"/>
      <c r="AM138" s="276"/>
      <c r="AN138" s="276"/>
      <c r="AO138" s="276"/>
      <c r="AP138" s="276"/>
      <c r="AQ138" s="276"/>
      <c r="AR138" s="276"/>
      <c r="AS138" s="276"/>
      <c r="AT138" s="276"/>
      <c r="AU138" s="276"/>
      <c r="AV138" s="276"/>
      <c r="AW138" s="276"/>
      <c r="AX138" s="276"/>
      <c r="AY138" s="276"/>
      <c r="AZ138" s="276"/>
      <c r="BA138" s="276"/>
      <c r="BB138" s="276"/>
      <c r="BC138" s="276"/>
      <c r="BD138" s="276"/>
    </row>
    <row r="139" spans="2:56" s="1" customFormat="1" x14ac:dyDescent="0.25">
      <c r="B139" s="274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424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  <c r="AG139" s="276"/>
      <c r="AH139" s="276"/>
      <c r="AI139" s="276"/>
      <c r="AJ139" s="276"/>
      <c r="AK139" s="276"/>
      <c r="AL139" s="276"/>
      <c r="AM139" s="276"/>
      <c r="AN139" s="276"/>
      <c r="AO139" s="276"/>
      <c r="AP139" s="276"/>
      <c r="AQ139" s="276"/>
      <c r="AR139" s="276"/>
      <c r="AS139" s="276"/>
      <c r="AT139" s="276"/>
      <c r="AU139" s="276"/>
      <c r="AV139" s="276"/>
      <c r="AW139" s="276"/>
      <c r="AX139" s="276"/>
      <c r="AY139" s="276"/>
      <c r="AZ139" s="276"/>
      <c r="BA139" s="276"/>
      <c r="BB139" s="276"/>
      <c r="BC139" s="276"/>
      <c r="BD139" s="276"/>
    </row>
    <row r="140" spans="2:56" s="1" customFormat="1" x14ac:dyDescent="0.25">
      <c r="B140" s="274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424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  <c r="AG140" s="276"/>
      <c r="AH140" s="276"/>
      <c r="AI140" s="276"/>
      <c r="AJ140" s="276"/>
      <c r="AK140" s="276"/>
      <c r="AL140" s="276"/>
      <c r="AM140" s="276"/>
      <c r="AN140" s="276"/>
      <c r="AO140" s="276"/>
      <c r="AP140" s="276"/>
      <c r="AQ140" s="276"/>
      <c r="AR140" s="276"/>
      <c r="AS140" s="276"/>
      <c r="AT140" s="276"/>
      <c r="AU140" s="276"/>
      <c r="AV140" s="276"/>
      <c r="AW140" s="276"/>
      <c r="AX140" s="276"/>
      <c r="AY140" s="276"/>
      <c r="AZ140" s="276"/>
      <c r="BA140" s="276"/>
      <c r="BB140" s="276"/>
      <c r="BC140" s="276"/>
      <c r="BD140" s="276"/>
    </row>
    <row r="141" spans="2:56" s="1" customFormat="1" x14ac:dyDescent="0.25">
      <c r="B141" s="274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424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  <c r="AG141" s="276"/>
      <c r="AH141" s="276"/>
      <c r="AI141" s="276"/>
      <c r="AJ141" s="276"/>
      <c r="AK141" s="276"/>
      <c r="AL141" s="276"/>
      <c r="AM141" s="276"/>
      <c r="AN141" s="276"/>
      <c r="AO141" s="276"/>
      <c r="AP141" s="276"/>
      <c r="AQ141" s="276"/>
      <c r="AR141" s="276"/>
      <c r="AS141" s="276"/>
      <c r="AT141" s="276"/>
      <c r="AU141" s="276"/>
      <c r="AV141" s="276"/>
      <c r="AW141" s="276"/>
      <c r="AX141" s="276"/>
      <c r="AY141" s="276"/>
      <c r="AZ141" s="276"/>
      <c r="BA141" s="276"/>
      <c r="BB141" s="276"/>
      <c r="BC141" s="276"/>
      <c r="BD141" s="276"/>
    </row>
    <row r="142" spans="2:56" s="1" customFormat="1" x14ac:dyDescent="0.25">
      <c r="B142" s="274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424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276"/>
      <c r="AK142" s="276"/>
      <c r="AL142" s="276"/>
      <c r="AM142" s="276"/>
      <c r="AN142" s="276"/>
      <c r="AO142" s="276"/>
      <c r="AP142" s="276"/>
      <c r="AQ142" s="276"/>
      <c r="AR142" s="276"/>
      <c r="AS142" s="276"/>
      <c r="AT142" s="276"/>
      <c r="AU142" s="276"/>
      <c r="AV142" s="276"/>
      <c r="AW142" s="276"/>
      <c r="AX142" s="276"/>
      <c r="AY142" s="276"/>
      <c r="AZ142" s="276"/>
      <c r="BA142" s="276"/>
      <c r="BB142" s="276"/>
      <c r="BC142" s="276"/>
      <c r="BD142" s="276"/>
    </row>
    <row r="143" spans="2:56" s="1" customFormat="1" x14ac:dyDescent="0.25">
      <c r="B143" s="274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424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  <c r="AG143" s="276"/>
      <c r="AH143" s="276"/>
      <c r="AI143" s="276"/>
      <c r="AJ143" s="276"/>
      <c r="AK143" s="276"/>
      <c r="AL143" s="276"/>
      <c r="AM143" s="276"/>
      <c r="AN143" s="276"/>
      <c r="AO143" s="276"/>
      <c r="AP143" s="276"/>
      <c r="AQ143" s="276"/>
      <c r="AR143" s="276"/>
      <c r="AS143" s="276"/>
      <c r="AT143" s="276"/>
      <c r="AU143" s="276"/>
      <c r="AV143" s="276"/>
      <c r="AW143" s="276"/>
      <c r="AX143" s="276"/>
      <c r="AY143" s="276"/>
      <c r="AZ143" s="276"/>
      <c r="BA143" s="276"/>
      <c r="BB143" s="276"/>
      <c r="BC143" s="276"/>
      <c r="BD143" s="276"/>
    </row>
    <row r="144" spans="2:56" s="1" customFormat="1" x14ac:dyDescent="0.25">
      <c r="B144" s="274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424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  <c r="AW144" s="276"/>
      <c r="AX144" s="276"/>
      <c r="AY144" s="276"/>
      <c r="AZ144" s="276"/>
      <c r="BA144" s="276"/>
      <c r="BB144" s="276"/>
      <c r="BC144" s="276"/>
      <c r="BD144" s="276"/>
    </row>
    <row r="145" spans="2:56" s="1" customFormat="1" x14ac:dyDescent="0.25">
      <c r="B145" s="274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424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276"/>
      <c r="AI145" s="276"/>
      <c r="AJ145" s="276"/>
      <c r="AK145" s="276"/>
      <c r="AL145" s="276"/>
      <c r="AM145" s="276"/>
      <c r="AN145" s="276"/>
      <c r="AO145" s="276"/>
      <c r="AP145" s="276"/>
      <c r="AQ145" s="276"/>
      <c r="AR145" s="276"/>
      <c r="AS145" s="276"/>
      <c r="AT145" s="276"/>
      <c r="AU145" s="276"/>
      <c r="AV145" s="276"/>
      <c r="AW145" s="276"/>
      <c r="AX145" s="276"/>
      <c r="AY145" s="276"/>
      <c r="AZ145" s="276"/>
      <c r="BA145" s="276"/>
      <c r="BB145" s="276"/>
      <c r="BC145" s="276"/>
      <c r="BD145" s="276"/>
    </row>
    <row r="146" spans="2:56" s="1" customFormat="1" x14ac:dyDescent="0.25">
      <c r="B146" s="274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424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6"/>
      <c r="AV146" s="276"/>
      <c r="AW146" s="276"/>
      <c r="AX146" s="276"/>
      <c r="AY146" s="276"/>
      <c r="AZ146" s="276"/>
      <c r="BA146" s="276"/>
      <c r="BB146" s="276"/>
      <c r="BC146" s="276"/>
      <c r="BD146" s="276"/>
    </row>
    <row r="147" spans="2:56" s="1" customFormat="1" x14ac:dyDescent="0.25">
      <c r="B147" s="274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424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6"/>
      <c r="AT147" s="276"/>
      <c r="AU147" s="276"/>
      <c r="AV147" s="276"/>
      <c r="AW147" s="276"/>
      <c r="AX147" s="276"/>
      <c r="AY147" s="276"/>
      <c r="AZ147" s="276"/>
      <c r="BA147" s="276"/>
      <c r="BB147" s="276"/>
      <c r="BC147" s="276"/>
      <c r="BD147" s="276"/>
    </row>
    <row r="148" spans="2:56" s="1" customFormat="1" x14ac:dyDescent="0.25">
      <c r="B148" s="274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424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6"/>
      <c r="AT148" s="276"/>
      <c r="AU148" s="276"/>
      <c r="AV148" s="276"/>
      <c r="AW148" s="276"/>
      <c r="AX148" s="276"/>
      <c r="AY148" s="276"/>
      <c r="AZ148" s="276"/>
      <c r="BA148" s="276"/>
      <c r="BB148" s="276"/>
      <c r="BC148" s="276"/>
      <c r="BD148" s="276"/>
    </row>
    <row r="149" spans="2:56" s="1" customFormat="1" x14ac:dyDescent="0.25">
      <c r="B149" s="274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424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6"/>
      <c r="AT149" s="276"/>
      <c r="AU149" s="276"/>
      <c r="AV149" s="276"/>
      <c r="AW149" s="276"/>
      <c r="AX149" s="276"/>
      <c r="AY149" s="276"/>
      <c r="AZ149" s="276"/>
      <c r="BA149" s="276"/>
      <c r="BB149" s="276"/>
      <c r="BC149" s="276"/>
      <c r="BD149" s="276"/>
    </row>
    <row r="150" spans="2:56" s="1" customFormat="1" x14ac:dyDescent="0.25">
      <c r="B150" s="274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424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6"/>
      <c r="AT150" s="276"/>
      <c r="AU150" s="276"/>
      <c r="AV150" s="276"/>
      <c r="AW150" s="276"/>
      <c r="AX150" s="276"/>
      <c r="AY150" s="276"/>
      <c r="AZ150" s="276"/>
      <c r="BA150" s="276"/>
      <c r="BB150" s="276"/>
      <c r="BC150" s="276"/>
      <c r="BD150" s="276"/>
    </row>
    <row r="151" spans="2:56" s="1" customFormat="1" x14ac:dyDescent="0.25">
      <c r="B151" s="274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424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  <c r="AG151" s="276"/>
      <c r="AH151" s="276"/>
      <c r="AI151" s="276"/>
      <c r="AJ151" s="276"/>
      <c r="AK151" s="276"/>
      <c r="AL151" s="276"/>
      <c r="AM151" s="276"/>
      <c r="AN151" s="276"/>
      <c r="AO151" s="276"/>
      <c r="AP151" s="276"/>
      <c r="AQ151" s="276"/>
      <c r="AR151" s="276"/>
      <c r="AS151" s="276"/>
      <c r="AT151" s="276"/>
      <c r="AU151" s="276"/>
      <c r="AV151" s="276"/>
      <c r="AW151" s="276"/>
      <c r="AX151" s="276"/>
      <c r="AY151" s="276"/>
      <c r="AZ151" s="276"/>
      <c r="BA151" s="276"/>
      <c r="BB151" s="276"/>
      <c r="BC151" s="276"/>
      <c r="BD151" s="276"/>
    </row>
    <row r="152" spans="2:56" s="1" customFormat="1" x14ac:dyDescent="0.25">
      <c r="B152" s="274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424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  <c r="AG152" s="276"/>
      <c r="AH152" s="276"/>
      <c r="AI152" s="276"/>
      <c r="AJ152" s="276"/>
      <c r="AK152" s="276"/>
      <c r="AL152" s="276"/>
      <c r="AM152" s="276"/>
      <c r="AN152" s="276"/>
      <c r="AO152" s="276"/>
      <c r="AP152" s="276"/>
      <c r="AQ152" s="276"/>
      <c r="AR152" s="276"/>
      <c r="AS152" s="276"/>
      <c r="AT152" s="276"/>
      <c r="AU152" s="276"/>
      <c r="AV152" s="276"/>
      <c r="AW152" s="276"/>
      <c r="AX152" s="276"/>
      <c r="AY152" s="276"/>
      <c r="AZ152" s="276"/>
      <c r="BA152" s="276"/>
      <c r="BB152" s="276"/>
      <c r="BC152" s="276"/>
      <c r="BD152" s="276"/>
    </row>
    <row r="153" spans="2:56" s="1" customFormat="1" x14ac:dyDescent="0.25">
      <c r="B153" s="274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424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6"/>
      <c r="AJ153" s="276"/>
      <c r="AK153" s="276"/>
      <c r="AL153" s="276"/>
      <c r="AM153" s="276"/>
      <c r="AN153" s="276"/>
      <c r="AO153" s="276"/>
      <c r="AP153" s="276"/>
      <c r="AQ153" s="276"/>
      <c r="AR153" s="276"/>
      <c r="AS153" s="276"/>
      <c r="AT153" s="276"/>
      <c r="AU153" s="276"/>
      <c r="AV153" s="276"/>
      <c r="AW153" s="276"/>
      <c r="AX153" s="276"/>
      <c r="AY153" s="276"/>
      <c r="AZ153" s="276"/>
      <c r="BA153" s="276"/>
      <c r="BB153" s="276"/>
      <c r="BC153" s="276"/>
      <c r="BD153" s="276"/>
    </row>
    <row r="154" spans="2:56" s="1" customFormat="1" x14ac:dyDescent="0.25">
      <c r="B154" s="274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424"/>
      <c r="P154" s="276"/>
      <c r="Q154" s="276"/>
      <c r="R154" s="276"/>
      <c r="S154" s="274"/>
      <c r="T154" s="274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  <c r="AG154" s="276"/>
      <c r="AH154" s="276"/>
      <c r="AI154" s="276"/>
      <c r="AJ154" s="276"/>
      <c r="AK154" s="276"/>
      <c r="AL154" s="276"/>
      <c r="AM154" s="276"/>
      <c r="AN154" s="276"/>
      <c r="AO154" s="276"/>
      <c r="AP154" s="276"/>
      <c r="AQ154" s="276"/>
      <c r="AR154" s="276"/>
      <c r="AS154" s="276"/>
      <c r="AT154" s="276"/>
      <c r="AU154" s="276"/>
      <c r="AV154" s="276"/>
      <c r="AW154" s="276"/>
      <c r="AX154" s="276"/>
      <c r="AY154" s="276"/>
      <c r="AZ154" s="276"/>
      <c r="BA154" s="276"/>
      <c r="BB154" s="276"/>
      <c r="BC154" s="276"/>
      <c r="BD154" s="276"/>
    </row>
    <row r="155" spans="2:56" s="1" customFormat="1" x14ac:dyDescent="0.25">
      <c r="B155" s="274"/>
      <c r="C155" s="274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423"/>
      <c r="P155" s="274"/>
      <c r="Q155" s="274"/>
      <c r="R155" s="274"/>
      <c r="S155" s="274"/>
      <c r="T155" s="274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  <c r="AG155" s="276"/>
      <c r="AH155" s="276"/>
      <c r="AI155" s="276"/>
      <c r="AJ155" s="276"/>
      <c r="AK155" s="276"/>
      <c r="AL155" s="276"/>
      <c r="AM155" s="276"/>
      <c r="AN155" s="276"/>
      <c r="AO155" s="276"/>
      <c r="AP155" s="276"/>
      <c r="AQ155" s="276"/>
      <c r="AR155" s="276"/>
      <c r="AS155" s="276"/>
      <c r="AT155" s="276"/>
      <c r="AU155" s="276"/>
      <c r="AV155" s="276"/>
      <c r="AW155" s="276"/>
      <c r="AX155" s="276"/>
      <c r="AY155" s="276"/>
      <c r="AZ155" s="276"/>
      <c r="BA155" s="276"/>
      <c r="BB155" s="276"/>
      <c r="BC155" s="276"/>
      <c r="BD155" s="276"/>
    </row>
    <row r="156" spans="2:56" s="1" customFormat="1" x14ac:dyDescent="0.25"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423"/>
      <c r="P156" s="274"/>
      <c r="Q156" s="274"/>
      <c r="R156" s="274"/>
      <c r="S156" s="274"/>
      <c r="T156" s="274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  <c r="AG156" s="276"/>
      <c r="AH156" s="276"/>
      <c r="AI156" s="276"/>
      <c r="AJ156" s="276"/>
      <c r="AK156" s="276"/>
      <c r="AL156" s="276"/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6"/>
      <c r="AW156" s="276"/>
      <c r="AX156" s="276"/>
      <c r="AY156" s="276"/>
      <c r="AZ156" s="276"/>
      <c r="BA156" s="276"/>
      <c r="BB156" s="276"/>
      <c r="BC156" s="276"/>
      <c r="BD156" s="276"/>
    </row>
    <row r="157" spans="2:56" s="1" customFormat="1" x14ac:dyDescent="0.25"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423"/>
      <c r="P157" s="274"/>
      <c r="Q157" s="274"/>
      <c r="R157" s="274"/>
      <c r="S157" s="274"/>
      <c r="T157" s="274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6"/>
      <c r="AJ157" s="276"/>
      <c r="AK157" s="276"/>
      <c r="AL157" s="276"/>
      <c r="AM157" s="276"/>
      <c r="AN157" s="276"/>
      <c r="AO157" s="276"/>
      <c r="AP157" s="276"/>
      <c r="AQ157" s="276"/>
      <c r="AR157" s="276"/>
      <c r="AS157" s="276"/>
      <c r="AT157" s="276"/>
      <c r="AU157" s="276"/>
      <c r="AV157" s="276"/>
      <c r="AW157" s="276"/>
      <c r="AX157" s="276"/>
      <c r="AY157" s="276"/>
      <c r="AZ157" s="276"/>
      <c r="BA157" s="276"/>
      <c r="BB157" s="276"/>
      <c r="BC157" s="276"/>
      <c r="BD157" s="276"/>
    </row>
    <row r="158" spans="2:56" s="1" customFormat="1" x14ac:dyDescent="0.25">
      <c r="B158" s="274"/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423"/>
      <c r="P158" s="274"/>
      <c r="Q158" s="274"/>
      <c r="R158" s="274"/>
      <c r="S158" s="274"/>
      <c r="T158" s="274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  <c r="AG158" s="276"/>
      <c r="AH158" s="276"/>
      <c r="AI158" s="276"/>
      <c r="AJ158" s="276"/>
      <c r="AK158" s="276"/>
      <c r="AL158" s="276"/>
      <c r="AM158" s="276"/>
      <c r="AN158" s="276"/>
      <c r="AO158" s="276"/>
      <c r="AP158" s="276"/>
      <c r="AQ158" s="276"/>
      <c r="AR158" s="276"/>
      <c r="AS158" s="276"/>
      <c r="AT158" s="276"/>
      <c r="AU158" s="276"/>
      <c r="AV158" s="276"/>
      <c r="AW158" s="276"/>
      <c r="AX158" s="276"/>
      <c r="AY158" s="276"/>
      <c r="AZ158" s="276"/>
      <c r="BA158" s="276"/>
      <c r="BB158" s="276"/>
      <c r="BC158" s="276"/>
      <c r="BD158" s="276"/>
    </row>
    <row r="159" spans="2:56" s="1" customFormat="1" x14ac:dyDescent="0.25">
      <c r="B159" s="274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423"/>
      <c r="P159" s="274"/>
      <c r="Q159" s="274"/>
      <c r="R159" s="274"/>
      <c r="S159" s="274"/>
      <c r="T159" s="274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  <c r="AG159" s="276"/>
      <c r="AH159" s="276"/>
      <c r="AI159" s="276"/>
      <c r="AJ159" s="276"/>
      <c r="AK159" s="276"/>
      <c r="AL159" s="276"/>
      <c r="AM159" s="276"/>
      <c r="AN159" s="276"/>
      <c r="AO159" s="276"/>
      <c r="AP159" s="276"/>
      <c r="AQ159" s="276"/>
      <c r="AR159" s="276"/>
      <c r="AS159" s="276"/>
      <c r="AT159" s="276"/>
      <c r="AU159" s="276"/>
      <c r="AV159" s="276"/>
      <c r="AW159" s="276"/>
      <c r="AX159" s="276"/>
      <c r="AY159" s="276"/>
      <c r="AZ159" s="276"/>
      <c r="BA159" s="276"/>
      <c r="BB159" s="276"/>
      <c r="BC159" s="276"/>
      <c r="BD159" s="276"/>
    </row>
    <row r="160" spans="2:56" s="1" customFormat="1" x14ac:dyDescent="0.25">
      <c r="B160" s="274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423"/>
      <c r="P160" s="274"/>
      <c r="Q160" s="274"/>
      <c r="R160" s="274"/>
      <c r="S160" s="274"/>
      <c r="T160" s="274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  <c r="AG160" s="276"/>
      <c r="AH160" s="276"/>
      <c r="AI160" s="276"/>
      <c r="AJ160" s="276"/>
      <c r="AK160" s="276"/>
      <c r="AL160" s="276"/>
      <c r="AM160" s="276"/>
      <c r="AN160" s="276"/>
      <c r="AO160" s="276"/>
      <c r="AP160" s="276"/>
      <c r="AQ160" s="276"/>
      <c r="AR160" s="276"/>
      <c r="AS160" s="276"/>
      <c r="AT160" s="276"/>
      <c r="AU160" s="276"/>
      <c r="AV160" s="276"/>
      <c r="AW160" s="276"/>
      <c r="AX160" s="276"/>
      <c r="AY160" s="276"/>
      <c r="AZ160" s="276"/>
      <c r="BA160" s="276"/>
      <c r="BB160" s="276"/>
      <c r="BC160" s="276"/>
      <c r="BD160" s="276"/>
    </row>
    <row r="161" spans="2:56" s="1" customFormat="1" x14ac:dyDescent="0.25">
      <c r="B161" s="274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423"/>
      <c r="P161" s="274"/>
      <c r="Q161" s="274"/>
      <c r="R161" s="274"/>
      <c r="S161" s="274"/>
      <c r="T161" s="274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  <c r="AG161" s="276"/>
      <c r="AH161" s="276"/>
      <c r="AI161" s="276"/>
      <c r="AJ161" s="276"/>
      <c r="AK161" s="276"/>
      <c r="AL161" s="276"/>
      <c r="AM161" s="276"/>
      <c r="AN161" s="276"/>
      <c r="AO161" s="276"/>
      <c r="AP161" s="276"/>
      <c r="AQ161" s="276"/>
      <c r="AR161" s="276"/>
      <c r="AS161" s="276"/>
      <c r="AT161" s="276"/>
      <c r="AU161" s="276"/>
      <c r="AV161" s="276"/>
      <c r="AW161" s="276"/>
      <c r="AX161" s="276"/>
      <c r="AY161" s="276"/>
      <c r="AZ161" s="276"/>
      <c r="BA161" s="276"/>
      <c r="BB161" s="276"/>
      <c r="BC161" s="276"/>
      <c r="BD161" s="276"/>
    </row>
    <row r="162" spans="2:56" s="1" customFormat="1" x14ac:dyDescent="0.25">
      <c r="B162" s="274"/>
      <c r="C162" s="274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423"/>
      <c r="P162" s="274"/>
      <c r="Q162" s="274"/>
      <c r="R162" s="274"/>
      <c r="S162" s="274"/>
      <c r="T162" s="274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76"/>
      <c r="AJ162" s="276"/>
      <c r="AK162" s="276"/>
      <c r="AL162" s="276"/>
      <c r="AM162" s="276"/>
      <c r="AN162" s="276"/>
      <c r="AO162" s="276"/>
      <c r="AP162" s="276"/>
      <c r="AQ162" s="276"/>
      <c r="AR162" s="276"/>
      <c r="AS162" s="276"/>
      <c r="AT162" s="276"/>
      <c r="AU162" s="276"/>
      <c r="AV162" s="276"/>
      <c r="AW162" s="276"/>
      <c r="AX162" s="276"/>
      <c r="AY162" s="276"/>
      <c r="AZ162" s="276"/>
      <c r="BA162" s="276"/>
      <c r="BB162" s="276"/>
      <c r="BC162" s="276"/>
      <c r="BD162" s="276"/>
    </row>
    <row r="163" spans="2:56" s="1" customFormat="1" x14ac:dyDescent="0.25">
      <c r="B163" s="274"/>
      <c r="C163" s="274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423"/>
      <c r="P163" s="274"/>
      <c r="Q163" s="274"/>
      <c r="R163" s="274"/>
      <c r="S163" s="274"/>
      <c r="T163" s="274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76"/>
      <c r="AJ163" s="276"/>
      <c r="AK163" s="276"/>
      <c r="AL163" s="276"/>
      <c r="AM163" s="276"/>
      <c r="AN163" s="276"/>
      <c r="AO163" s="276"/>
      <c r="AP163" s="276"/>
      <c r="AQ163" s="276"/>
      <c r="AR163" s="276"/>
      <c r="AS163" s="276"/>
      <c r="AT163" s="276"/>
      <c r="AU163" s="276"/>
      <c r="AV163" s="276"/>
      <c r="AW163" s="276"/>
      <c r="AX163" s="276"/>
      <c r="AY163" s="276"/>
      <c r="AZ163" s="276"/>
      <c r="BA163" s="276"/>
      <c r="BB163" s="276"/>
      <c r="BC163" s="276"/>
      <c r="BD163" s="276"/>
    </row>
    <row r="164" spans="2:56" s="1" customFormat="1" x14ac:dyDescent="0.25">
      <c r="B164" s="274"/>
      <c r="C164" s="274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423"/>
      <c r="P164" s="274"/>
      <c r="Q164" s="274"/>
      <c r="R164" s="274"/>
      <c r="S164" s="274"/>
      <c r="T164" s="274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  <c r="AW164" s="276"/>
      <c r="AX164" s="276"/>
      <c r="AY164" s="276"/>
      <c r="AZ164" s="276"/>
      <c r="BA164" s="276"/>
      <c r="BB164" s="276"/>
      <c r="BC164" s="276"/>
      <c r="BD164" s="276"/>
    </row>
    <row r="165" spans="2:56" s="1" customFormat="1" x14ac:dyDescent="0.25">
      <c r="B165" s="274"/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423"/>
      <c r="P165" s="274"/>
      <c r="Q165" s="274"/>
      <c r="R165" s="274"/>
      <c r="S165" s="274"/>
      <c r="T165" s="274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76"/>
      <c r="AJ165" s="276"/>
      <c r="AK165" s="276"/>
      <c r="AL165" s="276"/>
      <c r="AM165" s="276"/>
      <c r="AN165" s="276"/>
      <c r="AO165" s="276"/>
      <c r="AP165" s="276"/>
      <c r="AQ165" s="276"/>
      <c r="AR165" s="276"/>
      <c r="AS165" s="276"/>
      <c r="AT165" s="276"/>
      <c r="AU165" s="276"/>
      <c r="AV165" s="276"/>
      <c r="AW165" s="276"/>
      <c r="AX165" s="276"/>
      <c r="AY165" s="276"/>
      <c r="AZ165" s="276"/>
      <c r="BA165" s="276"/>
      <c r="BB165" s="276"/>
      <c r="BC165" s="276"/>
      <c r="BD165" s="276"/>
    </row>
    <row r="166" spans="2:56" s="1" customFormat="1" x14ac:dyDescent="0.25"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423"/>
      <c r="P166" s="274"/>
      <c r="Q166" s="274"/>
      <c r="R166" s="274"/>
      <c r="S166" s="274"/>
      <c r="T166" s="274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76"/>
      <c r="AJ166" s="276"/>
      <c r="AK166" s="276"/>
      <c r="AL166" s="276"/>
      <c r="AM166" s="276"/>
      <c r="AN166" s="276"/>
      <c r="AO166" s="276"/>
      <c r="AP166" s="276"/>
      <c r="AQ166" s="276"/>
      <c r="AR166" s="276"/>
      <c r="AS166" s="276"/>
      <c r="AT166" s="276"/>
      <c r="AU166" s="276"/>
      <c r="AV166" s="276"/>
      <c r="AW166" s="276"/>
      <c r="AX166" s="276"/>
      <c r="AY166" s="276"/>
      <c r="AZ166" s="276"/>
      <c r="BA166" s="276"/>
      <c r="BB166" s="276"/>
      <c r="BC166" s="276"/>
      <c r="BD166" s="276"/>
    </row>
    <row r="167" spans="2:56" s="1" customFormat="1" x14ac:dyDescent="0.25">
      <c r="B167" s="274"/>
      <c r="C167" s="274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423"/>
      <c r="P167" s="274"/>
      <c r="Q167" s="274"/>
      <c r="R167" s="274"/>
      <c r="S167" s="274"/>
      <c r="T167" s="274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76"/>
      <c r="AJ167" s="276"/>
      <c r="AK167" s="276"/>
      <c r="AL167" s="276"/>
      <c r="AM167" s="276"/>
      <c r="AN167" s="276"/>
      <c r="AO167" s="276"/>
      <c r="AP167" s="276"/>
      <c r="AQ167" s="276"/>
      <c r="AR167" s="276"/>
      <c r="AS167" s="276"/>
      <c r="AT167" s="276"/>
      <c r="AU167" s="276"/>
      <c r="AV167" s="276"/>
      <c r="AW167" s="276"/>
      <c r="AX167" s="276"/>
      <c r="AY167" s="276"/>
      <c r="AZ167" s="276"/>
      <c r="BA167" s="276"/>
      <c r="BB167" s="276"/>
      <c r="BC167" s="276"/>
      <c r="BD167" s="276"/>
    </row>
    <row r="168" spans="2:56" s="1" customFormat="1" x14ac:dyDescent="0.25"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423"/>
      <c r="P168" s="274"/>
      <c r="Q168" s="274"/>
      <c r="R168" s="274"/>
      <c r="S168" s="274"/>
      <c r="T168" s="274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76"/>
      <c r="AJ168" s="276"/>
      <c r="AK168" s="276"/>
      <c r="AL168" s="276"/>
      <c r="AM168" s="276"/>
      <c r="AN168" s="276"/>
      <c r="AO168" s="276"/>
      <c r="AP168" s="276"/>
      <c r="AQ168" s="276"/>
      <c r="AR168" s="276"/>
      <c r="AS168" s="276"/>
      <c r="AT168" s="276"/>
      <c r="AU168" s="276"/>
      <c r="AV168" s="276"/>
      <c r="AW168" s="276"/>
      <c r="AX168" s="276"/>
      <c r="AY168" s="276"/>
      <c r="AZ168" s="276"/>
      <c r="BA168" s="276"/>
      <c r="BB168" s="276"/>
      <c r="BC168" s="276"/>
      <c r="BD168" s="276"/>
    </row>
    <row r="169" spans="2:56" s="1" customFormat="1" x14ac:dyDescent="0.25">
      <c r="B169" s="274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423"/>
      <c r="P169" s="274"/>
      <c r="Q169" s="274"/>
      <c r="R169" s="274"/>
      <c r="S169" s="274"/>
      <c r="T169" s="274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76"/>
      <c r="AJ169" s="276"/>
      <c r="AK169" s="276"/>
      <c r="AL169" s="276"/>
      <c r="AM169" s="276"/>
      <c r="AN169" s="276"/>
      <c r="AO169" s="276"/>
      <c r="AP169" s="276"/>
      <c r="AQ169" s="276"/>
      <c r="AR169" s="276"/>
      <c r="AS169" s="276"/>
      <c r="AT169" s="276"/>
      <c r="AU169" s="276"/>
      <c r="AV169" s="276"/>
      <c r="AW169" s="276"/>
      <c r="AX169" s="276"/>
      <c r="AY169" s="276"/>
      <c r="AZ169" s="276"/>
      <c r="BA169" s="276"/>
      <c r="BB169" s="276"/>
      <c r="BC169" s="276"/>
      <c r="BD169" s="276"/>
    </row>
    <row r="170" spans="2:56" ht="24.9" customHeight="1" x14ac:dyDescent="0.25">
      <c r="B170" s="274"/>
      <c r="C170" s="39"/>
      <c r="D170" s="577" t="s">
        <v>108</v>
      </c>
      <c r="E170" s="577"/>
      <c r="F170" s="577"/>
      <c r="G170" s="577"/>
      <c r="H170" s="577"/>
      <c r="I170" s="577"/>
      <c r="J170" s="577"/>
      <c r="K170" s="577"/>
      <c r="L170" s="577"/>
      <c r="M170" s="577"/>
      <c r="N170" s="577"/>
      <c r="O170" s="577"/>
      <c r="P170" s="577"/>
      <c r="Q170" s="577"/>
      <c r="R170" s="578"/>
      <c r="S170" s="274"/>
      <c r="T170" s="274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76"/>
      <c r="AJ170" s="276"/>
      <c r="AK170" s="276"/>
      <c r="AL170" s="276"/>
      <c r="AM170" s="276"/>
      <c r="AN170" s="276"/>
      <c r="AO170" s="276"/>
      <c r="AP170" s="276"/>
      <c r="AQ170" s="276"/>
      <c r="AR170" s="276"/>
      <c r="AS170" s="276"/>
      <c r="AT170" s="276"/>
      <c r="AU170" s="276"/>
      <c r="AV170" s="276"/>
      <c r="AW170" s="276"/>
      <c r="AX170" s="276"/>
      <c r="AY170" s="276"/>
      <c r="AZ170" s="276"/>
      <c r="BA170" s="276"/>
      <c r="BB170" s="276"/>
      <c r="BC170" s="276"/>
      <c r="BD170" s="276"/>
    </row>
    <row r="171" spans="2:56" ht="16" x14ac:dyDescent="0.45">
      <c r="B171" s="274"/>
      <c r="C171" s="39"/>
      <c r="D171" s="436"/>
      <c r="E171" s="425"/>
      <c r="F171" s="425"/>
      <c r="G171" s="426"/>
      <c r="H171" s="426"/>
      <c r="I171" s="426"/>
      <c r="J171" s="426"/>
      <c r="K171" s="426"/>
      <c r="L171" s="426"/>
      <c r="M171" s="426"/>
      <c r="N171" s="426"/>
      <c r="O171" s="427"/>
      <c r="P171" s="426"/>
      <c r="Q171" s="425"/>
      <c r="R171" s="428"/>
      <c r="S171" s="274"/>
      <c r="T171" s="274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76"/>
      <c r="AJ171" s="276"/>
      <c r="AK171" s="276"/>
      <c r="AL171" s="276"/>
      <c r="AM171" s="276"/>
      <c r="AN171" s="276"/>
      <c r="AO171" s="276"/>
      <c r="AP171" s="276"/>
      <c r="AQ171" s="276"/>
      <c r="AR171" s="276"/>
      <c r="AS171" s="276"/>
      <c r="AT171" s="276"/>
      <c r="AU171" s="276"/>
      <c r="AV171" s="276"/>
      <c r="AW171" s="276"/>
      <c r="AX171" s="276"/>
      <c r="AY171" s="276"/>
      <c r="AZ171" s="276"/>
      <c r="BA171" s="276"/>
      <c r="BB171" s="276"/>
      <c r="BC171" s="276"/>
      <c r="BD171" s="276"/>
    </row>
    <row r="172" spans="2:56" ht="16.5" x14ac:dyDescent="0.45">
      <c r="B172" s="274"/>
      <c r="C172" s="39"/>
      <c r="D172" s="436"/>
      <c r="E172" s="429" t="s">
        <v>95</v>
      </c>
      <c r="F172" s="425"/>
      <c r="G172" s="426"/>
      <c r="H172" s="426"/>
      <c r="I172" s="426"/>
      <c r="J172" s="426"/>
      <c r="K172" s="426"/>
      <c r="L172" s="426"/>
      <c r="M172" s="426"/>
      <c r="N172" s="426"/>
      <c r="O172" s="427"/>
      <c r="P172" s="426"/>
      <c r="Q172" s="425"/>
      <c r="R172" s="428"/>
      <c r="S172" s="274"/>
      <c r="T172" s="274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76"/>
      <c r="AJ172" s="276"/>
      <c r="AK172" s="276"/>
      <c r="AL172" s="276"/>
      <c r="AM172" s="276"/>
      <c r="AN172" s="276"/>
      <c r="AO172" s="276"/>
      <c r="AP172" s="276"/>
      <c r="AQ172" s="276"/>
      <c r="AR172" s="276"/>
      <c r="AS172" s="276"/>
      <c r="AT172" s="276"/>
      <c r="AU172" s="276"/>
      <c r="AV172" s="276"/>
      <c r="AW172" s="276"/>
      <c r="AX172" s="276"/>
      <c r="AY172" s="276"/>
      <c r="AZ172" s="276"/>
      <c r="BA172" s="276"/>
      <c r="BB172" s="276"/>
      <c r="BC172" s="276"/>
      <c r="BD172" s="276"/>
    </row>
    <row r="173" spans="2:56" ht="16" x14ac:dyDescent="0.45">
      <c r="B173" s="274"/>
      <c r="C173" s="39"/>
      <c r="D173" s="436"/>
      <c r="E173" s="425" t="s">
        <v>96</v>
      </c>
      <c r="F173" s="425"/>
      <c r="G173" s="426"/>
      <c r="H173" s="426"/>
      <c r="I173" s="426"/>
      <c r="J173" s="426"/>
      <c r="K173" s="426"/>
      <c r="L173" s="426"/>
      <c r="M173" s="426"/>
      <c r="N173" s="426"/>
      <c r="O173" s="427"/>
      <c r="P173" s="426"/>
      <c r="Q173" s="425"/>
      <c r="R173" s="428"/>
      <c r="S173" s="274"/>
      <c r="T173" s="274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76"/>
      <c r="AJ173" s="276"/>
      <c r="AK173" s="276"/>
      <c r="AL173" s="276"/>
      <c r="AM173" s="276"/>
      <c r="AN173" s="276"/>
      <c r="AO173" s="276"/>
      <c r="AP173" s="276"/>
      <c r="AQ173" s="276"/>
      <c r="AR173" s="276"/>
      <c r="AS173" s="276"/>
      <c r="AT173" s="276"/>
      <c r="AU173" s="276"/>
      <c r="AV173" s="276"/>
      <c r="AW173" s="276"/>
      <c r="AX173" s="276"/>
      <c r="AY173" s="276"/>
      <c r="AZ173" s="276"/>
      <c r="BA173" s="276"/>
      <c r="BB173" s="276"/>
      <c r="BC173" s="276"/>
      <c r="BD173" s="276"/>
    </row>
    <row r="174" spans="2:56" ht="16" x14ac:dyDescent="0.45">
      <c r="B174" s="274"/>
      <c r="C174" s="39"/>
      <c r="D174" s="436"/>
      <c r="E174" s="425"/>
      <c r="F174" s="425"/>
      <c r="G174" s="426"/>
      <c r="H174" s="426"/>
      <c r="I174" s="426"/>
      <c r="J174" s="426"/>
      <c r="K174" s="426"/>
      <c r="L174" s="426"/>
      <c r="M174" s="426"/>
      <c r="N174" s="426"/>
      <c r="O174" s="427"/>
      <c r="P174" s="426"/>
      <c r="Q174" s="425"/>
      <c r="R174" s="428"/>
      <c r="S174" s="274"/>
      <c r="T174" s="274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6"/>
      <c r="AT174" s="276"/>
      <c r="AU174" s="276"/>
      <c r="AV174" s="276"/>
      <c r="AW174" s="276"/>
      <c r="AX174" s="276"/>
      <c r="AY174" s="276"/>
      <c r="AZ174" s="276"/>
      <c r="BA174" s="276"/>
      <c r="BB174" s="276"/>
      <c r="BC174" s="276"/>
      <c r="BD174" s="276"/>
    </row>
    <row r="175" spans="2:56" ht="16.5" x14ac:dyDescent="0.45">
      <c r="B175" s="274"/>
      <c r="C175" s="39"/>
      <c r="D175" s="436"/>
      <c r="E175" s="429" t="s">
        <v>36</v>
      </c>
      <c r="F175" s="425"/>
      <c r="G175" s="426"/>
      <c r="H175" s="426"/>
      <c r="I175" s="426"/>
      <c r="J175" s="426"/>
      <c r="K175" s="426"/>
      <c r="L175" s="426"/>
      <c r="M175" s="426"/>
      <c r="N175" s="426"/>
      <c r="O175" s="427"/>
      <c r="P175" s="426"/>
      <c r="Q175" s="425"/>
      <c r="R175" s="428"/>
      <c r="S175" s="274"/>
      <c r="T175" s="274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76"/>
      <c r="AU175" s="276"/>
      <c r="AV175" s="276"/>
      <c r="AW175" s="276"/>
      <c r="AX175" s="276"/>
      <c r="AY175" s="276"/>
      <c r="AZ175" s="276"/>
      <c r="BA175" s="276"/>
      <c r="BB175" s="276"/>
      <c r="BC175" s="276"/>
      <c r="BD175" s="276"/>
    </row>
    <row r="176" spans="2:56" ht="15.75" customHeight="1" x14ac:dyDescent="0.45">
      <c r="B176" s="274"/>
      <c r="C176" s="39"/>
      <c r="D176" s="436"/>
      <c r="E176" s="430" t="s">
        <v>97</v>
      </c>
      <c r="F176" s="425"/>
      <c r="G176" s="426"/>
      <c r="H176" s="426"/>
      <c r="I176" s="426"/>
      <c r="J176" s="426"/>
      <c r="K176" s="426"/>
      <c r="L176" s="426"/>
      <c r="M176" s="426"/>
      <c r="N176" s="426"/>
      <c r="O176" s="427"/>
      <c r="P176" s="426"/>
      <c r="Q176" s="425"/>
      <c r="R176" s="428"/>
      <c r="S176" s="274"/>
      <c r="T176" s="274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76"/>
      <c r="AU176" s="276"/>
      <c r="AV176" s="276"/>
      <c r="AW176" s="276"/>
      <c r="AX176" s="276"/>
      <c r="AY176" s="276"/>
      <c r="AZ176" s="276"/>
      <c r="BA176" s="276"/>
      <c r="BB176" s="276"/>
      <c r="BC176" s="276"/>
      <c r="BD176" s="276"/>
    </row>
    <row r="177" spans="2:56" ht="16" x14ac:dyDescent="0.45">
      <c r="B177" s="274"/>
      <c r="C177" s="39"/>
      <c r="D177" s="436"/>
      <c r="E177" s="425" t="s">
        <v>98</v>
      </c>
      <c r="F177" s="425"/>
      <c r="G177" s="426"/>
      <c r="H177" s="426"/>
      <c r="I177" s="426"/>
      <c r="J177" s="426"/>
      <c r="K177" s="426"/>
      <c r="L177" s="426"/>
      <c r="M177" s="426"/>
      <c r="N177" s="426"/>
      <c r="O177" s="427"/>
      <c r="P177" s="426"/>
      <c r="Q177" s="425"/>
      <c r="R177" s="428"/>
      <c r="S177" s="274"/>
      <c r="T177" s="274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  <c r="AU177" s="276"/>
      <c r="AV177" s="276"/>
      <c r="AW177" s="276"/>
      <c r="AX177" s="276"/>
      <c r="AY177" s="276"/>
      <c r="AZ177" s="276"/>
      <c r="BA177" s="276"/>
      <c r="BB177" s="276"/>
      <c r="BC177" s="276"/>
      <c r="BD177" s="276"/>
    </row>
    <row r="178" spans="2:56" ht="16" x14ac:dyDescent="0.45">
      <c r="B178" s="274"/>
      <c r="C178" s="39"/>
      <c r="D178" s="436"/>
      <c r="E178" s="425" t="s">
        <v>99</v>
      </c>
      <c r="F178" s="425"/>
      <c r="G178" s="426"/>
      <c r="H178" s="426"/>
      <c r="I178" s="426"/>
      <c r="J178" s="426"/>
      <c r="K178" s="426"/>
      <c r="L178" s="426"/>
      <c r="M178" s="426"/>
      <c r="N178" s="426"/>
      <c r="O178" s="427"/>
      <c r="P178" s="426"/>
      <c r="Q178" s="425"/>
      <c r="R178" s="428"/>
      <c r="S178" s="274"/>
      <c r="T178" s="274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  <c r="AU178" s="276"/>
      <c r="AV178" s="276"/>
      <c r="AW178" s="276"/>
      <c r="AX178" s="276"/>
      <c r="AY178" s="276"/>
      <c r="AZ178" s="276"/>
      <c r="BA178" s="276"/>
      <c r="BB178" s="276"/>
      <c r="BC178" s="276"/>
      <c r="BD178" s="276"/>
    </row>
    <row r="179" spans="2:56" ht="15" customHeight="1" x14ac:dyDescent="0.45">
      <c r="B179" s="274"/>
      <c r="C179" s="39"/>
      <c r="D179" s="436"/>
      <c r="E179" s="430" t="s">
        <v>100</v>
      </c>
      <c r="F179" s="425"/>
      <c r="G179" s="426"/>
      <c r="H179" s="426"/>
      <c r="I179" s="426"/>
      <c r="J179" s="426"/>
      <c r="K179" s="426"/>
      <c r="L179" s="426"/>
      <c r="M179" s="426"/>
      <c r="N179" s="426"/>
      <c r="O179" s="427"/>
      <c r="P179" s="426"/>
      <c r="Q179" s="425"/>
      <c r="R179" s="428"/>
      <c r="S179" s="274"/>
      <c r="T179" s="274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76"/>
      <c r="AJ179" s="276"/>
      <c r="AK179" s="276"/>
      <c r="AL179" s="276"/>
      <c r="AM179" s="276"/>
      <c r="AN179" s="276"/>
      <c r="AO179" s="276"/>
      <c r="AP179" s="276"/>
      <c r="AQ179" s="276"/>
      <c r="AR179" s="276"/>
      <c r="AS179" s="276"/>
      <c r="AT179" s="276"/>
      <c r="AU179" s="276"/>
      <c r="AV179" s="276"/>
      <c r="AW179" s="276"/>
      <c r="AX179" s="276"/>
      <c r="AY179" s="276"/>
      <c r="AZ179" s="276"/>
      <c r="BA179" s="276"/>
      <c r="BB179" s="276"/>
      <c r="BC179" s="276"/>
      <c r="BD179" s="276"/>
    </row>
    <row r="180" spans="2:56" ht="16" x14ac:dyDescent="0.45">
      <c r="B180" s="274"/>
      <c r="C180" s="39"/>
      <c r="D180" s="436"/>
      <c r="E180" s="425" t="s">
        <v>110</v>
      </c>
      <c r="F180" s="425"/>
      <c r="G180" s="426"/>
      <c r="H180" s="426"/>
      <c r="I180" s="426"/>
      <c r="J180" s="426"/>
      <c r="K180" s="426"/>
      <c r="L180" s="426"/>
      <c r="M180" s="426"/>
      <c r="N180" s="426"/>
      <c r="O180" s="427"/>
      <c r="P180" s="426"/>
      <c r="Q180" s="425"/>
      <c r="R180" s="428"/>
      <c r="S180" s="274"/>
      <c r="T180" s="274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76"/>
      <c r="AJ180" s="276"/>
      <c r="AK180" s="276"/>
      <c r="AL180" s="276"/>
      <c r="AM180" s="276"/>
      <c r="AN180" s="276"/>
      <c r="AO180" s="276"/>
      <c r="AP180" s="276"/>
      <c r="AQ180" s="276"/>
      <c r="AR180" s="276"/>
      <c r="AS180" s="276"/>
      <c r="AT180" s="276"/>
      <c r="AU180" s="276"/>
      <c r="AV180" s="276"/>
      <c r="AW180" s="276"/>
      <c r="AX180" s="276"/>
      <c r="AY180" s="276"/>
      <c r="AZ180" s="276"/>
      <c r="BA180" s="276"/>
      <c r="BB180" s="276"/>
      <c r="BC180" s="276"/>
      <c r="BD180" s="276"/>
    </row>
    <row r="181" spans="2:56" ht="16" x14ac:dyDescent="0.45">
      <c r="B181" s="274"/>
      <c r="C181" s="39"/>
      <c r="D181" s="436"/>
      <c r="E181" s="425" t="s">
        <v>111</v>
      </c>
      <c r="F181" s="425"/>
      <c r="G181" s="426"/>
      <c r="H181" s="426"/>
      <c r="I181" s="426"/>
      <c r="J181" s="426"/>
      <c r="K181" s="426"/>
      <c r="L181" s="426"/>
      <c r="M181" s="426"/>
      <c r="N181" s="426"/>
      <c r="O181" s="427"/>
      <c r="P181" s="426"/>
      <c r="Q181" s="425"/>
      <c r="R181" s="428"/>
      <c r="S181" s="274"/>
      <c r="T181" s="274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76"/>
      <c r="AJ181" s="276"/>
      <c r="AK181" s="276"/>
      <c r="AL181" s="276"/>
      <c r="AM181" s="276"/>
      <c r="AN181" s="276"/>
      <c r="AO181" s="276"/>
      <c r="AP181" s="276"/>
      <c r="AQ181" s="276"/>
      <c r="AR181" s="276"/>
      <c r="AS181" s="276"/>
      <c r="AT181" s="276"/>
      <c r="AU181" s="276"/>
      <c r="AV181" s="276"/>
      <c r="AW181" s="276"/>
      <c r="AX181" s="276"/>
      <c r="AY181" s="276"/>
      <c r="AZ181" s="276"/>
      <c r="BA181" s="276"/>
      <c r="BB181" s="276"/>
      <c r="BC181" s="276"/>
      <c r="BD181" s="276"/>
    </row>
    <row r="182" spans="2:56" ht="16.5" customHeight="1" x14ac:dyDescent="0.45">
      <c r="B182" s="274"/>
      <c r="C182" s="39"/>
      <c r="D182" s="436"/>
      <c r="E182" s="430" t="s">
        <v>102</v>
      </c>
      <c r="F182" s="425"/>
      <c r="G182" s="426"/>
      <c r="H182" s="426"/>
      <c r="I182" s="426"/>
      <c r="J182" s="426"/>
      <c r="K182" s="426"/>
      <c r="L182" s="426"/>
      <c r="M182" s="426"/>
      <c r="N182" s="426"/>
      <c r="O182" s="427"/>
      <c r="P182" s="426"/>
      <c r="Q182" s="425"/>
      <c r="R182" s="428"/>
      <c r="S182" s="274"/>
      <c r="T182" s="274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76"/>
      <c r="AJ182" s="276"/>
      <c r="AK182" s="276"/>
      <c r="AL182" s="276"/>
      <c r="AM182" s="276"/>
      <c r="AN182" s="276"/>
      <c r="AO182" s="276"/>
      <c r="AP182" s="276"/>
      <c r="AQ182" s="276"/>
      <c r="AR182" s="276"/>
      <c r="AS182" s="276"/>
      <c r="AT182" s="276"/>
      <c r="AU182" s="276"/>
      <c r="AV182" s="276"/>
      <c r="AW182" s="276"/>
      <c r="AX182" s="276"/>
      <c r="AY182" s="276"/>
      <c r="AZ182" s="276"/>
      <c r="BA182" s="276"/>
      <c r="BB182" s="276"/>
      <c r="BC182" s="276"/>
      <c r="BD182" s="276"/>
    </row>
    <row r="183" spans="2:56" ht="16" x14ac:dyDescent="0.45">
      <c r="B183" s="274"/>
      <c r="C183" s="39"/>
      <c r="D183" s="436"/>
      <c r="E183" s="425" t="s">
        <v>101</v>
      </c>
      <c r="F183" s="425"/>
      <c r="G183" s="426"/>
      <c r="H183" s="426"/>
      <c r="I183" s="426"/>
      <c r="J183" s="426"/>
      <c r="K183" s="426"/>
      <c r="L183" s="426"/>
      <c r="M183" s="426"/>
      <c r="N183" s="426"/>
      <c r="O183" s="427"/>
      <c r="P183" s="426"/>
      <c r="Q183" s="425"/>
      <c r="R183" s="428"/>
      <c r="S183" s="274"/>
      <c r="T183" s="274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76"/>
      <c r="AJ183" s="276"/>
      <c r="AK183" s="276"/>
      <c r="AL183" s="276"/>
      <c r="AM183" s="276"/>
      <c r="AN183" s="276"/>
      <c r="AO183" s="276"/>
      <c r="AP183" s="276"/>
      <c r="AQ183" s="276"/>
      <c r="AR183" s="276"/>
      <c r="AS183" s="276"/>
      <c r="AT183" s="276"/>
      <c r="AU183" s="276"/>
      <c r="AV183" s="276"/>
      <c r="AW183" s="276"/>
      <c r="AX183" s="276"/>
      <c r="AY183" s="276"/>
      <c r="AZ183" s="276"/>
      <c r="BA183" s="276"/>
      <c r="BB183" s="276"/>
      <c r="BC183" s="276"/>
      <c r="BD183" s="276"/>
    </row>
    <row r="184" spans="2:56" ht="17.25" customHeight="1" x14ac:dyDescent="0.45">
      <c r="B184" s="274"/>
      <c r="C184" s="39"/>
      <c r="D184" s="436"/>
      <c r="E184" s="430" t="s">
        <v>103</v>
      </c>
      <c r="F184" s="425"/>
      <c r="G184" s="426"/>
      <c r="H184" s="426"/>
      <c r="I184" s="426"/>
      <c r="J184" s="426"/>
      <c r="K184" s="426"/>
      <c r="L184" s="426"/>
      <c r="M184" s="426"/>
      <c r="N184" s="426"/>
      <c r="O184" s="427"/>
      <c r="P184" s="426"/>
      <c r="Q184" s="425"/>
      <c r="R184" s="428"/>
      <c r="S184" s="274"/>
      <c r="T184" s="274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76"/>
      <c r="AJ184" s="276"/>
      <c r="AK184" s="276"/>
      <c r="AL184" s="276"/>
      <c r="AM184" s="276"/>
      <c r="AN184" s="276"/>
      <c r="AO184" s="276"/>
      <c r="AP184" s="276"/>
      <c r="AQ184" s="276"/>
      <c r="AR184" s="276"/>
      <c r="AS184" s="276"/>
      <c r="AT184" s="276"/>
      <c r="AU184" s="276"/>
      <c r="AV184" s="276"/>
      <c r="AW184" s="276"/>
      <c r="AX184" s="276"/>
      <c r="AY184" s="276"/>
      <c r="AZ184" s="276"/>
      <c r="BA184" s="276"/>
      <c r="BB184" s="276"/>
      <c r="BC184" s="276"/>
      <c r="BD184" s="276"/>
    </row>
    <row r="185" spans="2:56" ht="3.75" customHeight="1" x14ac:dyDescent="0.45">
      <c r="B185" s="274"/>
      <c r="C185" s="39"/>
      <c r="D185" s="436"/>
      <c r="E185" s="425"/>
      <c r="F185" s="425"/>
      <c r="G185" s="426"/>
      <c r="H185" s="426"/>
      <c r="I185" s="426"/>
      <c r="J185" s="426"/>
      <c r="K185" s="426"/>
      <c r="L185" s="426"/>
      <c r="M185" s="426"/>
      <c r="N185" s="426"/>
      <c r="O185" s="427"/>
      <c r="P185" s="426"/>
      <c r="Q185" s="425"/>
      <c r="R185" s="428"/>
      <c r="S185" s="274"/>
      <c r="T185" s="274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76"/>
      <c r="AJ185" s="276"/>
      <c r="AK185" s="276"/>
      <c r="AL185" s="276"/>
      <c r="AM185" s="276"/>
      <c r="AN185" s="276"/>
      <c r="AO185" s="276"/>
      <c r="AP185" s="276"/>
      <c r="AQ185" s="276"/>
      <c r="AR185" s="276"/>
      <c r="AS185" s="276"/>
      <c r="AT185" s="276"/>
      <c r="AU185" s="276"/>
      <c r="AV185" s="276"/>
      <c r="AW185" s="276"/>
      <c r="AX185" s="276"/>
      <c r="AY185" s="276"/>
      <c r="AZ185" s="276"/>
      <c r="BA185" s="276"/>
      <c r="BB185" s="276"/>
      <c r="BC185" s="276"/>
      <c r="BD185" s="276"/>
    </row>
    <row r="186" spans="2:56" ht="16" x14ac:dyDescent="0.45">
      <c r="B186" s="274"/>
      <c r="C186" s="39"/>
      <c r="D186" s="436"/>
      <c r="E186" s="431" t="s">
        <v>104</v>
      </c>
      <c r="F186" s="425"/>
      <c r="G186" s="426"/>
      <c r="H186" s="426"/>
      <c r="I186" s="426"/>
      <c r="J186" s="426"/>
      <c r="K186" s="426"/>
      <c r="L186" s="426"/>
      <c r="M186" s="426"/>
      <c r="N186" s="426"/>
      <c r="O186" s="427"/>
      <c r="P186" s="426"/>
      <c r="Q186" s="425"/>
      <c r="R186" s="428"/>
      <c r="S186" s="274"/>
      <c r="T186" s="274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76"/>
      <c r="AJ186" s="276"/>
      <c r="AK186" s="276"/>
      <c r="AL186" s="276"/>
      <c r="AM186" s="276"/>
      <c r="AN186" s="276"/>
      <c r="AO186" s="276"/>
      <c r="AP186" s="276"/>
      <c r="AQ186" s="276"/>
      <c r="AR186" s="276"/>
      <c r="AS186" s="276"/>
      <c r="AT186" s="276"/>
      <c r="AU186" s="276"/>
      <c r="AV186" s="276"/>
      <c r="AW186" s="276"/>
      <c r="AX186" s="276"/>
      <c r="AY186" s="276"/>
      <c r="AZ186" s="276"/>
      <c r="BA186" s="276"/>
      <c r="BB186" s="276"/>
      <c r="BC186" s="276"/>
      <c r="BD186" s="276"/>
    </row>
    <row r="187" spans="2:56" ht="14.25" customHeight="1" x14ac:dyDescent="0.45">
      <c r="B187" s="274"/>
      <c r="C187" s="39"/>
      <c r="D187" s="436"/>
      <c r="E187" s="431" t="s">
        <v>105</v>
      </c>
      <c r="F187" s="425"/>
      <c r="G187" s="426"/>
      <c r="H187" s="426"/>
      <c r="I187" s="426"/>
      <c r="J187" s="426"/>
      <c r="K187" s="426"/>
      <c r="L187" s="426"/>
      <c r="M187" s="426"/>
      <c r="N187" s="426"/>
      <c r="O187" s="427"/>
      <c r="P187" s="426"/>
      <c r="Q187" s="425"/>
      <c r="R187" s="428"/>
      <c r="S187" s="274"/>
      <c r="T187" s="274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76"/>
      <c r="AJ187" s="276"/>
      <c r="AK187" s="276"/>
      <c r="AL187" s="276"/>
      <c r="AM187" s="276"/>
      <c r="AN187" s="276"/>
      <c r="AO187" s="276"/>
      <c r="AP187" s="276"/>
      <c r="AQ187" s="276"/>
      <c r="AR187" s="276"/>
      <c r="AS187" s="276"/>
      <c r="AT187" s="276"/>
      <c r="AU187" s="276"/>
      <c r="AV187" s="276"/>
      <c r="AW187" s="276"/>
      <c r="AX187" s="276"/>
      <c r="AY187" s="276"/>
      <c r="AZ187" s="276"/>
      <c r="BA187" s="276"/>
      <c r="BB187" s="276"/>
      <c r="BC187" s="276"/>
      <c r="BD187" s="276"/>
    </row>
    <row r="188" spans="2:56" ht="16" x14ac:dyDescent="0.45">
      <c r="B188" s="274"/>
      <c r="C188" s="39"/>
      <c r="D188" s="436"/>
      <c r="E188" s="425"/>
      <c r="F188" s="425"/>
      <c r="G188" s="426"/>
      <c r="H188" s="426"/>
      <c r="I188" s="426"/>
      <c r="J188" s="426"/>
      <c r="K188" s="426"/>
      <c r="L188" s="426"/>
      <c r="M188" s="426"/>
      <c r="N188" s="426"/>
      <c r="O188" s="427"/>
      <c r="P188" s="426"/>
      <c r="Q188" s="425"/>
      <c r="R188" s="428"/>
      <c r="S188" s="274"/>
      <c r="T188" s="274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76"/>
      <c r="AJ188" s="276"/>
      <c r="AK188" s="276"/>
      <c r="AL188" s="276"/>
      <c r="AM188" s="276"/>
      <c r="AN188" s="276"/>
      <c r="AO188" s="276"/>
      <c r="AP188" s="276"/>
      <c r="AQ188" s="276"/>
      <c r="AR188" s="276"/>
      <c r="AS188" s="276"/>
      <c r="AT188" s="276"/>
      <c r="AU188" s="276"/>
      <c r="AV188" s="276"/>
      <c r="AW188" s="276"/>
      <c r="AX188" s="276"/>
      <c r="AY188" s="276"/>
      <c r="AZ188" s="276"/>
      <c r="BA188" s="276"/>
      <c r="BB188" s="276"/>
      <c r="BC188" s="276"/>
      <c r="BD188" s="276"/>
    </row>
    <row r="189" spans="2:56" ht="16.5" x14ac:dyDescent="0.45">
      <c r="B189" s="274"/>
      <c r="C189" s="39"/>
      <c r="D189" s="436"/>
      <c r="E189" s="429" t="s">
        <v>106</v>
      </c>
      <c r="F189" s="425"/>
      <c r="G189" s="426"/>
      <c r="H189" s="426"/>
      <c r="I189" s="426"/>
      <c r="J189" s="426"/>
      <c r="K189" s="426"/>
      <c r="L189" s="426"/>
      <c r="M189" s="426"/>
      <c r="N189" s="426"/>
      <c r="O189" s="427"/>
      <c r="P189" s="426"/>
      <c r="Q189" s="425"/>
      <c r="R189" s="428"/>
      <c r="S189" s="274"/>
      <c r="T189" s="274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76"/>
      <c r="AJ189" s="276"/>
      <c r="AK189" s="276"/>
      <c r="AL189" s="276"/>
      <c r="AM189" s="276"/>
      <c r="AN189" s="276"/>
      <c r="AO189" s="276"/>
      <c r="AP189" s="276"/>
      <c r="AQ189" s="276"/>
      <c r="AR189" s="276"/>
      <c r="AS189" s="276"/>
      <c r="AT189" s="276"/>
      <c r="AU189" s="276"/>
      <c r="AV189" s="276"/>
      <c r="AW189" s="276"/>
      <c r="AX189" s="276"/>
      <c r="AY189" s="276"/>
      <c r="AZ189" s="276"/>
      <c r="BA189" s="276"/>
      <c r="BB189" s="276"/>
      <c r="BC189" s="276"/>
      <c r="BD189" s="276"/>
    </row>
    <row r="190" spans="2:56" ht="16" x14ac:dyDescent="0.45">
      <c r="B190" s="274"/>
      <c r="C190" s="39"/>
      <c r="D190" s="436"/>
      <c r="E190" s="425" t="s">
        <v>150</v>
      </c>
      <c r="F190" s="425"/>
      <c r="G190" s="426"/>
      <c r="H190" s="426"/>
      <c r="I190" s="426"/>
      <c r="J190" s="426"/>
      <c r="K190" s="426"/>
      <c r="L190" s="426"/>
      <c r="M190" s="426"/>
      <c r="N190" s="426"/>
      <c r="O190" s="427"/>
      <c r="P190" s="426"/>
      <c r="Q190" s="425"/>
      <c r="R190" s="428"/>
      <c r="S190" s="274"/>
      <c r="T190" s="274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  <c r="AW190" s="276"/>
      <c r="AX190" s="276"/>
      <c r="AY190" s="276"/>
      <c r="AZ190" s="276"/>
      <c r="BA190" s="276"/>
      <c r="BB190" s="276"/>
      <c r="BC190" s="276"/>
      <c r="BD190" s="276"/>
    </row>
    <row r="191" spans="2:56" ht="16" x14ac:dyDescent="0.45">
      <c r="B191" s="274"/>
      <c r="C191" s="39"/>
      <c r="D191" s="436"/>
      <c r="E191" s="425" t="s">
        <v>107</v>
      </c>
      <c r="F191" s="425"/>
      <c r="G191" s="426"/>
      <c r="H191" s="426"/>
      <c r="I191" s="426"/>
      <c r="J191" s="426"/>
      <c r="K191" s="426"/>
      <c r="L191" s="426"/>
      <c r="M191" s="426"/>
      <c r="N191" s="426"/>
      <c r="O191" s="427"/>
      <c r="P191" s="426"/>
      <c r="Q191" s="425"/>
      <c r="R191" s="428"/>
      <c r="S191" s="274"/>
      <c r="T191" s="274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76"/>
      <c r="AJ191" s="276"/>
      <c r="AK191" s="276"/>
      <c r="AL191" s="276"/>
      <c r="AM191" s="276"/>
      <c r="AN191" s="276"/>
      <c r="AO191" s="276"/>
      <c r="AP191" s="276"/>
      <c r="AQ191" s="276"/>
      <c r="AR191" s="276"/>
      <c r="AS191" s="276"/>
      <c r="AT191" s="276"/>
      <c r="AU191" s="276"/>
      <c r="AV191" s="276"/>
      <c r="AW191" s="276"/>
      <c r="AX191" s="276"/>
      <c r="AY191" s="276"/>
      <c r="AZ191" s="276"/>
      <c r="BA191" s="276"/>
      <c r="BB191" s="276"/>
      <c r="BC191" s="276"/>
      <c r="BD191" s="276"/>
    </row>
    <row r="192" spans="2:56" ht="16" x14ac:dyDescent="0.45">
      <c r="B192" s="274"/>
      <c r="C192" s="39"/>
      <c r="D192" s="436"/>
      <c r="E192" s="430"/>
      <c r="F192" s="425"/>
      <c r="G192" s="426"/>
      <c r="H192" s="426"/>
      <c r="I192" s="426"/>
      <c r="J192" s="426"/>
      <c r="K192" s="426"/>
      <c r="L192" s="426"/>
      <c r="M192" s="426"/>
      <c r="N192" s="426"/>
      <c r="O192" s="427"/>
      <c r="P192" s="426"/>
      <c r="Q192" s="425"/>
      <c r="R192" s="428"/>
      <c r="S192" s="274"/>
      <c r="T192" s="274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76"/>
      <c r="AJ192" s="276"/>
      <c r="AK192" s="276"/>
      <c r="AL192" s="276"/>
      <c r="AM192" s="276"/>
      <c r="AN192" s="276"/>
      <c r="AO192" s="276"/>
      <c r="AP192" s="276"/>
      <c r="AQ192" s="276"/>
      <c r="AR192" s="276"/>
      <c r="AS192" s="276"/>
      <c r="AT192" s="276"/>
      <c r="AU192" s="276"/>
      <c r="AV192" s="276"/>
      <c r="AW192" s="276"/>
      <c r="AX192" s="276"/>
      <c r="AY192" s="276"/>
      <c r="AZ192" s="276"/>
      <c r="BA192" s="276"/>
      <c r="BB192" s="276"/>
      <c r="BC192" s="276"/>
      <c r="BD192" s="276"/>
    </row>
    <row r="193" spans="2:56" ht="16.5" x14ac:dyDescent="0.45">
      <c r="B193" s="274"/>
      <c r="C193" s="39"/>
      <c r="D193" s="436"/>
      <c r="E193" s="432" t="s">
        <v>143</v>
      </c>
      <c r="F193" s="425"/>
      <c r="G193" s="426"/>
      <c r="H193" s="426"/>
      <c r="I193" s="426"/>
      <c r="J193" s="426"/>
      <c r="K193" s="426"/>
      <c r="L193" s="426"/>
      <c r="M193" s="426"/>
      <c r="N193" s="426"/>
      <c r="O193" s="427"/>
      <c r="P193" s="426"/>
      <c r="Q193" s="425"/>
      <c r="R193" s="428"/>
      <c r="S193" s="274"/>
      <c r="T193" s="274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  <c r="AW193" s="276"/>
      <c r="AX193" s="276"/>
      <c r="AY193" s="276"/>
      <c r="AZ193" s="276"/>
      <c r="BA193" s="276"/>
      <c r="BB193" s="276"/>
      <c r="BC193" s="276"/>
      <c r="BD193" s="276"/>
    </row>
    <row r="194" spans="2:56" ht="13" thickBot="1" x14ac:dyDescent="0.3">
      <c r="B194" s="274"/>
      <c r="C194" s="39"/>
      <c r="D194" s="437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4"/>
      <c r="P194" s="433"/>
      <c r="Q194" s="433"/>
      <c r="R194" s="435"/>
      <c r="S194" s="274"/>
      <c r="T194" s="274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76"/>
      <c r="AJ194" s="276"/>
      <c r="AK194" s="276"/>
      <c r="AL194" s="276"/>
      <c r="AM194" s="276"/>
      <c r="AN194" s="276"/>
      <c r="AO194" s="276"/>
      <c r="AP194" s="276"/>
      <c r="AQ194" s="276"/>
      <c r="AR194" s="276"/>
      <c r="AS194" s="276"/>
      <c r="AT194" s="276"/>
      <c r="AU194" s="276"/>
      <c r="AV194" s="276"/>
      <c r="AW194" s="276"/>
      <c r="AX194" s="276"/>
      <c r="AY194" s="276"/>
      <c r="AZ194" s="276"/>
      <c r="BA194" s="276"/>
      <c r="BB194" s="276"/>
      <c r="BC194" s="276"/>
      <c r="BD194" s="276"/>
    </row>
    <row r="195" spans="2:56" x14ac:dyDescent="0.25">
      <c r="B195" s="274"/>
      <c r="C195" s="39"/>
      <c r="D195" s="352"/>
      <c r="E195" s="353"/>
      <c r="F195" s="353"/>
      <c r="G195" s="353"/>
      <c r="H195" s="353"/>
      <c r="I195" s="353"/>
      <c r="J195" s="353"/>
      <c r="K195" s="353"/>
      <c r="L195" s="353"/>
      <c r="M195" s="353"/>
      <c r="N195" s="353"/>
      <c r="O195" s="353"/>
      <c r="P195" s="353"/>
      <c r="Q195" s="353"/>
      <c r="R195" s="354"/>
      <c r="S195" s="274"/>
      <c r="T195" s="274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76"/>
      <c r="AJ195" s="276"/>
      <c r="AK195" s="276"/>
      <c r="AL195" s="276"/>
      <c r="AM195" s="276"/>
      <c r="AN195" s="276"/>
      <c r="AO195" s="276"/>
      <c r="AP195" s="276"/>
      <c r="AQ195" s="276"/>
      <c r="AR195" s="276"/>
      <c r="AS195" s="276"/>
      <c r="AT195" s="276"/>
      <c r="AU195" s="276"/>
      <c r="AV195" s="276"/>
      <c r="AW195" s="276"/>
      <c r="AX195" s="276"/>
      <c r="AY195" s="276"/>
      <c r="AZ195" s="276"/>
      <c r="BA195" s="276"/>
      <c r="BB195" s="276"/>
      <c r="BC195" s="276"/>
      <c r="BD195" s="276"/>
    </row>
    <row r="196" spans="2:56" x14ac:dyDescent="0.25">
      <c r="B196" s="274"/>
      <c r="C196" s="39"/>
      <c r="D196" s="355"/>
      <c r="E196" s="296"/>
      <c r="F196" s="296"/>
      <c r="G196" s="296"/>
      <c r="H196" s="296"/>
      <c r="I196" s="296"/>
      <c r="J196" s="296"/>
      <c r="K196" s="296"/>
      <c r="L196" s="296"/>
      <c r="M196" s="296"/>
      <c r="N196" s="296"/>
      <c r="O196" s="296"/>
      <c r="P196" s="296"/>
      <c r="Q196" s="296"/>
      <c r="R196" s="356"/>
      <c r="S196" s="274"/>
      <c r="T196" s="274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76"/>
      <c r="AJ196" s="276"/>
      <c r="AK196" s="276"/>
      <c r="AL196" s="276"/>
      <c r="AM196" s="276"/>
      <c r="AN196" s="276"/>
      <c r="AO196" s="276"/>
      <c r="AP196" s="276"/>
      <c r="AQ196" s="276"/>
      <c r="AR196" s="276"/>
      <c r="AS196" s="276"/>
      <c r="AT196" s="276"/>
      <c r="AU196" s="276"/>
      <c r="AV196" s="276"/>
      <c r="AW196" s="276"/>
      <c r="AX196" s="276"/>
      <c r="AY196" s="276"/>
      <c r="AZ196" s="276"/>
      <c r="BA196" s="276"/>
      <c r="BB196" s="276"/>
      <c r="BC196" s="276"/>
      <c r="BD196" s="276"/>
    </row>
    <row r="197" spans="2:56" ht="26" x14ac:dyDescent="0.65">
      <c r="B197" s="274"/>
      <c r="C197" s="39"/>
      <c r="D197" s="355"/>
      <c r="E197" s="366"/>
      <c r="F197" s="366"/>
      <c r="G197" s="366"/>
      <c r="H197" s="576" t="s">
        <v>141</v>
      </c>
      <c r="I197" s="576"/>
      <c r="J197" s="576"/>
      <c r="K197" s="576"/>
      <c r="L197" s="576"/>
      <c r="M197" s="576"/>
      <c r="N197" s="367"/>
      <c r="O197" s="367"/>
      <c r="P197" s="367"/>
      <c r="Q197" s="367"/>
      <c r="R197" s="368"/>
      <c r="S197" s="422"/>
      <c r="T197" s="274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76"/>
      <c r="AJ197" s="276"/>
      <c r="AK197" s="276"/>
      <c r="AL197" s="276"/>
      <c r="AM197" s="276"/>
      <c r="AN197" s="276"/>
      <c r="AO197" s="276"/>
      <c r="AP197" s="276"/>
      <c r="AQ197" s="276"/>
      <c r="AR197" s="276"/>
      <c r="AS197" s="276"/>
      <c r="AT197" s="276"/>
      <c r="AU197" s="276"/>
      <c r="AV197" s="276"/>
      <c r="AW197" s="276"/>
      <c r="AX197" s="276"/>
      <c r="AY197" s="276"/>
      <c r="AZ197" s="276"/>
      <c r="BA197" s="276"/>
      <c r="BB197" s="276"/>
      <c r="BC197" s="276"/>
      <c r="BD197" s="276"/>
    </row>
    <row r="198" spans="2:56" ht="37.5" x14ac:dyDescent="0.95">
      <c r="B198" s="274"/>
      <c r="C198" s="39"/>
      <c r="D198" s="355"/>
      <c r="E198" s="296"/>
      <c r="F198" s="296"/>
      <c r="G198" s="296"/>
      <c r="H198" s="296"/>
      <c r="I198" s="363"/>
      <c r="J198" s="363"/>
      <c r="K198" s="363"/>
      <c r="L198" s="363"/>
      <c r="M198" s="363"/>
      <c r="N198" s="363"/>
      <c r="O198" s="363"/>
      <c r="P198" s="363"/>
      <c r="Q198" s="363"/>
      <c r="R198" s="356"/>
      <c r="S198" s="274"/>
      <c r="T198" s="274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76"/>
      <c r="AJ198" s="276"/>
      <c r="AK198" s="276"/>
      <c r="AL198" s="276"/>
      <c r="AM198" s="276"/>
      <c r="AN198" s="276"/>
      <c r="AO198" s="276"/>
      <c r="AP198" s="276"/>
      <c r="AQ198" s="276"/>
      <c r="AR198" s="276"/>
      <c r="AS198" s="276"/>
      <c r="AT198" s="276"/>
      <c r="AU198" s="276"/>
      <c r="AV198" s="276"/>
      <c r="AW198" s="276"/>
      <c r="AX198" s="276"/>
      <c r="AY198" s="276"/>
      <c r="AZ198" s="276"/>
      <c r="BA198" s="276"/>
      <c r="BB198" s="276"/>
      <c r="BC198" s="276"/>
      <c r="BD198" s="276"/>
    </row>
    <row r="199" spans="2:56" x14ac:dyDescent="0.25">
      <c r="B199" s="274"/>
      <c r="C199" s="39"/>
      <c r="D199" s="355"/>
      <c r="E199" s="296"/>
      <c r="F199" s="296"/>
      <c r="G199" s="296"/>
      <c r="H199" s="296"/>
      <c r="I199" s="296"/>
      <c r="J199" s="296"/>
      <c r="K199" s="296"/>
      <c r="L199" s="296"/>
      <c r="M199" s="296"/>
      <c r="N199" s="296"/>
      <c r="O199" s="296"/>
      <c r="P199" s="296"/>
      <c r="Q199" s="296"/>
      <c r="R199" s="356"/>
      <c r="S199" s="274"/>
      <c r="T199" s="274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76"/>
      <c r="AJ199" s="276"/>
      <c r="AK199" s="276"/>
      <c r="AL199" s="276"/>
      <c r="AM199" s="276"/>
      <c r="AN199" s="276"/>
      <c r="AO199" s="276"/>
      <c r="AP199" s="276"/>
      <c r="AQ199" s="276"/>
      <c r="AR199" s="276"/>
      <c r="AS199" s="276"/>
      <c r="AT199" s="276"/>
      <c r="AU199" s="276"/>
      <c r="AV199" s="276"/>
      <c r="AW199" s="276"/>
      <c r="AX199" s="276"/>
      <c r="AY199" s="276"/>
      <c r="AZ199" s="276"/>
      <c r="BA199" s="276"/>
      <c r="BB199" s="276"/>
      <c r="BC199" s="276"/>
      <c r="BD199" s="276"/>
    </row>
    <row r="200" spans="2:56" x14ac:dyDescent="0.25">
      <c r="B200" s="274"/>
      <c r="C200" s="39"/>
      <c r="D200" s="355"/>
      <c r="E200" s="296"/>
      <c r="F200" s="296"/>
      <c r="G200" s="296"/>
      <c r="H200" s="296"/>
      <c r="I200" s="296"/>
      <c r="J200" s="296"/>
      <c r="K200" s="296"/>
      <c r="L200" s="296"/>
      <c r="M200" s="296"/>
      <c r="N200" s="296"/>
      <c r="O200" s="296"/>
      <c r="P200" s="296"/>
      <c r="Q200" s="296"/>
      <c r="R200" s="356"/>
      <c r="S200" s="274"/>
      <c r="T200" s="274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76"/>
      <c r="AJ200" s="276"/>
      <c r="AK200" s="276"/>
      <c r="AL200" s="276"/>
      <c r="AM200" s="276"/>
      <c r="AN200" s="276"/>
      <c r="AO200" s="276"/>
      <c r="AP200" s="276"/>
      <c r="AQ200" s="276"/>
      <c r="AR200" s="276"/>
      <c r="AS200" s="276"/>
      <c r="AT200" s="276"/>
      <c r="AU200" s="276"/>
      <c r="AV200" s="276"/>
      <c r="AW200" s="276"/>
      <c r="AX200" s="276"/>
      <c r="AY200" s="276"/>
      <c r="AZ200" s="276"/>
      <c r="BA200" s="276"/>
      <c r="BB200" s="276"/>
      <c r="BC200" s="276"/>
      <c r="BD200" s="276"/>
    </row>
    <row r="201" spans="2:56" x14ac:dyDescent="0.25">
      <c r="B201" s="274"/>
      <c r="C201" s="39"/>
      <c r="D201" s="355"/>
      <c r="E201" s="296"/>
      <c r="F201" s="296"/>
      <c r="G201" s="296"/>
      <c r="H201" s="296"/>
      <c r="I201" s="296"/>
      <c r="J201" s="296"/>
      <c r="K201" s="296"/>
      <c r="L201" s="296"/>
      <c r="M201" s="296"/>
      <c r="N201" s="296"/>
      <c r="O201" s="296"/>
      <c r="P201" s="296"/>
      <c r="Q201" s="296"/>
      <c r="R201" s="356"/>
      <c r="S201" s="274"/>
      <c r="T201" s="274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76"/>
      <c r="AJ201" s="276"/>
      <c r="AK201" s="276"/>
      <c r="AL201" s="276"/>
      <c r="AM201" s="276"/>
      <c r="AN201" s="276"/>
      <c r="AO201" s="276"/>
      <c r="AP201" s="276"/>
      <c r="AQ201" s="276"/>
      <c r="AR201" s="276"/>
      <c r="AS201" s="276"/>
      <c r="AT201" s="276"/>
      <c r="AU201" s="276"/>
      <c r="AV201" s="276"/>
      <c r="AW201" s="276"/>
      <c r="AX201" s="276"/>
      <c r="AY201" s="276"/>
      <c r="AZ201" s="276"/>
      <c r="BA201" s="276"/>
      <c r="BB201" s="276"/>
      <c r="BC201" s="276"/>
      <c r="BD201" s="276"/>
    </row>
    <row r="202" spans="2:56" x14ac:dyDescent="0.25">
      <c r="B202" s="274"/>
      <c r="C202" s="39"/>
      <c r="D202" s="355"/>
      <c r="E202" s="296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356"/>
      <c r="S202" s="274"/>
      <c r="T202" s="274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76"/>
      <c r="AJ202" s="276"/>
      <c r="AK202" s="276"/>
      <c r="AL202" s="276"/>
      <c r="AM202" s="276"/>
      <c r="AN202" s="276"/>
      <c r="AO202" s="276"/>
      <c r="AP202" s="276"/>
      <c r="AQ202" s="276"/>
      <c r="AR202" s="276"/>
      <c r="AS202" s="276"/>
      <c r="AT202" s="276"/>
      <c r="AU202" s="276"/>
      <c r="AV202" s="276"/>
      <c r="AW202" s="276"/>
      <c r="AX202" s="276"/>
      <c r="AY202" s="276"/>
      <c r="AZ202" s="276"/>
      <c r="BA202" s="276"/>
      <c r="BB202" s="276"/>
      <c r="BC202" s="276"/>
      <c r="BD202" s="276"/>
    </row>
    <row r="203" spans="2:56" ht="14" x14ac:dyDescent="0.4">
      <c r="B203" s="274"/>
      <c r="C203" s="39"/>
      <c r="D203" s="355"/>
      <c r="E203" s="296"/>
      <c r="F203" s="296"/>
      <c r="G203" s="365" t="s">
        <v>138</v>
      </c>
      <c r="H203" s="296"/>
      <c r="I203" s="301"/>
      <c r="J203" s="296"/>
      <c r="K203" s="296"/>
      <c r="L203" s="296"/>
      <c r="M203" s="296"/>
      <c r="N203" s="296"/>
      <c r="O203" s="296"/>
      <c r="P203" s="296"/>
      <c r="Q203" s="296"/>
      <c r="R203" s="356"/>
      <c r="S203" s="274"/>
      <c r="T203" s="274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76"/>
      <c r="AJ203" s="276"/>
      <c r="AK203" s="276"/>
      <c r="AL203" s="276"/>
      <c r="AM203" s="276"/>
      <c r="AN203" s="276"/>
      <c r="AO203" s="276"/>
      <c r="AP203" s="276"/>
      <c r="AQ203" s="276"/>
      <c r="AR203" s="276"/>
      <c r="AS203" s="276"/>
      <c r="AT203" s="276"/>
      <c r="AU203" s="276"/>
      <c r="AV203" s="276"/>
      <c r="AW203" s="276"/>
      <c r="AX203" s="276"/>
      <c r="AY203" s="276"/>
      <c r="AZ203" s="276"/>
      <c r="BA203" s="276"/>
      <c r="BB203" s="276"/>
      <c r="BC203" s="276"/>
      <c r="BD203" s="276"/>
    </row>
    <row r="204" spans="2:56" ht="17.5" x14ac:dyDescent="0.45">
      <c r="B204" s="274"/>
      <c r="C204" s="39"/>
      <c r="D204" s="355"/>
      <c r="E204" s="360"/>
      <c r="F204" s="360"/>
      <c r="G204" s="365" t="s">
        <v>140</v>
      </c>
      <c r="H204" s="361"/>
      <c r="I204" s="301"/>
      <c r="J204" s="361"/>
      <c r="K204" s="361"/>
      <c r="L204" s="361"/>
      <c r="M204" s="361"/>
      <c r="N204" s="361"/>
      <c r="O204" s="361"/>
      <c r="P204" s="361"/>
      <c r="Q204" s="361"/>
      <c r="R204" s="356"/>
      <c r="S204" s="274"/>
      <c r="T204" s="274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76"/>
      <c r="AJ204" s="276"/>
      <c r="AK204" s="276"/>
      <c r="AL204" s="276"/>
      <c r="AM204" s="276"/>
      <c r="AN204" s="276"/>
      <c r="AO204" s="276"/>
      <c r="AP204" s="276"/>
      <c r="AQ204" s="276"/>
      <c r="AR204" s="276"/>
      <c r="AS204" s="276"/>
      <c r="AT204" s="276"/>
      <c r="AU204" s="276"/>
      <c r="AV204" s="276"/>
      <c r="AW204" s="276"/>
      <c r="AX204" s="276"/>
      <c r="AY204" s="276"/>
      <c r="AZ204" s="276"/>
      <c r="BA204" s="276"/>
      <c r="BB204" s="276"/>
      <c r="BC204" s="276"/>
      <c r="BD204" s="276"/>
    </row>
    <row r="205" spans="2:56" x14ac:dyDescent="0.25">
      <c r="B205" s="274"/>
      <c r="C205" s="39"/>
      <c r="D205" s="355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356"/>
      <c r="S205" s="274"/>
      <c r="T205" s="274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76"/>
      <c r="AJ205" s="276"/>
      <c r="AK205" s="276"/>
      <c r="AL205" s="276"/>
      <c r="AM205" s="276"/>
      <c r="AN205" s="276"/>
      <c r="AO205" s="276"/>
      <c r="AP205" s="276"/>
      <c r="AQ205" s="276"/>
      <c r="AR205" s="276"/>
      <c r="AS205" s="276"/>
      <c r="AT205" s="276"/>
      <c r="AU205" s="276"/>
      <c r="AV205" s="276"/>
      <c r="AW205" s="276"/>
      <c r="AX205" s="276"/>
      <c r="AY205" s="276"/>
      <c r="AZ205" s="276"/>
      <c r="BA205" s="276"/>
      <c r="BB205" s="276"/>
      <c r="BC205" s="276"/>
      <c r="BD205" s="276"/>
    </row>
    <row r="206" spans="2:56" x14ac:dyDescent="0.25">
      <c r="B206" s="274"/>
      <c r="C206" s="39"/>
      <c r="D206" s="355"/>
      <c r="E206" s="296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356"/>
      <c r="S206" s="274"/>
      <c r="T206" s="274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76"/>
      <c r="AJ206" s="276"/>
      <c r="AK206" s="276"/>
      <c r="AL206" s="276"/>
      <c r="AM206" s="276"/>
      <c r="AN206" s="276"/>
      <c r="AO206" s="276"/>
      <c r="AP206" s="276"/>
      <c r="AQ206" s="276"/>
      <c r="AR206" s="276"/>
      <c r="AS206" s="276"/>
      <c r="AT206" s="276"/>
      <c r="AU206" s="276"/>
      <c r="AV206" s="276"/>
      <c r="AW206" s="276"/>
      <c r="AX206" s="276"/>
      <c r="AY206" s="276"/>
      <c r="AZ206" s="276"/>
      <c r="BA206" s="276"/>
      <c r="BB206" s="276"/>
      <c r="BC206" s="276"/>
      <c r="BD206" s="276"/>
    </row>
    <row r="207" spans="2:56" ht="13" thickBot="1" x14ac:dyDescent="0.3">
      <c r="B207" s="274"/>
      <c r="C207" s="39"/>
      <c r="D207" s="357"/>
      <c r="E207" s="358"/>
      <c r="F207" s="358"/>
      <c r="G207" s="358"/>
      <c r="H207" s="358"/>
      <c r="I207" s="358"/>
      <c r="J207" s="358"/>
      <c r="K207" s="358"/>
      <c r="L207" s="358"/>
      <c r="M207" s="358"/>
      <c r="N207" s="358"/>
      <c r="O207" s="358"/>
      <c r="P207" s="358"/>
      <c r="Q207" s="358"/>
      <c r="R207" s="359"/>
      <c r="S207" s="274"/>
      <c r="T207" s="274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76"/>
      <c r="AJ207" s="276"/>
      <c r="AK207" s="276"/>
      <c r="AL207" s="276"/>
      <c r="AM207" s="276"/>
      <c r="AN207" s="276"/>
      <c r="AO207" s="276"/>
      <c r="AP207" s="276"/>
      <c r="AQ207" s="276"/>
      <c r="AR207" s="276"/>
      <c r="AS207" s="276"/>
      <c r="AT207" s="276"/>
      <c r="AU207" s="276"/>
      <c r="AV207" s="276"/>
      <c r="AW207" s="276"/>
      <c r="AX207" s="276"/>
      <c r="AY207" s="276"/>
      <c r="AZ207" s="276"/>
      <c r="BA207" s="276"/>
      <c r="BB207" s="276"/>
      <c r="BC207" s="276"/>
      <c r="BD207" s="276"/>
    </row>
    <row r="208" spans="2:56" x14ac:dyDescent="0.25">
      <c r="B208" s="274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132"/>
      <c r="P208" s="39"/>
      <c r="Q208" s="39"/>
      <c r="R208" s="39"/>
      <c r="S208" s="274"/>
      <c r="T208" s="274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76"/>
      <c r="AJ208" s="276"/>
      <c r="AK208" s="276"/>
      <c r="AL208" s="276"/>
      <c r="AM208" s="276"/>
      <c r="AN208" s="276"/>
      <c r="AO208" s="276"/>
      <c r="AP208" s="276"/>
      <c r="AQ208" s="276"/>
      <c r="AR208" s="276"/>
      <c r="AS208" s="276"/>
      <c r="AT208" s="276"/>
      <c r="AU208" s="276"/>
      <c r="AV208" s="276"/>
      <c r="AW208" s="276"/>
      <c r="AX208" s="276"/>
      <c r="AY208" s="276"/>
      <c r="AZ208" s="276"/>
      <c r="BA208" s="276"/>
      <c r="BB208" s="276"/>
      <c r="BC208" s="276"/>
      <c r="BD208" s="276"/>
    </row>
    <row r="209" spans="2:56" x14ac:dyDescent="0.25">
      <c r="B209" s="274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132"/>
      <c r="P209" s="39"/>
      <c r="Q209" s="39"/>
      <c r="R209" s="39"/>
      <c r="S209" s="274"/>
      <c r="T209" s="274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76"/>
      <c r="AJ209" s="276"/>
      <c r="AK209" s="276"/>
      <c r="AL209" s="276"/>
      <c r="AM209" s="276"/>
      <c r="AN209" s="276"/>
      <c r="AO209" s="276"/>
      <c r="AP209" s="276"/>
      <c r="AQ209" s="276"/>
      <c r="AR209" s="276"/>
      <c r="AS209" s="276"/>
      <c r="AT209" s="276"/>
      <c r="AU209" s="276"/>
      <c r="AV209" s="276"/>
      <c r="AW209" s="276"/>
      <c r="AX209" s="276"/>
      <c r="AY209" s="276"/>
      <c r="AZ209" s="276"/>
      <c r="BA209" s="276"/>
      <c r="BB209" s="276"/>
      <c r="BC209" s="276"/>
      <c r="BD209" s="276"/>
    </row>
    <row r="210" spans="2:56" x14ac:dyDescent="0.25">
      <c r="B210" s="274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132"/>
      <c r="P210" s="39"/>
      <c r="Q210" s="39"/>
      <c r="R210" s="39"/>
      <c r="S210" s="274"/>
      <c r="T210" s="274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76"/>
      <c r="AJ210" s="276"/>
      <c r="AK210" s="276"/>
      <c r="AL210" s="276"/>
      <c r="AM210" s="276"/>
      <c r="AN210" s="276"/>
      <c r="AO210" s="276"/>
      <c r="AP210" s="276"/>
      <c r="AQ210" s="276"/>
      <c r="AR210" s="276"/>
      <c r="AS210" s="276"/>
      <c r="AT210" s="276"/>
      <c r="AU210" s="276"/>
      <c r="AV210" s="276"/>
      <c r="AW210" s="276"/>
      <c r="AX210" s="276"/>
      <c r="AY210" s="276"/>
      <c r="AZ210" s="276"/>
      <c r="BA210" s="276"/>
      <c r="BB210" s="276"/>
      <c r="BC210" s="276"/>
      <c r="BD210" s="276"/>
    </row>
    <row r="211" spans="2:56" x14ac:dyDescent="0.25">
      <c r="B211" s="274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132"/>
      <c r="P211" s="39"/>
      <c r="Q211" s="39"/>
      <c r="R211" s="39"/>
      <c r="S211" s="274"/>
      <c r="T211" s="274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76"/>
      <c r="AJ211" s="276"/>
      <c r="AK211" s="276"/>
      <c r="AL211" s="276"/>
      <c r="AM211" s="276"/>
      <c r="AN211" s="276"/>
      <c r="AO211" s="276"/>
      <c r="AP211" s="276"/>
      <c r="AQ211" s="276"/>
      <c r="AR211" s="276"/>
      <c r="AS211" s="276"/>
      <c r="AT211" s="276"/>
      <c r="AU211" s="276"/>
      <c r="AV211" s="276"/>
      <c r="AW211" s="276"/>
      <c r="AX211" s="276"/>
      <c r="AY211" s="276"/>
      <c r="AZ211" s="276"/>
      <c r="BA211" s="276"/>
      <c r="BB211" s="276"/>
      <c r="BC211" s="276"/>
      <c r="BD211" s="276"/>
    </row>
    <row r="212" spans="2:56" x14ac:dyDescent="0.25">
      <c r="B212" s="274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132"/>
      <c r="P212" s="39"/>
      <c r="Q212" s="39"/>
      <c r="R212" s="39"/>
      <c r="S212" s="274"/>
      <c r="T212" s="274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76"/>
      <c r="AJ212" s="276"/>
      <c r="AK212" s="276"/>
      <c r="AL212" s="276"/>
      <c r="AM212" s="276"/>
      <c r="AN212" s="276"/>
      <c r="AO212" s="276"/>
      <c r="AP212" s="276"/>
      <c r="AQ212" s="276"/>
      <c r="AR212" s="276"/>
      <c r="AS212" s="276"/>
      <c r="AT212" s="276"/>
      <c r="AU212" s="276"/>
      <c r="AV212" s="276"/>
      <c r="AW212" s="276"/>
      <c r="AX212" s="276"/>
      <c r="AY212" s="276"/>
      <c r="AZ212" s="276"/>
      <c r="BA212" s="276"/>
      <c r="BB212" s="276"/>
      <c r="BC212" s="276"/>
      <c r="BD212" s="276"/>
    </row>
    <row r="213" spans="2:56" x14ac:dyDescent="0.25">
      <c r="B213" s="274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132"/>
      <c r="P213" s="39"/>
      <c r="Q213" s="39"/>
      <c r="R213" s="39"/>
      <c r="S213" s="274"/>
      <c r="T213" s="274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76"/>
      <c r="AJ213" s="276"/>
      <c r="AK213" s="276"/>
      <c r="AL213" s="276"/>
      <c r="AM213" s="276"/>
      <c r="AN213" s="276"/>
      <c r="AO213" s="276"/>
      <c r="AP213" s="276"/>
      <c r="AQ213" s="276"/>
      <c r="AR213" s="276"/>
      <c r="AS213" s="276"/>
      <c r="AT213" s="276"/>
      <c r="AU213" s="276"/>
      <c r="AV213" s="276"/>
      <c r="AW213" s="276"/>
      <c r="AX213" s="276"/>
      <c r="AY213" s="276"/>
      <c r="AZ213" s="276"/>
      <c r="BA213" s="276"/>
      <c r="BB213" s="276"/>
      <c r="BC213" s="276"/>
      <c r="BD213" s="276"/>
    </row>
    <row r="214" spans="2:56" x14ac:dyDescent="0.25">
      <c r="B214" s="274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132"/>
      <c r="P214" s="39"/>
      <c r="Q214" s="39"/>
      <c r="R214" s="39"/>
      <c r="S214" s="274"/>
      <c r="T214" s="274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76"/>
      <c r="AJ214" s="276"/>
      <c r="AK214" s="276"/>
      <c r="AL214" s="276"/>
      <c r="AM214" s="276"/>
      <c r="AN214" s="276"/>
      <c r="AO214" s="276"/>
      <c r="AP214" s="276"/>
      <c r="AQ214" s="276"/>
      <c r="AR214" s="276"/>
      <c r="AS214" s="276"/>
      <c r="AT214" s="276"/>
      <c r="AU214" s="276"/>
      <c r="AV214" s="276"/>
      <c r="AW214" s="276"/>
      <c r="AX214" s="276"/>
      <c r="AY214" s="276"/>
      <c r="AZ214" s="276"/>
      <c r="BA214" s="276"/>
      <c r="BB214" s="276"/>
      <c r="BC214" s="276"/>
      <c r="BD214" s="276"/>
    </row>
    <row r="215" spans="2:56" x14ac:dyDescent="0.25">
      <c r="B215" s="274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132"/>
      <c r="P215" s="39"/>
      <c r="Q215" s="39"/>
      <c r="R215" s="39"/>
      <c r="S215" s="274"/>
      <c r="T215" s="274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76"/>
      <c r="AJ215" s="276"/>
      <c r="AK215" s="276"/>
      <c r="AL215" s="276"/>
      <c r="AM215" s="276"/>
      <c r="AN215" s="276"/>
      <c r="AO215" s="276"/>
      <c r="AP215" s="276"/>
      <c r="AQ215" s="276"/>
      <c r="AR215" s="276"/>
      <c r="AS215" s="276"/>
      <c r="AT215" s="276"/>
      <c r="AU215" s="276"/>
      <c r="AV215" s="276"/>
      <c r="AW215" s="276"/>
      <c r="AX215" s="276"/>
      <c r="AY215" s="276"/>
      <c r="AZ215" s="276"/>
      <c r="BA215" s="276"/>
      <c r="BB215" s="276"/>
      <c r="BC215" s="276"/>
      <c r="BD215" s="276"/>
    </row>
    <row r="216" spans="2:56" x14ac:dyDescent="0.25">
      <c r="B216" s="274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132"/>
      <c r="P216" s="39"/>
      <c r="Q216" s="39"/>
      <c r="R216" s="39"/>
      <c r="S216" s="274"/>
      <c r="T216" s="274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76"/>
      <c r="AJ216" s="276"/>
      <c r="AK216" s="276"/>
      <c r="AL216" s="276"/>
      <c r="AM216" s="276"/>
      <c r="AN216" s="276"/>
      <c r="AO216" s="276"/>
      <c r="AP216" s="276"/>
      <c r="AQ216" s="276"/>
      <c r="AR216" s="276"/>
      <c r="AS216" s="276"/>
      <c r="AT216" s="276"/>
      <c r="AU216" s="276"/>
      <c r="AV216" s="276"/>
      <c r="AW216" s="276"/>
      <c r="AX216" s="276"/>
      <c r="AY216" s="276"/>
      <c r="AZ216" s="276"/>
      <c r="BA216" s="276"/>
      <c r="BB216" s="276"/>
      <c r="BC216" s="276"/>
      <c r="BD216" s="276"/>
    </row>
    <row r="217" spans="2:56" x14ac:dyDescent="0.25">
      <c r="B217" s="274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132"/>
      <c r="P217" s="39"/>
      <c r="Q217" s="39"/>
      <c r="R217" s="39"/>
      <c r="S217" s="274"/>
      <c r="T217" s="274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76"/>
      <c r="AJ217" s="276"/>
      <c r="AK217" s="276"/>
      <c r="AL217" s="276"/>
      <c r="AM217" s="276"/>
      <c r="AN217" s="276"/>
      <c r="AO217" s="276"/>
      <c r="AP217" s="276"/>
      <c r="AQ217" s="276"/>
      <c r="AR217" s="276"/>
      <c r="AS217" s="276"/>
      <c r="AT217" s="276"/>
      <c r="AU217" s="276"/>
      <c r="AV217" s="276"/>
      <c r="AW217" s="276"/>
      <c r="AX217" s="276"/>
      <c r="AY217" s="276"/>
      <c r="AZ217" s="276"/>
      <c r="BA217" s="276"/>
      <c r="BB217" s="276"/>
      <c r="BC217" s="276"/>
      <c r="BD217" s="276"/>
    </row>
    <row r="218" spans="2:56" x14ac:dyDescent="0.25">
      <c r="B218" s="274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132"/>
      <c r="P218" s="39"/>
      <c r="Q218" s="39"/>
      <c r="R218" s="39"/>
      <c r="S218" s="274"/>
      <c r="T218" s="274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  <c r="AW218" s="276"/>
      <c r="AX218" s="276"/>
      <c r="AY218" s="276"/>
      <c r="AZ218" s="276"/>
      <c r="BA218" s="276"/>
      <c r="BB218" s="276"/>
      <c r="BC218" s="276"/>
      <c r="BD218" s="276"/>
    </row>
    <row r="219" spans="2:56" x14ac:dyDescent="0.25">
      <c r="B219" s="274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132"/>
      <c r="P219" s="39"/>
      <c r="Q219" s="39"/>
      <c r="R219" s="39"/>
      <c r="S219" s="274"/>
      <c r="T219" s="274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  <c r="AW219" s="276"/>
      <c r="AX219" s="276"/>
      <c r="AY219" s="276"/>
      <c r="AZ219" s="276"/>
      <c r="BA219" s="276"/>
      <c r="BB219" s="276"/>
      <c r="BC219" s="276"/>
      <c r="BD219" s="276"/>
    </row>
    <row r="220" spans="2:56" x14ac:dyDescent="0.25">
      <c r="B220" s="274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132"/>
      <c r="P220" s="39"/>
      <c r="Q220" s="39"/>
      <c r="R220" s="39"/>
      <c r="S220" s="274"/>
      <c r="T220" s="274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  <c r="AW220" s="276"/>
      <c r="AX220" s="276"/>
      <c r="AY220" s="276"/>
      <c r="AZ220" s="276"/>
      <c r="BA220" s="276"/>
      <c r="BB220" s="276"/>
      <c r="BC220" s="276"/>
      <c r="BD220" s="276"/>
    </row>
    <row r="221" spans="2:56" x14ac:dyDescent="0.25">
      <c r="B221" s="274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132"/>
      <c r="P221" s="39"/>
      <c r="Q221" s="39"/>
      <c r="R221" s="39"/>
      <c r="S221" s="274"/>
      <c r="T221" s="274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  <c r="AW221" s="276"/>
      <c r="AX221" s="276"/>
      <c r="AY221" s="276"/>
      <c r="AZ221" s="276"/>
      <c r="BA221" s="276"/>
      <c r="BB221" s="276"/>
      <c r="BC221" s="276"/>
      <c r="BD221" s="276"/>
    </row>
    <row r="222" spans="2:56" x14ac:dyDescent="0.25">
      <c r="B222" s="274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132"/>
      <c r="P222" s="39"/>
      <c r="Q222" s="39"/>
      <c r="R222" s="39"/>
      <c r="S222" s="274"/>
      <c r="T222" s="274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  <c r="AW222" s="276"/>
      <c r="AX222" s="276"/>
      <c r="AY222" s="276"/>
      <c r="AZ222" s="276"/>
      <c r="BA222" s="276"/>
      <c r="BB222" s="276"/>
      <c r="BC222" s="276"/>
      <c r="BD222" s="276"/>
    </row>
    <row r="223" spans="2:56" x14ac:dyDescent="0.25">
      <c r="B223" s="274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132"/>
      <c r="P223" s="39"/>
      <c r="Q223" s="39"/>
      <c r="R223" s="39"/>
      <c r="S223" s="274"/>
      <c r="T223" s="274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76"/>
      <c r="AJ223" s="276"/>
      <c r="AK223" s="276"/>
      <c r="AL223" s="276"/>
      <c r="AM223" s="276"/>
      <c r="AN223" s="276"/>
      <c r="AO223" s="276"/>
      <c r="AP223" s="276"/>
      <c r="AQ223" s="276"/>
      <c r="AR223" s="276"/>
      <c r="AS223" s="276"/>
      <c r="AT223" s="276"/>
      <c r="AU223" s="276"/>
      <c r="AV223" s="276"/>
      <c r="AW223" s="276"/>
      <c r="AX223" s="276"/>
      <c r="AY223" s="276"/>
      <c r="AZ223" s="276"/>
      <c r="BA223" s="276"/>
      <c r="BB223" s="276"/>
      <c r="BC223" s="276"/>
      <c r="BD223" s="276"/>
    </row>
    <row r="224" spans="2:56" x14ac:dyDescent="0.25">
      <c r="B224" s="274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132"/>
      <c r="P224" s="39"/>
      <c r="Q224" s="39"/>
      <c r="R224" s="39"/>
      <c r="S224" s="274"/>
      <c r="T224" s="274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76"/>
      <c r="AJ224" s="276"/>
      <c r="AK224" s="276"/>
      <c r="AL224" s="276"/>
      <c r="AM224" s="276"/>
      <c r="AN224" s="276"/>
      <c r="AO224" s="276"/>
      <c r="AP224" s="276"/>
      <c r="AQ224" s="276"/>
      <c r="AR224" s="276"/>
      <c r="AS224" s="276"/>
      <c r="AT224" s="276"/>
      <c r="AU224" s="276"/>
      <c r="AV224" s="276"/>
      <c r="AW224" s="276"/>
      <c r="AX224" s="276"/>
      <c r="AY224" s="276"/>
      <c r="AZ224" s="276"/>
      <c r="BA224" s="276"/>
      <c r="BB224" s="276"/>
      <c r="BC224" s="276"/>
      <c r="BD224" s="276"/>
    </row>
    <row r="225" spans="2:56" x14ac:dyDescent="0.25">
      <c r="B225" s="274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132"/>
      <c r="P225" s="39"/>
      <c r="Q225" s="39"/>
      <c r="R225" s="39"/>
      <c r="S225" s="274"/>
      <c r="T225" s="274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76"/>
      <c r="AJ225" s="276"/>
      <c r="AK225" s="276"/>
      <c r="AL225" s="276"/>
      <c r="AM225" s="276"/>
      <c r="AN225" s="276"/>
      <c r="AO225" s="276"/>
      <c r="AP225" s="276"/>
      <c r="AQ225" s="276"/>
      <c r="AR225" s="276"/>
      <c r="AS225" s="276"/>
      <c r="AT225" s="276"/>
      <c r="AU225" s="276"/>
      <c r="AV225" s="276"/>
      <c r="AW225" s="276"/>
      <c r="AX225" s="276"/>
      <c r="AY225" s="276"/>
      <c r="AZ225" s="276"/>
      <c r="BA225" s="276"/>
      <c r="BB225" s="276"/>
      <c r="BC225" s="276"/>
      <c r="BD225" s="276"/>
    </row>
    <row r="226" spans="2:56" x14ac:dyDescent="0.25">
      <c r="B226" s="274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132"/>
      <c r="P226" s="39"/>
      <c r="Q226" s="39"/>
      <c r="R226" s="39"/>
      <c r="S226" s="274"/>
      <c r="T226" s="274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76"/>
      <c r="AJ226" s="276"/>
      <c r="AK226" s="276"/>
      <c r="AL226" s="276"/>
      <c r="AM226" s="276"/>
      <c r="AN226" s="276"/>
      <c r="AO226" s="276"/>
      <c r="AP226" s="276"/>
      <c r="AQ226" s="276"/>
      <c r="AR226" s="276"/>
      <c r="AS226" s="276"/>
      <c r="AT226" s="276"/>
      <c r="AU226" s="276"/>
      <c r="AV226" s="276"/>
      <c r="AW226" s="276"/>
      <c r="AX226" s="276"/>
      <c r="AY226" s="276"/>
      <c r="AZ226" s="276"/>
      <c r="BA226" s="276"/>
      <c r="BB226" s="276"/>
      <c r="BC226" s="276"/>
      <c r="BD226" s="276"/>
    </row>
    <row r="227" spans="2:56" x14ac:dyDescent="0.25">
      <c r="B227" s="274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132"/>
      <c r="P227" s="39"/>
      <c r="Q227" s="39"/>
      <c r="R227" s="39"/>
      <c r="S227" s="274"/>
      <c r="T227" s="274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76"/>
      <c r="AJ227" s="276"/>
      <c r="AK227" s="276"/>
      <c r="AL227" s="276"/>
      <c r="AM227" s="276"/>
      <c r="AN227" s="276"/>
      <c r="AO227" s="276"/>
      <c r="AP227" s="276"/>
      <c r="AQ227" s="276"/>
      <c r="AR227" s="276"/>
      <c r="AS227" s="276"/>
      <c r="AT227" s="276"/>
      <c r="AU227" s="276"/>
      <c r="AV227" s="276"/>
      <c r="AW227" s="276"/>
      <c r="AX227" s="276"/>
      <c r="AY227" s="276"/>
      <c r="AZ227" s="276"/>
      <c r="BA227" s="276"/>
      <c r="BB227" s="276"/>
      <c r="BC227" s="276"/>
      <c r="BD227" s="276"/>
    </row>
    <row r="228" spans="2:56" x14ac:dyDescent="0.25">
      <c r="B228" s="274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132"/>
      <c r="P228" s="39"/>
      <c r="Q228" s="39"/>
      <c r="R228" s="39"/>
      <c r="S228" s="274"/>
      <c r="T228" s="274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  <c r="AW228" s="276"/>
      <c r="AX228" s="276"/>
      <c r="AY228" s="276"/>
      <c r="AZ228" s="276"/>
      <c r="BA228" s="276"/>
      <c r="BB228" s="276"/>
      <c r="BC228" s="276"/>
      <c r="BD228" s="276"/>
    </row>
    <row r="229" spans="2:56" x14ac:dyDescent="0.25">
      <c r="B229" s="274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132"/>
      <c r="P229" s="39"/>
      <c r="Q229" s="39"/>
      <c r="R229" s="39"/>
      <c r="S229" s="274"/>
      <c r="T229" s="274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76"/>
      <c r="AJ229" s="276"/>
      <c r="AK229" s="276"/>
      <c r="AL229" s="276"/>
      <c r="AM229" s="276"/>
      <c r="AN229" s="276"/>
      <c r="AO229" s="276"/>
      <c r="AP229" s="276"/>
      <c r="AQ229" s="276"/>
      <c r="AR229" s="276"/>
      <c r="AS229" s="276"/>
      <c r="AT229" s="276"/>
      <c r="AU229" s="276"/>
      <c r="AV229" s="276"/>
      <c r="AW229" s="276"/>
      <c r="AX229" s="276"/>
      <c r="AY229" s="276"/>
      <c r="AZ229" s="276"/>
      <c r="BA229" s="276"/>
      <c r="BB229" s="276"/>
      <c r="BC229" s="276"/>
      <c r="BD229" s="276"/>
    </row>
    <row r="230" spans="2:56" x14ac:dyDescent="0.25">
      <c r="B230" s="274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132"/>
      <c r="P230" s="39"/>
      <c r="Q230" s="39"/>
      <c r="R230" s="39"/>
      <c r="S230" s="274"/>
      <c r="T230" s="274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76"/>
      <c r="AJ230" s="276"/>
      <c r="AK230" s="276"/>
      <c r="AL230" s="276"/>
      <c r="AM230" s="276"/>
      <c r="AN230" s="276"/>
      <c r="AO230" s="276"/>
      <c r="AP230" s="276"/>
      <c r="AQ230" s="276"/>
      <c r="AR230" s="276"/>
      <c r="AS230" s="276"/>
      <c r="AT230" s="276"/>
      <c r="AU230" s="276"/>
      <c r="AV230" s="276"/>
      <c r="AW230" s="276"/>
      <c r="AX230" s="276"/>
      <c r="AY230" s="276"/>
      <c r="AZ230" s="276"/>
      <c r="BA230" s="276"/>
      <c r="BB230" s="276"/>
      <c r="BC230" s="276"/>
      <c r="BD230" s="276"/>
    </row>
    <row r="231" spans="2:56" x14ac:dyDescent="0.25">
      <c r="B231" s="274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132"/>
      <c r="P231" s="39"/>
      <c r="Q231" s="39"/>
      <c r="R231" s="39"/>
      <c r="S231" s="274"/>
      <c r="T231" s="274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76"/>
      <c r="AJ231" s="276"/>
      <c r="AK231" s="276"/>
      <c r="AL231" s="276"/>
      <c r="AM231" s="276"/>
      <c r="AN231" s="276"/>
      <c r="AO231" s="276"/>
      <c r="AP231" s="276"/>
      <c r="AQ231" s="276"/>
      <c r="AR231" s="276"/>
      <c r="AS231" s="276"/>
      <c r="AT231" s="276"/>
      <c r="AU231" s="276"/>
      <c r="AV231" s="276"/>
      <c r="AW231" s="276"/>
      <c r="AX231" s="276"/>
      <c r="AY231" s="276"/>
      <c r="AZ231" s="276"/>
      <c r="BA231" s="276"/>
      <c r="BB231" s="276"/>
      <c r="BC231" s="276"/>
      <c r="BD231" s="276"/>
    </row>
    <row r="232" spans="2:56" x14ac:dyDescent="0.25">
      <c r="B232" s="274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132"/>
      <c r="P232" s="39"/>
      <c r="Q232" s="39"/>
      <c r="R232" s="39"/>
      <c r="S232" s="274"/>
      <c r="T232" s="274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76"/>
      <c r="AJ232" s="276"/>
      <c r="AK232" s="276"/>
      <c r="AL232" s="276"/>
      <c r="AM232" s="276"/>
      <c r="AN232" s="276"/>
      <c r="AO232" s="276"/>
      <c r="AP232" s="276"/>
      <c r="AQ232" s="276"/>
      <c r="AR232" s="276"/>
      <c r="AS232" s="276"/>
      <c r="AT232" s="276"/>
      <c r="AU232" s="276"/>
      <c r="AV232" s="276"/>
      <c r="AW232" s="276"/>
      <c r="AX232" s="276"/>
      <c r="AY232" s="276"/>
      <c r="AZ232" s="276"/>
      <c r="BA232" s="276"/>
      <c r="BB232" s="276"/>
      <c r="BC232" s="276"/>
      <c r="BD232" s="276"/>
    </row>
    <row r="233" spans="2:56" x14ac:dyDescent="0.25">
      <c r="B233" s="274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132"/>
      <c r="P233" s="39"/>
      <c r="Q233" s="39"/>
      <c r="R233" s="39"/>
      <c r="S233" s="274"/>
      <c r="T233" s="274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76"/>
      <c r="AJ233" s="276"/>
      <c r="AK233" s="276"/>
      <c r="AL233" s="276"/>
      <c r="AM233" s="276"/>
      <c r="AN233" s="276"/>
      <c r="AO233" s="276"/>
      <c r="AP233" s="276"/>
      <c r="AQ233" s="276"/>
      <c r="AR233" s="276"/>
      <c r="AS233" s="276"/>
      <c r="AT233" s="276"/>
      <c r="AU233" s="276"/>
      <c r="AV233" s="276"/>
      <c r="AW233" s="276"/>
      <c r="AX233" s="276"/>
      <c r="AY233" s="276"/>
      <c r="AZ233" s="276"/>
      <c r="BA233" s="276"/>
      <c r="BB233" s="276"/>
      <c r="BC233" s="276"/>
      <c r="BD233" s="276"/>
    </row>
    <row r="234" spans="2:56" x14ac:dyDescent="0.25">
      <c r="B234" s="274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132"/>
      <c r="P234" s="39"/>
      <c r="Q234" s="39"/>
      <c r="R234" s="39"/>
      <c r="S234" s="274"/>
      <c r="T234" s="274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76"/>
      <c r="AJ234" s="276"/>
      <c r="AK234" s="276"/>
      <c r="AL234" s="276"/>
      <c r="AM234" s="276"/>
      <c r="AN234" s="276"/>
      <c r="AO234" s="276"/>
      <c r="AP234" s="276"/>
      <c r="AQ234" s="276"/>
      <c r="AR234" s="276"/>
      <c r="AS234" s="276"/>
      <c r="AT234" s="276"/>
      <c r="AU234" s="276"/>
      <c r="AV234" s="276"/>
      <c r="AW234" s="276"/>
      <c r="AX234" s="276"/>
      <c r="AY234" s="276"/>
      <c r="AZ234" s="276"/>
      <c r="BA234" s="276"/>
      <c r="BB234" s="276"/>
      <c r="BC234" s="276"/>
      <c r="BD234" s="276"/>
    </row>
    <row r="235" spans="2:56" x14ac:dyDescent="0.25">
      <c r="B235" s="274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132"/>
      <c r="P235" s="39"/>
      <c r="Q235" s="39"/>
      <c r="R235" s="39"/>
      <c r="S235" s="274"/>
      <c r="T235" s="274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76"/>
      <c r="AJ235" s="276"/>
      <c r="AK235" s="276"/>
      <c r="AL235" s="276"/>
      <c r="AM235" s="276"/>
      <c r="AN235" s="276"/>
      <c r="AO235" s="276"/>
      <c r="AP235" s="276"/>
      <c r="AQ235" s="276"/>
      <c r="AR235" s="276"/>
      <c r="AS235" s="276"/>
      <c r="AT235" s="276"/>
      <c r="AU235" s="276"/>
      <c r="AV235" s="276"/>
      <c r="AW235" s="276"/>
      <c r="AX235" s="276"/>
      <c r="AY235" s="276"/>
      <c r="AZ235" s="276"/>
      <c r="BA235" s="276"/>
      <c r="BB235" s="276"/>
      <c r="BC235" s="276"/>
      <c r="BD235" s="276"/>
    </row>
    <row r="236" spans="2:56" x14ac:dyDescent="0.25">
      <c r="B236" s="274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132"/>
      <c r="P236" s="39"/>
      <c r="Q236" s="39"/>
      <c r="R236" s="39"/>
      <c r="S236" s="274"/>
      <c r="T236" s="274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76"/>
      <c r="AJ236" s="276"/>
      <c r="AK236" s="276"/>
      <c r="AL236" s="276"/>
      <c r="AM236" s="276"/>
      <c r="AN236" s="276"/>
      <c r="AO236" s="276"/>
      <c r="AP236" s="276"/>
      <c r="AQ236" s="276"/>
      <c r="AR236" s="276"/>
      <c r="AS236" s="276"/>
      <c r="AT236" s="276"/>
      <c r="AU236" s="276"/>
      <c r="AV236" s="276"/>
      <c r="AW236" s="276"/>
      <c r="AX236" s="276"/>
      <c r="AY236" s="276"/>
      <c r="AZ236" s="276"/>
      <c r="BA236" s="276"/>
      <c r="BB236" s="276"/>
      <c r="BC236" s="276"/>
      <c r="BD236" s="276"/>
    </row>
    <row r="237" spans="2:56" x14ac:dyDescent="0.25">
      <c r="B237" s="274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132"/>
      <c r="P237" s="39"/>
      <c r="Q237" s="39"/>
      <c r="R237" s="39"/>
      <c r="S237" s="274"/>
      <c r="T237" s="274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  <c r="AW237" s="276"/>
      <c r="AX237" s="276"/>
      <c r="AY237" s="276"/>
      <c r="AZ237" s="276"/>
      <c r="BA237" s="276"/>
      <c r="BB237" s="276"/>
      <c r="BC237" s="276"/>
      <c r="BD237" s="276"/>
    </row>
    <row r="238" spans="2:56" x14ac:dyDescent="0.25">
      <c r="B238" s="274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132"/>
      <c r="P238" s="39"/>
      <c r="Q238" s="39"/>
      <c r="R238" s="39"/>
      <c r="S238" s="274"/>
      <c r="T238" s="274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  <c r="AW238" s="276"/>
      <c r="AX238" s="276"/>
      <c r="AY238" s="276"/>
      <c r="AZ238" s="276"/>
      <c r="BA238" s="276"/>
      <c r="BB238" s="276"/>
      <c r="BC238" s="276"/>
      <c r="BD238" s="276"/>
    </row>
    <row r="239" spans="2:56" x14ac:dyDescent="0.25">
      <c r="B239" s="274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132"/>
      <c r="P239" s="39"/>
      <c r="Q239" s="39"/>
      <c r="R239" s="39"/>
      <c r="S239" s="274"/>
      <c r="T239" s="274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276"/>
      <c r="AZ239" s="276"/>
      <c r="BA239" s="276"/>
      <c r="BB239" s="276"/>
      <c r="BC239" s="276"/>
      <c r="BD239" s="276"/>
    </row>
    <row r="240" spans="2:56" x14ac:dyDescent="0.25">
      <c r="B240" s="274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132"/>
      <c r="P240" s="39"/>
      <c r="Q240" s="39"/>
      <c r="R240" s="39"/>
      <c r="S240" s="274"/>
      <c r="T240" s="274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  <c r="AW240" s="276"/>
      <c r="AX240" s="276"/>
      <c r="AY240" s="276"/>
      <c r="AZ240" s="276"/>
      <c r="BA240" s="276"/>
      <c r="BB240" s="276"/>
      <c r="BC240" s="276"/>
      <c r="BD240" s="276"/>
    </row>
    <row r="241" spans="2:56" x14ac:dyDescent="0.25">
      <c r="B241" s="274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132"/>
      <c r="P241" s="39"/>
      <c r="Q241" s="39"/>
      <c r="R241" s="39"/>
      <c r="S241" s="274"/>
      <c r="T241" s="274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  <c r="AW241" s="276"/>
      <c r="AX241" s="276"/>
      <c r="AY241" s="276"/>
      <c r="AZ241" s="276"/>
      <c r="BA241" s="276"/>
      <c r="BB241" s="276"/>
      <c r="BC241" s="276"/>
      <c r="BD241" s="276"/>
    </row>
    <row r="242" spans="2:56" x14ac:dyDescent="0.25">
      <c r="B242" s="274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132"/>
      <c r="P242" s="39"/>
      <c r="Q242" s="39"/>
      <c r="R242" s="39"/>
      <c r="S242" s="274"/>
      <c r="T242" s="274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76"/>
      <c r="AJ242" s="276"/>
      <c r="AK242" s="276"/>
      <c r="AL242" s="276"/>
      <c r="AM242" s="276"/>
      <c r="AN242" s="276"/>
      <c r="AO242" s="276"/>
      <c r="AP242" s="276"/>
      <c r="AQ242" s="276"/>
      <c r="AR242" s="276"/>
      <c r="AS242" s="276"/>
      <c r="AT242" s="276"/>
      <c r="AU242" s="276"/>
      <c r="AV242" s="276"/>
      <c r="AW242" s="276"/>
      <c r="AX242" s="276"/>
      <c r="AY242" s="276"/>
      <c r="AZ242" s="276"/>
      <c r="BA242" s="276"/>
      <c r="BB242" s="276"/>
      <c r="BC242" s="276"/>
      <c r="BD242" s="276"/>
    </row>
    <row r="243" spans="2:56" x14ac:dyDescent="0.25">
      <c r="B243" s="274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132"/>
      <c r="P243" s="39"/>
      <c r="Q243" s="39"/>
      <c r="R243" s="39"/>
      <c r="S243" s="274"/>
      <c r="T243" s="274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76"/>
      <c r="AJ243" s="276"/>
      <c r="AK243" s="276"/>
      <c r="AL243" s="276"/>
      <c r="AM243" s="276"/>
      <c r="AN243" s="276"/>
      <c r="AO243" s="276"/>
      <c r="AP243" s="276"/>
      <c r="AQ243" s="276"/>
      <c r="AR243" s="276"/>
      <c r="AS243" s="276"/>
      <c r="AT243" s="276"/>
      <c r="AU243" s="276"/>
      <c r="AV243" s="276"/>
      <c r="AW243" s="276"/>
      <c r="AX243" s="276"/>
      <c r="AY243" s="276"/>
      <c r="AZ243" s="276"/>
      <c r="BA243" s="276"/>
      <c r="BB243" s="276"/>
      <c r="BC243" s="276"/>
      <c r="BD243" s="276"/>
    </row>
    <row r="244" spans="2:56" x14ac:dyDescent="0.25">
      <c r="B244" s="27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132"/>
      <c r="P244" s="39"/>
      <c r="Q244" s="39"/>
      <c r="R244" s="39"/>
      <c r="S244" s="274"/>
      <c r="T244" s="274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76"/>
      <c r="AJ244" s="276"/>
      <c r="AK244" s="276"/>
      <c r="AL244" s="276"/>
      <c r="AM244" s="276"/>
      <c r="AN244" s="276"/>
      <c r="AO244" s="276"/>
      <c r="AP244" s="276"/>
      <c r="AQ244" s="276"/>
      <c r="AR244" s="276"/>
      <c r="AS244" s="276"/>
      <c r="AT244" s="276"/>
      <c r="AU244" s="276"/>
      <c r="AV244" s="276"/>
      <c r="AW244" s="276"/>
      <c r="AX244" s="276"/>
      <c r="AY244" s="276"/>
      <c r="AZ244" s="276"/>
      <c r="BA244" s="276"/>
      <c r="BB244" s="276"/>
      <c r="BC244" s="276"/>
      <c r="BD244" s="276"/>
    </row>
    <row r="245" spans="2:56" x14ac:dyDescent="0.25">
      <c r="B245" s="274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132"/>
      <c r="P245" s="39"/>
      <c r="Q245" s="39"/>
      <c r="R245" s="39"/>
      <c r="S245" s="274"/>
      <c r="T245" s="274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76"/>
      <c r="AJ245" s="276"/>
      <c r="AK245" s="276"/>
      <c r="AL245" s="276"/>
      <c r="AM245" s="276"/>
      <c r="AN245" s="276"/>
      <c r="AO245" s="276"/>
      <c r="AP245" s="276"/>
      <c r="AQ245" s="276"/>
      <c r="AR245" s="276"/>
      <c r="AS245" s="276"/>
      <c r="AT245" s="276"/>
      <c r="AU245" s="276"/>
      <c r="AV245" s="276"/>
      <c r="AW245" s="276"/>
      <c r="AX245" s="276"/>
      <c r="AY245" s="276"/>
      <c r="AZ245" s="276"/>
      <c r="BA245" s="276"/>
      <c r="BB245" s="276"/>
      <c r="BC245" s="276"/>
      <c r="BD245" s="276"/>
    </row>
    <row r="246" spans="2:56" x14ac:dyDescent="0.25">
      <c r="B246" s="274"/>
      <c r="C246" s="39"/>
      <c r="D246" s="39"/>
      <c r="E246" s="68"/>
      <c r="F246" s="202"/>
      <c r="G246" s="202"/>
      <c r="H246" s="202"/>
      <c r="I246" s="68" t="s">
        <v>109</v>
      </c>
      <c r="J246" s="202"/>
      <c r="K246" s="202"/>
      <c r="L246" s="39"/>
      <c r="M246" s="39"/>
      <c r="N246" s="39"/>
      <c r="O246" s="132"/>
      <c r="P246" s="39"/>
      <c r="Q246" s="39"/>
      <c r="R246" s="39"/>
      <c r="S246" s="274"/>
      <c r="T246" s="274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76"/>
      <c r="AJ246" s="276"/>
      <c r="AK246" s="276"/>
      <c r="AL246" s="276"/>
      <c r="AM246" s="276"/>
      <c r="AN246" s="276"/>
      <c r="AO246" s="276"/>
      <c r="AP246" s="276"/>
      <c r="AQ246" s="276"/>
      <c r="AR246" s="276"/>
      <c r="AS246" s="276"/>
      <c r="AT246" s="276"/>
      <c r="AU246" s="276"/>
      <c r="AV246" s="276"/>
      <c r="AW246" s="276"/>
      <c r="AX246" s="276"/>
      <c r="AY246" s="276"/>
      <c r="AZ246" s="276"/>
      <c r="BA246" s="276"/>
      <c r="BB246" s="276"/>
      <c r="BC246" s="276"/>
      <c r="BD246" s="276"/>
    </row>
    <row r="247" spans="2:56" x14ac:dyDescent="0.25">
      <c r="B247" s="274"/>
      <c r="C247" s="39"/>
      <c r="D247" s="39"/>
      <c r="E247" s="68"/>
      <c r="F247" s="202"/>
      <c r="G247" s="202"/>
      <c r="H247" s="202"/>
      <c r="I247" s="197">
        <f>CÁLCULOS!$M$16</f>
        <v>2.5500000000000003</v>
      </c>
      <c r="J247" s="202"/>
      <c r="K247" s="202"/>
      <c r="L247" s="39"/>
      <c r="M247" s="39"/>
      <c r="N247" s="39"/>
      <c r="O247" s="132"/>
      <c r="P247" s="39"/>
      <c r="Q247" s="39"/>
      <c r="R247" s="39"/>
      <c r="S247" s="274"/>
      <c r="T247" s="274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76"/>
      <c r="AJ247" s="276"/>
      <c r="AK247" s="276"/>
      <c r="AL247" s="276"/>
      <c r="AM247" s="276"/>
      <c r="AN247" s="276"/>
      <c r="AO247" s="276"/>
      <c r="AP247" s="276"/>
      <c r="AQ247" s="276"/>
      <c r="AR247" s="276"/>
      <c r="AS247" s="276"/>
      <c r="AT247" s="276"/>
      <c r="AU247" s="276"/>
      <c r="AV247" s="276"/>
      <c r="AW247" s="276"/>
      <c r="AX247" s="276"/>
      <c r="AY247" s="276"/>
      <c r="AZ247" s="276"/>
      <c r="BA247" s="276"/>
      <c r="BB247" s="276"/>
      <c r="BC247" s="276"/>
      <c r="BD247" s="276"/>
    </row>
    <row r="248" spans="2:56" x14ac:dyDescent="0.25">
      <c r="B248" s="274"/>
      <c r="C248" s="39"/>
      <c r="D248" s="39"/>
      <c r="E248" s="68"/>
      <c r="F248" s="202"/>
      <c r="G248" s="202"/>
      <c r="H248" s="202"/>
      <c r="I248" s="197">
        <f>CÁLCULOS!$M$32</f>
        <v>2.7</v>
      </c>
      <c r="J248" s="202"/>
      <c r="K248" s="202"/>
      <c r="L248" s="39"/>
      <c r="M248" s="39"/>
      <c r="N248" s="39"/>
      <c r="O248" s="132"/>
      <c r="P248" s="39"/>
      <c r="Q248" s="39"/>
      <c r="R248" s="39"/>
      <c r="S248" s="274"/>
      <c r="T248" s="274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76"/>
      <c r="AJ248" s="276"/>
      <c r="AK248" s="276"/>
      <c r="AL248" s="276"/>
      <c r="AM248" s="276"/>
      <c r="AN248" s="276"/>
      <c r="AO248" s="276"/>
      <c r="AP248" s="276"/>
      <c r="AQ248" s="276"/>
      <c r="AR248" s="276"/>
      <c r="AS248" s="276"/>
      <c r="AT248" s="276"/>
      <c r="AU248" s="276"/>
      <c r="AV248" s="276"/>
      <c r="AW248" s="276"/>
      <c r="AX248" s="276"/>
      <c r="AY248" s="276"/>
      <c r="AZ248" s="276"/>
      <c r="BA248" s="276"/>
      <c r="BB248" s="276"/>
      <c r="BC248" s="276"/>
      <c r="BD248" s="276"/>
    </row>
    <row r="249" spans="2:56" x14ac:dyDescent="0.25">
      <c r="B249" s="274"/>
      <c r="C249" s="39"/>
      <c r="D249" s="39"/>
      <c r="E249" s="202"/>
      <c r="F249" s="202"/>
      <c r="G249" s="202"/>
      <c r="H249" s="202"/>
      <c r="I249" s="202"/>
      <c r="J249" s="202"/>
      <c r="K249" s="202"/>
      <c r="L249" s="39"/>
      <c r="M249" s="39"/>
      <c r="N249" s="39"/>
      <c r="O249" s="132"/>
      <c r="P249" s="39"/>
      <c r="Q249" s="39"/>
      <c r="R249" s="39"/>
      <c r="S249" s="274"/>
      <c r="T249" s="274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76"/>
      <c r="AJ249" s="276"/>
      <c r="AK249" s="276"/>
      <c r="AL249" s="276"/>
      <c r="AM249" s="276"/>
      <c r="AN249" s="276"/>
      <c r="AO249" s="276"/>
      <c r="AP249" s="276"/>
      <c r="AQ249" s="276"/>
      <c r="AR249" s="276"/>
      <c r="AS249" s="276"/>
      <c r="AT249" s="276"/>
      <c r="AU249" s="276"/>
      <c r="AV249" s="276"/>
      <c r="AW249" s="276"/>
      <c r="AX249" s="276"/>
      <c r="AY249" s="276"/>
      <c r="AZ249" s="276"/>
      <c r="BA249" s="276"/>
      <c r="BB249" s="276"/>
      <c r="BC249" s="276"/>
      <c r="BD249" s="276"/>
    </row>
    <row r="250" spans="2:56" x14ac:dyDescent="0.25">
      <c r="B250" s="274"/>
      <c r="C250" s="39"/>
      <c r="D250" s="39"/>
      <c r="E250" s="202"/>
      <c r="F250" s="202"/>
      <c r="G250" s="202"/>
      <c r="H250" s="202"/>
      <c r="I250" s="202"/>
      <c r="J250" s="202"/>
      <c r="K250" s="202"/>
      <c r="L250" s="39"/>
      <c r="M250" s="39"/>
      <c r="N250" s="39"/>
      <c r="O250" s="132"/>
      <c r="P250" s="39"/>
      <c r="Q250" s="39"/>
      <c r="R250" s="39"/>
      <c r="S250" s="274"/>
      <c r="T250" s="274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76"/>
      <c r="AJ250" s="276"/>
      <c r="AK250" s="276"/>
      <c r="AL250" s="276"/>
      <c r="AM250" s="276"/>
      <c r="AN250" s="276"/>
      <c r="AO250" s="276"/>
      <c r="AP250" s="276"/>
      <c r="AQ250" s="276"/>
      <c r="AR250" s="276"/>
      <c r="AS250" s="276"/>
      <c r="AT250" s="276"/>
      <c r="AU250" s="276"/>
      <c r="AV250" s="276"/>
      <c r="AW250" s="276"/>
      <c r="AX250" s="276"/>
      <c r="AY250" s="276"/>
      <c r="AZ250" s="276"/>
      <c r="BA250" s="276"/>
      <c r="BB250" s="276"/>
      <c r="BC250" s="276"/>
      <c r="BD250" s="276"/>
    </row>
    <row r="251" spans="2:56" x14ac:dyDescent="0.25">
      <c r="B251" s="274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132"/>
      <c r="P251" s="39"/>
      <c r="Q251" s="39"/>
      <c r="R251" s="39"/>
      <c r="S251" s="274"/>
      <c r="T251" s="274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76"/>
      <c r="AJ251" s="276"/>
      <c r="AK251" s="276"/>
      <c r="AL251" s="276"/>
      <c r="AM251" s="276"/>
      <c r="AN251" s="276"/>
      <c r="AO251" s="276"/>
      <c r="AP251" s="276"/>
      <c r="AQ251" s="276"/>
      <c r="AR251" s="276"/>
      <c r="AS251" s="276"/>
      <c r="AT251" s="276"/>
      <c r="AU251" s="276"/>
      <c r="AV251" s="276"/>
      <c r="AW251" s="276"/>
      <c r="AX251" s="276"/>
      <c r="AY251" s="276"/>
      <c r="AZ251" s="276"/>
      <c r="BA251" s="276"/>
      <c r="BB251" s="276"/>
      <c r="BC251" s="276"/>
      <c r="BD251" s="276"/>
    </row>
    <row r="252" spans="2:56" x14ac:dyDescent="0.25">
      <c r="B252" s="274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132"/>
      <c r="P252" s="39"/>
      <c r="Q252" s="39"/>
      <c r="R252" s="39"/>
      <c r="S252" s="274"/>
      <c r="T252" s="274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76"/>
      <c r="AJ252" s="276"/>
      <c r="AK252" s="276"/>
      <c r="AL252" s="276"/>
      <c r="AM252" s="276"/>
      <c r="AN252" s="276"/>
      <c r="AO252" s="276"/>
      <c r="AP252" s="276"/>
      <c r="AQ252" s="276"/>
      <c r="AR252" s="276"/>
      <c r="AS252" s="276"/>
      <c r="AT252" s="276"/>
      <c r="AU252" s="276"/>
      <c r="AV252" s="276"/>
      <c r="AW252" s="276"/>
      <c r="AX252" s="276"/>
      <c r="AY252" s="276"/>
      <c r="AZ252" s="276"/>
      <c r="BA252" s="276"/>
      <c r="BB252" s="276"/>
      <c r="BC252" s="276"/>
      <c r="BD252" s="276"/>
    </row>
    <row r="253" spans="2:56" x14ac:dyDescent="0.25">
      <c r="B253" s="274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132"/>
      <c r="P253" s="39"/>
      <c r="Q253" s="39"/>
      <c r="R253" s="39"/>
      <c r="S253" s="274"/>
      <c r="T253" s="274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76"/>
      <c r="AJ253" s="276"/>
      <c r="AK253" s="276"/>
      <c r="AL253" s="276"/>
      <c r="AM253" s="276"/>
      <c r="AN253" s="276"/>
      <c r="AO253" s="276"/>
      <c r="AP253" s="276"/>
      <c r="AQ253" s="276"/>
      <c r="AR253" s="276"/>
      <c r="AS253" s="276"/>
      <c r="AT253" s="276"/>
      <c r="AU253" s="276"/>
      <c r="AV253" s="276"/>
      <c r="AW253" s="276"/>
      <c r="AX253" s="276"/>
      <c r="AY253" s="276"/>
      <c r="AZ253" s="276"/>
      <c r="BA253" s="276"/>
      <c r="BB253" s="276"/>
      <c r="BC253" s="276"/>
      <c r="BD253" s="276"/>
    </row>
    <row r="254" spans="2:56" x14ac:dyDescent="0.25">
      <c r="B254" s="274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132"/>
      <c r="P254" s="39"/>
      <c r="Q254" s="39"/>
      <c r="R254" s="39"/>
      <c r="S254" s="274"/>
      <c r="T254" s="274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76"/>
      <c r="AJ254" s="276"/>
      <c r="AK254" s="276"/>
      <c r="AL254" s="276"/>
      <c r="AM254" s="276"/>
      <c r="AN254" s="276"/>
      <c r="AO254" s="276"/>
      <c r="AP254" s="276"/>
      <c r="AQ254" s="276"/>
      <c r="AR254" s="276"/>
      <c r="AS254" s="276"/>
      <c r="AT254" s="276"/>
      <c r="AU254" s="276"/>
      <c r="AV254" s="276"/>
      <c r="AW254" s="276"/>
      <c r="AX254" s="276"/>
      <c r="AY254" s="276"/>
      <c r="AZ254" s="276"/>
      <c r="BA254" s="276"/>
      <c r="BB254" s="276"/>
      <c r="BC254" s="276"/>
      <c r="BD254" s="276"/>
    </row>
    <row r="255" spans="2:56" x14ac:dyDescent="0.25">
      <c r="B255" s="274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132"/>
      <c r="P255" s="39"/>
      <c r="Q255" s="39"/>
      <c r="R255" s="39"/>
      <c r="S255" s="274"/>
      <c r="T255" s="274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76"/>
      <c r="AJ255" s="276"/>
      <c r="AK255" s="276"/>
      <c r="AL255" s="276"/>
      <c r="AM255" s="276"/>
      <c r="AN255" s="276"/>
      <c r="AO255" s="276"/>
      <c r="AP255" s="276"/>
      <c r="AQ255" s="276"/>
      <c r="AR255" s="276"/>
      <c r="AS255" s="276"/>
      <c r="AT255" s="276"/>
      <c r="AU255" s="276"/>
      <c r="AV255" s="276"/>
      <c r="AW255" s="276"/>
      <c r="AX255" s="276"/>
      <c r="AY255" s="276"/>
      <c r="AZ255" s="276"/>
      <c r="BA255" s="276"/>
      <c r="BB255" s="276"/>
      <c r="BC255" s="276"/>
      <c r="BD255" s="276"/>
    </row>
    <row r="256" spans="2:56" x14ac:dyDescent="0.25">
      <c r="B256" s="274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32"/>
      <c r="P256" s="39"/>
      <c r="Q256" s="39"/>
      <c r="R256" s="39"/>
      <c r="S256" s="274"/>
      <c r="T256" s="274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76"/>
      <c r="AJ256" s="276"/>
      <c r="AK256" s="276"/>
      <c r="AL256" s="276"/>
      <c r="AM256" s="276"/>
      <c r="AN256" s="276"/>
      <c r="AO256" s="276"/>
      <c r="AP256" s="276"/>
      <c r="AQ256" s="276"/>
      <c r="AR256" s="276"/>
      <c r="AS256" s="276"/>
      <c r="AT256" s="276"/>
      <c r="AU256" s="276"/>
      <c r="AV256" s="276"/>
      <c r="AW256" s="276"/>
      <c r="AX256" s="276"/>
      <c r="AY256" s="276"/>
      <c r="AZ256" s="276"/>
      <c r="BA256" s="276"/>
      <c r="BB256" s="276"/>
      <c r="BC256" s="276"/>
      <c r="BD256" s="276"/>
    </row>
    <row r="257" spans="2:56" x14ac:dyDescent="0.25">
      <c r="B257" s="274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132"/>
      <c r="P257" s="39"/>
      <c r="Q257" s="39"/>
      <c r="R257" s="39"/>
      <c r="S257" s="274"/>
      <c r="T257" s="274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76"/>
      <c r="AJ257" s="276"/>
      <c r="AK257" s="276"/>
      <c r="AL257" s="276"/>
      <c r="AM257" s="276"/>
      <c r="AN257" s="276"/>
      <c r="AO257" s="276"/>
      <c r="AP257" s="276"/>
      <c r="AQ257" s="276"/>
      <c r="AR257" s="276"/>
      <c r="AS257" s="276"/>
      <c r="AT257" s="276"/>
      <c r="AU257" s="276"/>
      <c r="AV257" s="276"/>
      <c r="AW257" s="276"/>
      <c r="AX257" s="276"/>
      <c r="AY257" s="276"/>
      <c r="AZ257" s="276"/>
      <c r="BA257" s="276"/>
      <c r="BB257" s="276"/>
      <c r="BC257" s="276"/>
      <c r="BD257" s="276"/>
    </row>
    <row r="258" spans="2:56" x14ac:dyDescent="0.25">
      <c r="B258" s="274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132"/>
      <c r="P258" s="39"/>
      <c r="Q258" s="39"/>
      <c r="R258" s="39"/>
      <c r="S258" s="274"/>
      <c r="T258" s="274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76"/>
      <c r="AJ258" s="276"/>
      <c r="AK258" s="276"/>
      <c r="AL258" s="276"/>
      <c r="AM258" s="276"/>
      <c r="AN258" s="276"/>
      <c r="AO258" s="276"/>
      <c r="AP258" s="276"/>
      <c r="AQ258" s="276"/>
      <c r="AR258" s="276"/>
      <c r="AS258" s="276"/>
      <c r="AT258" s="276"/>
      <c r="AU258" s="276"/>
      <c r="AV258" s="276"/>
      <c r="AW258" s="276"/>
      <c r="AX258" s="276"/>
      <c r="AY258" s="276"/>
      <c r="AZ258" s="276"/>
      <c r="BA258" s="276"/>
      <c r="BB258" s="276"/>
      <c r="BC258" s="276"/>
      <c r="BD258" s="276"/>
    </row>
    <row r="259" spans="2:56" x14ac:dyDescent="0.25">
      <c r="B259" s="274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132"/>
      <c r="P259" s="39"/>
      <c r="Q259" s="39"/>
      <c r="R259" s="39"/>
      <c r="S259" s="274"/>
      <c r="T259" s="274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76"/>
      <c r="AJ259" s="276"/>
      <c r="AK259" s="276"/>
      <c r="AL259" s="276"/>
      <c r="AM259" s="276"/>
      <c r="AN259" s="276"/>
      <c r="AO259" s="276"/>
      <c r="AP259" s="276"/>
      <c r="AQ259" s="276"/>
      <c r="AR259" s="276"/>
      <c r="AS259" s="276"/>
      <c r="AT259" s="276"/>
      <c r="AU259" s="276"/>
      <c r="AV259" s="276"/>
      <c r="AW259" s="276"/>
      <c r="AX259" s="276"/>
      <c r="AY259" s="276"/>
      <c r="AZ259" s="276"/>
      <c r="BA259" s="276"/>
      <c r="BB259" s="276"/>
      <c r="BC259" s="276"/>
      <c r="BD259" s="276"/>
    </row>
    <row r="260" spans="2:56" x14ac:dyDescent="0.25">
      <c r="B260" s="274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132"/>
      <c r="P260" s="39"/>
      <c r="Q260" s="39"/>
      <c r="R260" s="39"/>
      <c r="S260" s="274"/>
      <c r="T260" s="274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76"/>
      <c r="AJ260" s="276"/>
      <c r="AK260" s="276"/>
      <c r="AL260" s="276"/>
      <c r="AM260" s="276"/>
      <c r="AN260" s="276"/>
      <c r="AO260" s="276"/>
      <c r="AP260" s="276"/>
      <c r="AQ260" s="276"/>
      <c r="AR260" s="276"/>
      <c r="AS260" s="276"/>
      <c r="AT260" s="276"/>
      <c r="AU260" s="276"/>
      <c r="AV260" s="276"/>
      <c r="AW260" s="276"/>
      <c r="AX260" s="276"/>
      <c r="AY260" s="276"/>
      <c r="AZ260" s="276"/>
      <c r="BA260" s="276"/>
      <c r="BB260" s="276"/>
      <c r="BC260" s="276"/>
      <c r="BD260" s="276"/>
    </row>
    <row r="261" spans="2:56" x14ac:dyDescent="0.25">
      <c r="B261" s="274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132"/>
      <c r="P261" s="39"/>
      <c r="Q261" s="39"/>
      <c r="R261" s="39"/>
      <c r="S261" s="274"/>
      <c r="T261" s="274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  <c r="AW261" s="276"/>
      <c r="AX261" s="276"/>
      <c r="AY261" s="276"/>
      <c r="AZ261" s="276"/>
      <c r="BA261" s="276"/>
      <c r="BB261" s="276"/>
      <c r="BC261" s="276"/>
      <c r="BD261" s="276"/>
    </row>
    <row r="262" spans="2:56" x14ac:dyDescent="0.25">
      <c r="B262" s="274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32"/>
      <c r="P262" s="39"/>
      <c r="Q262" s="39"/>
      <c r="R262" s="39"/>
      <c r="S262" s="274"/>
      <c r="T262" s="274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  <c r="AW262" s="276"/>
      <c r="AX262" s="276"/>
      <c r="AY262" s="276"/>
      <c r="AZ262" s="276"/>
      <c r="BA262" s="276"/>
      <c r="BB262" s="276"/>
      <c r="BC262" s="276"/>
      <c r="BD262" s="276"/>
    </row>
    <row r="263" spans="2:56" x14ac:dyDescent="0.25">
      <c r="B263" s="274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132"/>
      <c r="P263" s="39"/>
      <c r="Q263" s="39"/>
      <c r="R263" s="39"/>
      <c r="S263" s="274"/>
      <c r="T263" s="274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  <c r="AW263" s="276"/>
      <c r="AX263" s="276"/>
      <c r="AY263" s="276"/>
      <c r="AZ263" s="276"/>
      <c r="BA263" s="276"/>
      <c r="BB263" s="276"/>
      <c r="BC263" s="276"/>
      <c r="BD263" s="276"/>
    </row>
    <row r="264" spans="2:56" x14ac:dyDescent="0.25">
      <c r="B264" s="274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3"/>
      <c r="P264" s="202"/>
      <c r="Q264" s="202"/>
      <c r="R264" s="202"/>
      <c r="S264" s="274"/>
      <c r="T264" s="274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  <c r="AW264" s="276"/>
      <c r="AX264" s="276"/>
      <c r="AY264" s="276"/>
      <c r="AZ264" s="276"/>
      <c r="BA264" s="276"/>
      <c r="BB264" s="276"/>
      <c r="BC264" s="276"/>
      <c r="BD264" s="276"/>
    </row>
    <row r="265" spans="2:56" x14ac:dyDescent="0.25"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56" x14ac:dyDescent="0.25"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</row>
    <row r="267" spans="2:56" x14ac:dyDescent="0.25"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</row>
    <row r="268" spans="2:56" x14ac:dyDescent="0.25"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56" x14ac:dyDescent="0.25"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56" x14ac:dyDescent="0.25"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</row>
    <row r="271" spans="2:56" x14ac:dyDescent="0.25"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</row>
    <row r="272" spans="2:56" x14ac:dyDescent="0.25"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3:18" x14ac:dyDescent="0.25"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3:18" x14ac:dyDescent="0.25"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</row>
    <row r="275" spans="3:18" x14ac:dyDescent="0.25"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</row>
    <row r="276" spans="3:18" x14ac:dyDescent="0.25"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3:18" x14ac:dyDescent="0.25"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3:18" x14ac:dyDescent="0.25"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</row>
    <row r="279" spans="3:18" x14ac:dyDescent="0.25"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</row>
    <row r="280" spans="3:18" x14ac:dyDescent="0.25"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3:18" x14ac:dyDescent="0.25"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3:18" x14ac:dyDescent="0.25"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</row>
    <row r="283" spans="3:18" x14ac:dyDescent="0.25"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</row>
    <row r="284" spans="3:18" x14ac:dyDescent="0.25"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3:18" x14ac:dyDescent="0.25"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3:18" x14ac:dyDescent="0.25"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</row>
    <row r="287" spans="3:18" x14ac:dyDescent="0.25"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</row>
    <row r="288" spans="3:18" x14ac:dyDescent="0.25"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3:18" x14ac:dyDescent="0.25"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3:18" x14ac:dyDescent="0.25"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</row>
    <row r="291" spans="3:18" x14ac:dyDescent="0.25"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</row>
    <row r="292" spans="3:18" x14ac:dyDescent="0.25"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3:18" x14ac:dyDescent="0.25"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3:18" x14ac:dyDescent="0.25"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</row>
    <row r="295" spans="3:18" x14ac:dyDescent="0.25"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</row>
    <row r="296" spans="3:18" x14ac:dyDescent="0.25"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3:18" x14ac:dyDescent="0.25"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3:18" x14ac:dyDescent="0.25"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r="299" spans="3:18" x14ac:dyDescent="0.25"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</row>
    <row r="300" spans="3:18" x14ac:dyDescent="0.25"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3:18" x14ac:dyDescent="0.25"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3:18" x14ac:dyDescent="0.25"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</row>
    <row r="303" spans="3:18" x14ac:dyDescent="0.25"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</row>
    <row r="304" spans="3:18" x14ac:dyDescent="0.25"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3:18" x14ac:dyDescent="0.25"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3:18" x14ac:dyDescent="0.25"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</row>
    <row r="307" spans="3:18" x14ac:dyDescent="0.25"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</row>
    <row r="308" spans="3:18" x14ac:dyDescent="0.25"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3:18" x14ac:dyDescent="0.25"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3:18" x14ac:dyDescent="0.25"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</row>
    <row r="311" spans="3:18" x14ac:dyDescent="0.25"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</row>
    <row r="312" spans="3:18" x14ac:dyDescent="0.25"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disablePrompts="1"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2.5" x14ac:dyDescent="0.25"/>
  <cols>
    <col min="2" max="2" width="16" customWidth="1"/>
    <col min="3" max="3" width="12.6328125" bestFit="1" customWidth="1"/>
    <col min="5" max="5" width="11.54296875" customWidth="1"/>
  </cols>
  <sheetData>
    <row r="1" spans="2:16" ht="13.5" x14ac:dyDescent="0.3">
      <c r="B1" s="1"/>
      <c r="C1" s="29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7"/>
      <c r="P1" s="27"/>
    </row>
    <row r="3" spans="2:16" x14ac:dyDescent="0.25">
      <c r="E3" s="208"/>
      <c r="F3" s="209"/>
      <c r="G3" s="210"/>
      <c r="H3" s="210"/>
      <c r="I3" s="210"/>
      <c r="J3" s="210"/>
      <c r="K3" s="210"/>
      <c r="L3" s="210"/>
      <c r="M3" s="210"/>
      <c r="N3" s="211"/>
    </row>
    <row r="4" spans="2:16" ht="13" x14ac:dyDescent="0.3">
      <c r="B4" s="100" t="s">
        <v>35</v>
      </c>
      <c r="E4" s="212"/>
      <c r="F4" s="45"/>
      <c r="G4" s="44"/>
      <c r="H4" s="213">
        <f>SUM(H6:H16)</f>
        <v>1.0000000000000002</v>
      </c>
      <c r="I4" s="214" t="str">
        <f>IF(H4&gt;1,"ERROR","OK")</f>
        <v>OK</v>
      </c>
      <c r="J4" s="44" t="str">
        <f>IF(I4="ERROR","ERROR, EL TOTAL DE % SUMA MAS DE 100% Y NO ES POSIBLE, AJÚSTALO","")</f>
        <v/>
      </c>
      <c r="K4" s="44"/>
      <c r="L4" s="44"/>
      <c r="M4" s="44"/>
      <c r="N4" s="70"/>
    </row>
    <row r="5" spans="2:16" x14ac:dyDescent="0.25">
      <c r="B5" s="105">
        <v>1</v>
      </c>
      <c r="E5" s="212"/>
      <c r="F5" s="45"/>
      <c r="G5" s="44"/>
      <c r="H5" s="44"/>
      <c r="I5" s="44"/>
      <c r="J5" s="44"/>
      <c r="K5" s="44"/>
      <c r="L5" s="44"/>
      <c r="M5" s="44"/>
      <c r="N5" s="70"/>
    </row>
    <row r="6" spans="2:16" ht="13" x14ac:dyDescent="0.3">
      <c r="B6" s="105">
        <v>2</v>
      </c>
      <c r="E6" s="215"/>
      <c r="F6" s="196" t="s">
        <v>88</v>
      </c>
      <c r="G6" s="216">
        <f>IF('DAFO 3'!L9=0,0,IF('DAFO 3'!L9='DAFO 3'!$BD$9,4,IF('DAFO 3'!L9='DAFO 3'!$BD$10,3,IF('DAFO 3'!L9='DAFO 3'!$BD$11,3))))</f>
        <v>3</v>
      </c>
      <c r="H6" s="217">
        <f>'DAFO 3'!M9</f>
        <v>0.25</v>
      </c>
      <c r="I6" s="218">
        <f>IF($I$4="OK",H6*G6,0)</f>
        <v>0.75</v>
      </c>
      <c r="J6" s="218">
        <f>G6</f>
        <v>3</v>
      </c>
      <c r="K6" s="218">
        <f>I6</f>
        <v>0.75</v>
      </c>
      <c r="L6" s="44"/>
      <c r="M6" s="44"/>
      <c r="N6" s="70"/>
    </row>
    <row r="7" spans="2:16" ht="13" x14ac:dyDescent="0.3">
      <c r="B7" s="105">
        <v>3</v>
      </c>
      <c r="E7" s="215"/>
      <c r="F7" s="198" t="s">
        <v>29</v>
      </c>
      <c r="G7" s="216">
        <f>IF('DAFO 3'!L10=0,0,IF('DAFO 3'!L10='DAFO 3'!$BD$9,4,IF('DAFO 3'!L10='DAFO 3'!$BD$10,3,IF('DAFO 3'!L10='DAFO 3'!$BD$11,3))))</f>
        <v>3</v>
      </c>
      <c r="H7" s="217">
        <f>'DAFO 3'!M10</f>
        <v>0.05</v>
      </c>
      <c r="I7" s="218">
        <f>IF($I$4="OK",H7*G7,0)</f>
        <v>0.15000000000000002</v>
      </c>
      <c r="J7" s="218">
        <f>G7</f>
        <v>3</v>
      </c>
      <c r="K7" s="218">
        <f>I7</f>
        <v>0.15000000000000002</v>
      </c>
      <c r="L7" s="44"/>
      <c r="M7" s="44"/>
      <c r="N7" s="70"/>
    </row>
    <row r="8" spans="2:16" ht="13" x14ac:dyDescent="0.3">
      <c r="B8" s="105">
        <v>4</v>
      </c>
      <c r="E8" s="215"/>
      <c r="F8" s="198" t="s">
        <v>87</v>
      </c>
      <c r="G8" s="216">
        <f>IF('DAFO 3'!L11=0,0,IF('DAFO 3'!L11='DAFO 3'!$BD$9,4,IF('DAFO 3'!L11='DAFO 3'!$BD$10,3,IF('DAFO 3'!L11='DAFO 3'!$BD$11,3))))</f>
        <v>3</v>
      </c>
      <c r="H8" s="217">
        <f>'DAFO 3'!M11</f>
        <v>0.1</v>
      </c>
      <c r="I8" s="218">
        <f>IF($I$4="OK",H8*G8,0)</f>
        <v>0.30000000000000004</v>
      </c>
      <c r="J8" s="218">
        <f>G8</f>
        <v>3</v>
      </c>
      <c r="K8" s="218">
        <f>I8</f>
        <v>0.30000000000000004</v>
      </c>
      <c r="L8" s="44"/>
      <c r="M8" s="44"/>
      <c r="N8" s="70"/>
    </row>
    <row r="9" spans="2:16" ht="13" x14ac:dyDescent="0.3">
      <c r="B9" s="117">
        <v>5</v>
      </c>
      <c r="E9" s="212"/>
      <c r="F9" s="45"/>
      <c r="G9" s="216">
        <f>IF('DAFO 3'!L12=0,0,IF('DAFO 3'!L12='DAFO 3'!$BD$9,4,IF('DAFO 3'!L12='DAFO 3'!$BD$10,3,IF('DAFO 3'!L12='DAFO 3'!$BD$11,3))))</f>
        <v>4</v>
      </c>
      <c r="H9" s="217">
        <f>'DAFO 3'!M12</f>
        <v>0.15</v>
      </c>
      <c r="I9" s="218">
        <f>IF($I$4="OK",H9*G9,0)</f>
        <v>0.6</v>
      </c>
      <c r="J9" s="218">
        <f>G9</f>
        <v>4</v>
      </c>
      <c r="K9" s="218">
        <f>I9</f>
        <v>0.6</v>
      </c>
      <c r="L9" s="44"/>
      <c r="M9" s="44"/>
      <c r="N9" s="70"/>
    </row>
    <row r="10" spans="2:16" ht="13" x14ac:dyDescent="0.3">
      <c r="E10" s="212"/>
      <c r="F10" s="45"/>
      <c r="G10" s="216">
        <f>IF('DAFO 3'!L13=0,0,IF('DAFO 3'!L13='DAFO 3'!$BD$9,4,IF('DAFO 3'!L13='DAFO 3'!$BD$10,3,IF('DAFO 3'!L13='DAFO 3'!$BD$11,3))))</f>
        <v>3</v>
      </c>
      <c r="H10" s="217">
        <f>'DAFO 3'!M13</f>
        <v>0.05</v>
      </c>
      <c r="I10" s="218">
        <f>IF($I$4="OK",H10*G10,0)</f>
        <v>0.15000000000000002</v>
      </c>
      <c r="J10" s="218">
        <f>G10</f>
        <v>3</v>
      </c>
      <c r="K10" s="218">
        <f>I10</f>
        <v>0.15000000000000002</v>
      </c>
      <c r="L10" s="218">
        <f>SUM(K6:K10)</f>
        <v>1.9500000000000002</v>
      </c>
      <c r="M10" s="44"/>
      <c r="N10" s="70"/>
    </row>
    <row r="11" spans="2:16" x14ac:dyDescent="0.25">
      <c r="B11" s="156" t="s">
        <v>81</v>
      </c>
      <c r="E11" s="212"/>
      <c r="F11" s="45"/>
      <c r="G11" s="44"/>
      <c r="H11" s="44"/>
      <c r="I11" s="44"/>
      <c r="J11" s="44"/>
      <c r="K11" s="44"/>
      <c r="L11" s="44"/>
      <c r="M11" s="44"/>
      <c r="N11" s="70"/>
    </row>
    <row r="12" spans="2:16" ht="13" x14ac:dyDescent="0.3">
      <c r="B12" s="105">
        <f>B5</f>
        <v>1</v>
      </c>
      <c r="E12" s="215"/>
      <c r="F12" s="199" t="s">
        <v>92</v>
      </c>
      <c r="G12" s="216">
        <f>IF('DAFO 3'!L15=0,0,IF('DAFO 3'!L15='DAFO 3'!$BD$15,1,IF('DAFO 3'!L15='DAFO 3'!$BD$16,2,IF('DAFO 3'!L15='DAFO 3'!$BD$17,2))))</f>
        <v>2</v>
      </c>
      <c r="H12" s="217">
        <f>'DAFO 3'!M15</f>
        <v>0.05</v>
      </c>
      <c r="I12" s="218">
        <f>IF($I$4="OK",H12*G12,0)</f>
        <v>0.1</v>
      </c>
      <c r="J12" s="218">
        <f>G12</f>
        <v>2</v>
      </c>
      <c r="K12" s="218">
        <f>I12</f>
        <v>0.1</v>
      </c>
      <c r="L12" s="44"/>
      <c r="M12" s="44"/>
      <c r="N12" s="70"/>
    </row>
    <row r="13" spans="2:16" ht="13" x14ac:dyDescent="0.3">
      <c r="B13" s="110">
        <f>B9</f>
        <v>5</v>
      </c>
      <c r="E13" s="215"/>
      <c r="F13" s="200" t="s">
        <v>1</v>
      </c>
      <c r="G13" s="216">
        <f>IF('DAFO 3'!L16=0,0,IF('DAFO 3'!L16='DAFO 3'!$BD$15,1,IF('DAFO 3'!L16='DAFO 3'!$BD$16,2,IF('DAFO 3'!L16='DAFO 3'!$BD$17,2))))</f>
        <v>2</v>
      </c>
      <c r="H13" s="217">
        <f>'DAFO 3'!M16</f>
        <v>0.15</v>
      </c>
      <c r="I13" s="218">
        <f>IF($I$4="OK",H13*G13,0)</f>
        <v>0.3</v>
      </c>
      <c r="J13" s="218">
        <f>G13</f>
        <v>2</v>
      </c>
      <c r="K13" s="218">
        <f>I13</f>
        <v>0.3</v>
      </c>
      <c r="L13" s="44"/>
      <c r="M13" s="44"/>
      <c r="N13" s="70"/>
    </row>
    <row r="14" spans="2:16" ht="13" x14ac:dyDescent="0.3">
      <c r="E14" s="215"/>
      <c r="F14" s="201" t="s">
        <v>87</v>
      </c>
      <c r="G14" s="216">
        <f>IF('DAFO 3'!L17=0,0,IF('DAFO 3'!L17='DAFO 3'!$BD$15,1,IF('DAFO 3'!L17='DAFO 3'!$BD$16,2,IF('DAFO 3'!L17='DAFO 3'!$BD$17,2))))</f>
        <v>1</v>
      </c>
      <c r="H14" s="217">
        <f>'DAFO 3'!M17</f>
        <v>0.1</v>
      </c>
      <c r="I14" s="218">
        <f>IF($I$4="OK",H14*G14,0)</f>
        <v>0.1</v>
      </c>
      <c r="J14" s="218">
        <f>G14</f>
        <v>1</v>
      </c>
      <c r="K14" s="218">
        <f>I14</f>
        <v>0.1</v>
      </c>
      <c r="L14" s="44"/>
      <c r="M14" s="44"/>
      <c r="N14" s="70"/>
    </row>
    <row r="15" spans="2:16" ht="13" x14ac:dyDescent="0.3">
      <c r="B15" s="156" t="s">
        <v>82</v>
      </c>
      <c r="E15" s="212"/>
      <c r="F15" s="45"/>
      <c r="G15" s="216">
        <f>IF('DAFO 3'!L18=0,0,IF('DAFO 3'!L18='DAFO 3'!$BD$15,1,IF('DAFO 3'!L18='DAFO 3'!$BD$16,2,IF('DAFO 3'!L18='DAFO 3'!$BD$17,2))))</f>
        <v>1</v>
      </c>
      <c r="H15" s="217">
        <f>'DAFO 3'!M18</f>
        <v>0.05</v>
      </c>
      <c r="I15" s="218">
        <f>IF($I$4="OK",H15*G15,0)</f>
        <v>0.05</v>
      </c>
      <c r="J15" s="218">
        <f>G15</f>
        <v>1</v>
      </c>
      <c r="K15" s="218">
        <f>I15</f>
        <v>0.05</v>
      </c>
      <c r="L15" s="44"/>
      <c r="M15" s="44"/>
      <c r="N15" s="70"/>
    </row>
    <row r="16" spans="2:16" ht="13" x14ac:dyDescent="0.3">
      <c r="B16" s="105">
        <v>1</v>
      </c>
      <c r="E16" s="212"/>
      <c r="F16" s="45"/>
      <c r="G16" s="216">
        <f>IF('DAFO 3'!L19=0,0,IF('DAFO 3'!L19='DAFO 3'!$BD$15,1,IF('DAFO 3'!L19='DAFO 3'!$BD$16,2,IF('DAFO 3'!L19='DAFO 3'!$BD$17,2))))</f>
        <v>1</v>
      </c>
      <c r="H16" s="217">
        <f>'DAFO 3'!M19</f>
        <v>0.05</v>
      </c>
      <c r="I16" s="218">
        <f>IF($I$4="OK",H16*G16,0)</f>
        <v>0.05</v>
      </c>
      <c r="J16" s="218">
        <f>G16</f>
        <v>1</v>
      </c>
      <c r="K16" s="218">
        <f>I16</f>
        <v>0.05</v>
      </c>
      <c r="L16" s="218">
        <f>SUM(K12:K16)</f>
        <v>0.60000000000000009</v>
      </c>
      <c r="M16" s="218">
        <f>L16+L10</f>
        <v>2.5500000000000003</v>
      </c>
      <c r="N16" s="70"/>
    </row>
    <row r="17" spans="2:14" x14ac:dyDescent="0.25">
      <c r="B17" s="105">
        <v>2</v>
      </c>
      <c r="E17" s="212"/>
      <c r="F17" s="45"/>
      <c r="G17" s="44"/>
      <c r="H17" s="44"/>
      <c r="I17" s="44"/>
      <c r="J17" s="44"/>
      <c r="K17" s="44"/>
      <c r="L17" s="44"/>
      <c r="M17" s="44"/>
      <c r="N17" s="70"/>
    </row>
    <row r="18" spans="2:14" x14ac:dyDescent="0.25">
      <c r="B18" s="105">
        <v>3</v>
      </c>
      <c r="E18" s="212"/>
      <c r="F18" s="45"/>
      <c r="G18" s="44"/>
      <c r="H18" s="44"/>
      <c r="I18" s="44"/>
      <c r="J18" s="44"/>
      <c r="K18" s="44"/>
      <c r="L18" s="44"/>
      <c r="M18" s="44"/>
      <c r="N18" s="70"/>
    </row>
    <row r="19" spans="2:14" x14ac:dyDescent="0.25">
      <c r="B19" s="117">
        <v>4</v>
      </c>
      <c r="E19" s="212"/>
      <c r="F19" s="45"/>
      <c r="G19" s="44"/>
      <c r="H19" s="44"/>
      <c r="I19" s="44"/>
      <c r="J19" s="44"/>
      <c r="K19" s="44"/>
      <c r="L19" s="44"/>
      <c r="M19" s="44"/>
      <c r="N19" s="70"/>
    </row>
    <row r="20" spans="2:14" ht="13" x14ac:dyDescent="0.3">
      <c r="E20" s="212"/>
      <c r="F20" s="45"/>
      <c r="G20" s="44"/>
      <c r="H20" s="219">
        <f>SUM(H22:H32)</f>
        <v>1.0000000000000002</v>
      </c>
      <c r="I20" s="44" t="str">
        <f>IF(H20&gt;1,"ERROR","OK")</f>
        <v>OK</v>
      </c>
      <c r="J20" s="44" t="str">
        <f>IF(I20="ERROR","ERROR, EL TOTAL DE % SUMA MAS DE 100% Y NO ES POSIBLE, AJÚSTALO","")</f>
        <v/>
      </c>
      <c r="K20" s="44"/>
      <c r="L20" s="44"/>
      <c r="M20" s="44"/>
      <c r="N20" s="70"/>
    </row>
    <row r="21" spans="2:14" x14ac:dyDescent="0.25">
      <c r="E21" s="212"/>
      <c r="F21" s="45"/>
      <c r="G21" s="44"/>
      <c r="H21" s="44"/>
      <c r="I21" s="44"/>
      <c r="J21" s="44"/>
      <c r="K21" s="44"/>
      <c r="L21" s="44"/>
      <c r="M21" s="44"/>
      <c r="N21" s="70"/>
    </row>
    <row r="22" spans="2:14" ht="13" x14ac:dyDescent="0.3">
      <c r="E22" s="215"/>
      <c r="F22" s="196" t="s">
        <v>88</v>
      </c>
      <c r="G22" s="216">
        <f>IF('DAFO 3'!L25=0,0,IF('DAFO 3'!L25='DAFO 3'!$BD$25,4,IF('DAFO 3'!L25='DAFO 3'!$BD$26,3,IF('DAFO 3'!L25='DAFO 3'!$BD$27,2,IF('DAFO 3'!L25='DAFO 3'!$BD$28,1,0)))))</f>
        <v>4</v>
      </c>
      <c r="H22" s="217">
        <f>'DAFO 3'!M25</f>
        <v>0.15</v>
      </c>
      <c r="I22" s="218">
        <f>IF($I$20="OK",H22*G22,0)</f>
        <v>0.6</v>
      </c>
      <c r="J22" s="218"/>
      <c r="K22" s="218">
        <f>I22</f>
        <v>0.6</v>
      </c>
      <c r="L22" s="44"/>
      <c r="M22" s="44"/>
      <c r="N22" s="70"/>
    </row>
    <row r="23" spans="2:14" ht="13" x14ac:dyDescent="0.3">
      <c r="E23" s="215"/>
      <c r="F23" s="198" t="s">
        <v>29</v>
      </c>
      <c r="G23" s="216">
        <f>IF('DAFO 3'!L26=0,0,IF('DAFO 3'!L26='DAFO 3'!$BD$25,4,IF('DAFO 3'!L26='DAFO 3'!$BD$26,3,IF('DAFO 3'!L26='DAFO 3'!$BD$27,2,IF('DAFO 3'!L26='DAFO 3'!$BD$28,1,0)))))</f>
        <v>3</v>
      </c>
      <c r="H23" s="217">
        <f>'DAFO 3'!M26</f>
        <v>0.05</v>
      </c>
      <c r="I23" s="218">
        <f>IF($I$20="OK",H23*G23,0)</f>
        <v>0.15000000000000002</v>
      </c>
      <c r="J23" s="218"/>
      <c r="K23" s="218">
        <f>I23</f>
        <v>0.15000000000000002</v>
      </c>
      <c r="L23" s="44"/>
      <c r="M23" s="44"/>
      <c r="N23" s="70"/>
    </row>
    <row r="24" spans="2:14" ht="13" x14ac:dyDescent="0.3">
      <c r="E24" s="215"/>
      <c r="F24" s="198" t="s">
        <v>87</v>
      </c>
      <c r="G24" s="216">
        <f>IF('DAFO 3'!L27=0,0,IF('DAFO 3'!L27='DAFO 3'!$BD$25,4,IF('DAFO 3'!L27='DAFO 3'!$BD$26,3,IF('DAFO 3'!L27='DAFO 3'!$BD$27,2,IF('DAFO 3'!L27='DAFO 3'!$BD$28,1,0)))))</f>
        <v>2</v>
      </c>
      <c r="H24" s="217">
        <f>'DAFO 3'!M27</f>
        <v>0.2</v>
      </c>
      <c r="I24" s="218">
        <f>IF($I$20="OK",H24*G24,0)</f>
        <v>0.4</v>
      </c>
      <c r="J24" s="218"/>
      <c r="K24" s="218">
        <f>I24</f>
        <v>0.4</v>
      </c>
      <c r="L24" s="44"/>
      <c r="M24" s="44"/>
      <c r="N24" s="70"/>
    </row>
    <row r="25" spans="2:14" ht="13" x14ac:dyDescent="0.3">
      <c r="E25" s="215"/>
      <c r="F25" s="198" t="s">
        <v>1</v>
      </c>
      <c r="G25" s="216">
        <f>IF('DAFO 3'!L28=0,0,IF('DAFO 3'!L28='DAFO 3'!$BD$25,4,IF('DAFO 3'!L28='DAFO 3'!$BD$26,3,IF('DAFO 3'!L28='DAFO 3'!$BD$27,2,IF('DAFO 3'!L28='DAFO 3'!$BD$28,1,0)))))</f>
        <v>2</v>
      </c>
      <c r="H25" s="217">
        <f>'DAFO 3'!M28</f>
        <v>0.1</v>
      </c>
      <c r="I25" s="218">
        <f>IF($I$20="OK",H25*G25,0)</f>
        <v>0.2</v>
      </c>
      <c r="J25" s="218"/>
      <c r="K25" s="218">
        <f>I25</f>
        <v>0.2</v>
      </c>
      <c r="L25" s="44"/>
      <c r="M25" s="44"/>
      <c r="N25" s="70"/>
    </row>
    <row r="26" spans="2:14" ht="13" x14ac:dyDescent="0.3">
      <c r="E26" s="212"/>
      <c r="F26" s="45"/>
      <c r="G26" s="216">
        <f>IF('DAFO 3'!L29=0,0,IF('DAFO 3'!L29='DAFO 3'!$BD$25,4,IF('DAFO 3'!L29='DAFO 3'!$BD$26,3,IF('DAFO 3'!L29='DAFO 3'!$BD$27,2,IF('DAFO 3'!L29='DAFO 3'!$BD$28,1,0)))))</f>
        <v>2</v>
      </c>
      <c r="H26" s="217">
        <f>'DAFO 3'!M29</f>
        <v>0.05</v>
      </c>
      <c r="I26" s="218">
        <f>IF($I$20="OK",H26*G26,0)</f>
        <v>0.1</v>
      </c>
      <c r="J26" s="218"/>
      <c r="K26" s="218">
        <f>I26</f>
        <v>0.1</v>
      </c>
      <c r="L26" s="218">
        <f>SUM(K22:K26)</f>
        <v>1.45</v>
      </c>
      <c r="M26" s="44"/>
      <c r="N26" s="70"/>
    </row>
    <row r="27" spans="2:14" x14ac:dyDescent="0.25">
      <c r="E27" s="212"/>
      <c r="F27" s="45"/>
      <c r="G27" s="44"/>
      <c r="H27" s="44"/>
      <c r="I27" s="44"/>
      <c r="J27" s="44"/>
      <c r="K27" s="44"/>
      <c r="L27" s="44"/>
      <c r="M27" s="44"/>
      <c r="N27" s="70"/>
    </row>
    <row r="28" spans="2:14" ht="13" x14ac:dyDescent="0.3">
      <c r="E28" s="212"/>
      <c r="F28" s="45"/>
      <c r="G28" s="216">
        <f>IF('DAFO 3'!L31=0,0,IF('DAFO 3'!L31='DAFO 3'!$BD$25,4,IF('DAFO 3'!L31='DAFO 3'!$BD$26,3,IF('DAFO 3'!L31='DAFO 3'!$BD$27,2,IF('DAFO 3'!L31='DAFO 3'!$BD$28,1,0)))))</f>
        <v>4</v>
      </c>
      <c r="H28" s="217">
        <f>'DAFO 3'!M31</f>
        <v>0.05</v>
      </c>
      <c r="I28" s="218">
        <f>IF($I$20="OK",H28*G28,0)</f>
        <v>0.2</v>
      </c>
      <c r="J28" s="218"/>
      <c r="K28" s="218">
        <f>I28</f>
        <v>0.2</v>
      </c>
      <c r="L28" s="44"/>
      <c r="M28" s="44"/>
      <c r="N28" s="70"/>
    </row>
    <row r="29" spans="2:14" ht="13" x14ac:dyDescent="0.3">
      <c r="E29" s="212"/>
      <c r="F29" s="45"/>
      <c r="G29" s="216">
        <f>IF('DAFO 3'!L32=0,0,IF('DAFO 3'!L32='DAFO 3'!$BD$25,4,IF('DAFO 3'!L32='DAFO 3'!$BD$26,3,IF('DAFO 3'!L32='DAFO 3'!$BD$27,2,IF('DAFO 3'!L32='DAFO 3'!$BD$28,1,0)))))</f>
        <v>3</v>
      </c>
      <c r="H29" s="217">
        <f>'DAFO 3'!M32</f>
        <v>0.15</v>
      </c>
      <c r="I29" s="218">
        <f>IF($I$20="OK",H29*G29,0)</f>
        <v>0.44999999999999996</v>
      </c>
      <c r="J29" s="218"/>
      <c r="K29" s="218">
        <f>I29</f>
        <v>0.44999999999999996</v>
      </c>
      <c r="L29" s="44"/>
      <c r="M29" s="44"/>
      <c r="N29" s="70"/>
    </row>
    <row r="30" spans="2:14" ht="13" x14ac:dyDescent="0.3">
      <c r="E30" s="212"/>
      <c r="F30" s="45"/>
      <c r="G30" s="216">
        <f>IF('DAFO 3'!L33=0,0,IF('DAFO 3'!L33='DAFO 3'!$BD$25,4,IF('DAFO 3'!L33='DAFO 3'!$BD$26,3,IF('DAFO 3'!L33='DAFO 3'!$BD$27,2,IF('DAFO 3'!L33='DAFO 3'!$BD$28,1,0)))))</f>
        <v>2</v>
      </c>
      <c r="H30" s="217">
        <f>'DAFO 3'!M33</f>
        <v>0.05</v>
      </c>
      <c r="I30" s="218">
        <f>IF($I$20="OK",H30*G30,0)</f>
        <v>0.1</v>
      </c>
      <c r="J30" s="218"/>
      <c r="K30" s="218">
        <f>I30</f>
        <v>0.1</v>
      </c>
      <c r="L30" s="44"/>
      <c r="M30" s="44"/>
      <c r="N30" s="70"/>
    </row>
    <row r="31" spans="2:14" ht="13" x14ac:dyDescent="0.3">
      <c r="E31" s="212"/>
      <c r="F31" s="45"/>
      <c r="G31" s="216">
        <f>IF('DAFO 3'!L34=0,0,IF('DAFO 3'!L34='DAFO 3'!$BD$25,4,IF('DAFO 3'!L34='DAFO 3'!$BD$26,3,IF('DAFO 3'!L34='DAFO 3'!$BD$27,2,IF('DAFO 3'!L34='DAFO 3'!$BD$28,1,0)))))</f>
        <v>1</v>
      </c>
      <c r="H31" s="217">
        <f>'DAFO 3'!M34</f>
        <v>0.1</v>
      </c>
      <c r="I31" s="218">
        <f>IF($I$20="OK",H31*G31,0)</f>
        <v>0.1</v>
      </c>
      <c r="J31" s="218"/>
      <c r="K31" s="218">
        <f>I31</f>
        <v>0.1</v>
      </c>
      <c r="L31" s="44"/>
      <c r="M31" s="44"/>
      <c r="N31" s="70"/>
    </row>
    <row r="32" spans="2:14" ht="13" x14ac:dyDescent="0.3">
      <c r="E32" s="212"/>
      <c r="F32" s="45"/>
      <c r="G32" s="216">
        <f>IF('DAFO 3'!L35=0,0,IF('DAFO 3'!L35='DAFO 3'!$BD$25,4,IF('DAFO 3'!L35='DAFO 3'!$BD$26,3,IF('DAFO 3'!L35='DAFO 3'!$BD$27,2,IF('DAFO 3'!L35='DAFO 3'!$BD$28,1,0)))))</f>
        <v>4</v>
      </c>
      <c r="H32" s="217">
        <f>'DAFO 3'!M35</f>
        <v>0.1</v>
      </c>
      <c r="I32" s="218">
        <f>IF($I$20="OK",H32*G32,0)</f>
        <v>0.4</v>
      </c>
      <c r="J32" s="218"/>
      <c r="K32" s="218">
        <f>I32</f>
        <v>0.4</v>
      </c>
      <c r="L32" s="218">
        <f>SUM(K28:K32)</f>
        <v>1.25</v>
      </c>
      <c r="M32" s="218">
        <f>L32+L26</f>
        <v>2.7</v>
      </c>
      <c r="N32" s="70"/>
    </row>
    <row r="33" spans="5:14" x14ac:dyDescent="0.25">
      <c r="E33" s="220"/>
      <c r="F33" s="221"/>
      <c r="G33" s="222"/>
      <c r="H33" s="222"/>
      <c r="I33" s="222"/>
      <c r="J33" s="222"/>
      <c r="K33" s="222"/>
      <c r="L33" s="222"/>
      <c r="M33" s="223"/>
      <c r="N33" s="71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2.5" x14ac:dyDescent="0.25"/>
  <sheetData>
    <row r="1" spans="1:14" ht="13" hidden="1" thickBot="1" x14ac:dyDescent="0.3"/>
    <row r="2" spans="1:14" hidden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5" hidden="1" x14ac:dyDescent="0.3">
      <c r="A3" s="2"/>
      <c r="B3" s="30" t="s">
        <v>10</v>
      </c>
      <c r="C3" s="3"/>
      <c r="D3" s="4" t="s">
        <v>11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1:14" hidden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hidden="1" x14ac:dyDescent="0.25">
      <c r="A5" s="6"/>
      <c r="B5" s="25" t="e">
        <f>$F$12</f>
        <v>#REF!</v>
      </c>
      <c r="C5" s="25" t="e">
        <f>+G14</f>
        <v>#REF!</v>
      </c>
      <c r="D5" s="25" t="e">
        <f>+G15</f>
        <v>#REF!</v>
      </c>
      <c r="E5" s="25" t="e">
        <f>+G16</f>
        <v>#REF!</v>
      </c>
      <c r="F5" s="25" t="e">
        <f>+G17</f>
        <v>#REF!</v>
      </c>
      <c r="G5" s="25" t="e">
        <f>+G18</f>
        <v>#REF!</v>
      </c>
      <c r="H5" s="25" t="e">
        <f>+G19</f>
        <v>#REF!</v>
      </c>
      <c r="I5" s="25" t="e">
        <f>+G20</f>
        <v>#REF!</v>
      </c>
      <c r="J5" s="25" t="e">
        <f>+G21</f>
        <v>#REF!</v>
      </c>
      <c r="K5" s="25" t="e">
        <f>+G22</f>
        <v>#REF!</v>
      </c>
      <c r="L5" s="25" t="e">
        <f>+G23</f>
        <v>#REF!</v>
      </c>
      <c r="M5" s="25" t="e">
        <f>+G24</f>
        <v>#REF!</v>
      </c>
      <c r="N5" s="8"/>
    </row>
    <row r="6" spans="1:14" hidden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hidden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hidden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hidden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hidden="1" x14ac:dyDescent="0.25">
      <c r="A10" s="9"/>
      <c r="B10" s="7" t="s">
        <v>12</v>
      </c>
      <c r="C10" s="7"/>
      <c r="D10" s="585" t="s">
        <v>13</v>
      </c>
      <c r="E10" s="586"/>
      <c r="F10" s="7"/>
      <c r="G10" s="7"/>
      <c r="H10" s="7"/>
      <c r="I10" s="7"/>
      <c r="J10" s="7"/>
      <c r="K10" s="7"/>
      <c r="L10" s="7"/>
      <c r="M10" s="7"/>
      <c r="N10" s="8"/>
    </row>
    <row r="11" spans="1:14" hidden="1" x14ac:dyDescent="0.25">
      <c r="A11" s="9"/>
      <c r="B11" s="7"/>
      <c r="C11" s="7"/>
      <c r="D11" s="10"/>
      <c r="E11" s="587" t="s">
        <v>14</v>
      </c>
      <c r="F11" s="587"/>
      <c r="G11" s="587"/>
      <c r="H11" s="588"/>
      <c r="I11" s="11"/>
      <c r="J11" s="11"/>
      <c r="K11" s="11"/>
      <c r="L11" s="11"/>
      <c r="M11" s="11"/>
      <c r="N11" s="12"/>
    </row>
    <row r="12" spans="1:14" hidden="1" x14ac:dyDescent="0.25">
      <c r="A12" s="6"/>
      <c r="B12" s="13" t="s">
        <v>28</v>
      </c>
      <c r="C12" s="7"/>
      <c r="D12" s="14" t="s">
        <v>15</v>
      </c>
      <c r="E12" s="7" t="s">
        <v>16</v>
      </c>
      <c r="F12" s="15" t="e">
        <f>#REF!</f>
        <v>#REF!</v>
      </c>
      <c r="G12" s="7"/>
      <c r="H12" s="16"/>
      <c r="I12" s="7"/>
      <c r="J12" s="7"/>
      <c r="K12" s="7"/>
      <c r="L12" s="7"/>
      <c r="M12" s="7"/>
      <c r="N12" s="8"/>
    </row>
    <row r="13" spans="1:14" hidden="1" x14ac:dyDescent="0.25">
      <c r="A13" s="6"/>
      <c r="B13" s="11" t="s">
        <v>17</v>
      </c>
      <c r="C13" s="7"/>
      <c r="D13" s="17">
        <v>1</v>
      </c>
      <c r="E13" s="17" t="str">
        <f t="shared" ref="E13:E24" si="0">B13</f>
        <v>Enero</v>
      </c>
      <c r="F13" s="7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7"/>
      <c r="H13" s="16"/>
      <c r="I13" s="7"/>
      <c r="J13" s="7"/>
      <c r="K13" s="7"/>
      <c r="L13" s="7"/>
      <c r="M13" s="7"/>
      <c r="N13" s="8"/>
    </row>
    <row r="14" spans="1:14" hidden="1" x14ac:dyDescent="0.25">
      <c r="A14" s="6"/>
      <c r="B14" s="11" t="s">
        <v>3</v>
      </c>
      <c r="C14" s="7"/>
      <c r="D14" s="18">
        <v>2</v>
      </c>
      <c r="E14" s="18" t="str">
        <f t="shared" si="0"/>
        <v>Febrero</v>
      </c>
      <c r="F14" s="7" t="e">
        <f>IF(F13=12,1,F13+1)</f>
        <v>#REF!</v>
      </c>
      <c r="G14" s="7" t="e">
        <f>LOOKUP(F14,NUMES,BUSCARMES)</f>
        <v>#REF!</v>
      </c>
      <c r="H14" s="16"/>
      <c r="I14" s="7"/>
      <c r="J14" s="7"/>
      <c r="K14" s="7"/>
      <c r="L14" s="7"/>
      <c r="M14" s="7"/>
      <c r="N14" s="8"/>
    </row>
    <row r="15" spans="1:14" hidden="1" x14ac:dyDescent="0.25">
      <c r="A15" s="6"/>
      <c r="B15" s="11" t="s">
        <v>18</v>
      </c>
      <c r="C15" s="7"/>
      <c r="D15" s="18">
        <v>3</v>
      </c>
      <c r="E15" s="18" t="str">
        <f t="shared" si="0"/>
        <v>Marzo</v>
      </c>
      <c r="F15" s="7" t="e">
        <f>IF(F14=12,1,F14+1)</f>
        <v>#REF!</v>
      </c>
      <c r="G15" s="7" t="e">
        <f t="shared" ref="G15:G24" si="1">LOOKUP(F15,NUMES,BUSCARMES)</f>
        <v>#REF!</v>
      </c>
      <c r="H15" s="16"/>
      <c r="I15" s="7"/>
      <c r="J15" s="7"/>
      <c r="K15" s="7"/>
      <c r="L15" s="7"/>
      <c r="M15" s="7"/>
      <c r="N15" s="8"/>
    </row>
    <row r="16" spans="1:14" hidden="1" x14ac:dyDescent="0.25">
      <c r="A16" s="6"/>
      <c r="B16" s="11" t="s">
        <v>19</v>
      </c>
      <c r="C16" s="7"/>
      <c r="D16" s="18">
        <v>4</v>
      </c>
      <c r="E16" s="18" t="str">
        <f t="shared" si="0"/>
        <v>Abril</v>
      </c>
      <c r="F16" s="7" t="e">
        <f t="shared" ref="F16:F24" si="2">IF(F15=12,1,F15+1)</f>
        <v>#REF!</v>
      </c>
      <c r="G16" s="7" t="e">
        <f t="shared" si="1"/>
        <v>#REF!</v>
      </c>
      <c r="H16" s="16"/>
      <c r="I16" s="7"/>
      <c r="J16" s="7"/>
      <c r="K16" s="7"/>
      <c r="L16" s="7"/>
      <c r="M16" s="7"/>
      <c r="N16" s="8"/>
    </row>
    <row r="17" spans="1:14" hidden="1" x14ac:dyDescent="0.25">
      <c r="A17" s="6"/>
      <c r="B17" s="11" t="s">
        <v>20</v>
      </c>
      <c r="C17" s="7"/>
      <c r="D17" s="18">
        <v>5</v>
      </c>
      <c r="E17" s="18" t="str">
        <f t="shared" si="0"/>
        <v>Mayo</v>
      </c>
      <c r="F17" s="7" t="e">
        <f t="shared" si="2"/>
        <v>#REF!</v>
      </c>
      <c r="G17" s="7" t="e">
        <f t="shared" si="1"/>
        <v>#REF!</v>
      </c>
      <c r="H17" s="16"/>
      <c r="I17" s="7"/>
      <c r="J17" s="7"/>
      <c r="K17" s="7"/>
      <c r="L17" s="7"/>
      <c r="M17" s="7"/>
      <c r="N17" s="8"/>
    </row>
    <row r="18" spans="1:14" hidden="1" x14ac:dyDescent="0.25">
      <c r="A18" s="6"/>
      <c r="B18" s="11" t="s">
        <v>21</v>
      </c>
      <c r="C18" s="7"/>
      <c r="D18" s="18">
        <v>6</v>
      </c>
      <c r="E18" s="18" t="str">
        <f t="shared" si="0"/>
        <v>Junio</v>
      </c>
      <c r="F18" s="7" t="e">
        <f t="shared" si="2"/>
        <v>#REF!</v>
      </c>
      <c r="G18" s="7" t="e">
        <f t="shared" si="1"/>
        <v>#REF!</v>
      </c>
      <c r="H18" s="16"/>
      <c r="I18" s="7"/>
      <c r="J18" s="7"/>
      <c r="K18" s="7"/>
      <c r="L18" s="7"/>
      <c r="M18" s="7"/>
      <c r="N18" s="8"/>
    </row>
    <row r="19" spans="1:14" hidden="1" x14ac:dyDescent="0.25">
      <c r="A19" s="6"/>
      <c r="B19" s="11" t="s">
        <v>22</v>
      </c>
      <c r="C19" s="7"/>
      <c r="D19" s="18">
        <v>7</v>
      </c>
      <c r="E19" s="18" t="str">
        <f t="shared" si="0"/>
        <v>Julio</v>
      </c>
      <c r="F19" s="7" t="e">
        <f t="shared" si="2"/>
        <v>#REF!</v>
      </c>
      <c r="G19" s="7" t="e">
        <f t="shared" si="1"/>
        <v>#REF!</v>
      </c>
      <c r="H19" s="16"/>
      <c r="I19" s="7"/>
      <c r="J19" s="7"/>
      <c r="K19" s="7"/>
      <c r="L19" s="7"/>
      <c r="M19" s="7"/>
      <c r="N19" s="8"/>
    </row>
    <row r="20" spans="1:14" hidden="1" x14ac:dyDescent="0.25">
      <c r="A20" s="6"/>
      <c r="B20" s="11" t="s">
        <v>23</v>
      </c>
      <c r="C20" s="7"/>
      <c r="D20" s="18">
        <v>8</v>
      </c>
      <c r="E20" s="18" t="str">
        <f t="shared" si="0"/>
        <v>Agosto</v>
      </c>
      <c r="F20" s="7" t="e">
        <f t="shared" si="2"/>
        <v>#REF!</v>
      </c>
      <c r="G20" s="7" t="e">
        <f t="shared" si="1"/>
        <v>#REF!</v>
      </c>
      <c r="H20" s="16"/>
      <c r="I20" s="7"/>
      <c r="J20" s="7"/>
      <c r="K20" s="7"/>
      <c r="L20" s="7"/>
      <c r="M20" s="7"/>
      <c r="N20" s="8"/>
    </row>
    <row r="21" spans="1:14" hidden="1" x14ac:dyDescent="0.25">
      <c r="A21" s="6"/>
      <c r="B21" s="11" t="s">
        <v>24</v>
      </c>
      <c r="C21" s="7"/>
      <c r="D21" s="18">
        <v>9</v>
      </c>
      <c r="E21" s="18" t="str">
        <f t="shared" si="0"/>
        <v>Septiembre</v>
      </c>
      <c r="F21" s="7" t="e">
        <f t="shared" si="2"/>
        <v>#REF!</v>
      </c>
      <c r="G21" s="7" t="e">
        <f t="shared" si="1"/>
        <v>#REF!</v>
      </c>
      <c r="H21" s="16"/>
      <c r="I21" s="7"/>
      <c r="J21" s="7"/>
      <c r="K21" s="7"/>
      <c r="L21" s="7"/>
      <c r="M21" s="7"/>
      <c r="N21" s="8"/>
    </row>
    <row r="22" spans="1:14" hidden="1" x14ac:dyDescent="0.25">
      <c r="A22" s="6"/>
      <c r="B22" s="11" t="s">
        <v>25</v>
      </c>
      <c r="C22" s="7"/>
      <c r="D22" s="18">
        <v>10</v>
      </c>
      <c r="E22" s="18" t="str">
        <f t="shared" si="0"/>
        <v>Octubre</v>
      </c>
      <c r="F22" s="7" t="e">
        <f t="shared" si="2"/>
        <v>#REF!</v>
      </c>
      <c r="G22" s="7" t="e">
        <f t="shared" si="1"/>
        <v>#REF!</v>
      </c>
      <c r="H22" s="16"/>
      <c r="I22" s="7"/>
      <c r="J22" s="7"/>
      <c r="K22" s="7"/>
      <c r="L22" s="7"/>
      <c r="M22" s="7"/>
      <c r="N22" s="8"/>
    </row>
    <row r="23" spans="1:14" hidden="1" x14ac:dyDescent="0.25">
      <c r="A23" s="9"/>
      <c r="B23" s="11" t="s">
        <v>26</v>
      </c>
      <c r="C23" s="7"/>
      <c r="D23" s="18">
        <v>11</v>
      </c>
      <c r="E23" s="18" t="str">
        <f t="shared" si="0"/>
        <v>Noviembre</v>
      </c>
      <c r="F23" s="7" t="e">
        <f t="shared" si="2"/>
        <v>#REF!</v>
      </c>
      <c r="G23" s="7" t="e">
        <f t="shared" si="1"/>
        <v>#REF!</v>
      </c>
      <c r="H23" s="16"/>
      <c r="I23" s="7"/>
      <c r="J23" s="7"/>
      <c r="K23" s="7"/>
      <c r="L23" s="7"/>
      <c r="M23" s="7"/>
      <c r="N23" s="8"/>
    </row>
    <row r="24" spans="1:14" hidden="1" x14ac:dyDescent="0.25">
      <c r="A24" s="9"/>
      <c r="B24" s="11" t="s">
        <v>27</v>
      </c>
      <c r="C24" s="7"/>
      <c r="D24" s="19">
        <v>12</v>
      </c>
      <c r="E24" s="19" t="str">
        <f t="shared" si="0"/>
        <v>Diciembre</v>
      </c>
      <c r="F24" s="20" t="e">
        <f t="shared" si="2"/>
        <v>#REF!</v>
      </c>
      <c r="G24" s="20" t="e">
        <f t="shared" si="1"/>
        <v>#REF!</v>
      </c>
      <c r="H24" s="21"/>
      <c r="I24" s="7"/>
      <c r="J24" s="7"/>
      <c r="K24" s="7"/>
      <c r="L24" s="7"/>
      <c r="M24" s="7"/>
      <c r="N24" s="8"/>
    </row>
    <row r="25" spans="1:14" ht="13" hidden="1" thickBot="1" x14ac:dyDescent="0.3">
      <c r="A25" s="22"/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6"/>
      <c r="C33" s="36"/>
      <c r="D33" s="36"/>
      <c r="E33" s="36"/>
      <c r="F33" s="36"/>
      <c r="G33" s="36"/>
      <c r="H33" s="36"/>
      <c r="I33" s="37"/>
      <c r="J33" s="37"/>
      <c r="K33" s="37"/>
    </row>
    <row r="34" spans="2:11" x14ac:dyDescent="0.25">
      <c r="B34" s="36"/>
      <c r="C34" s="36"/>
      <c r="D34" s="36"/>
      <c r="E34" s="36"/>
      <c r="F34" s="36"/>
      <c r="G34" s="36"/>
      <c r="H34" s="36"/>
      <c r="I34" s="37"/>
      <c r="J34" s="37"/>
      <c r="K34" s="37"/>
    </row>
    <row r="35" spans="2:11" x14ac:dyDescent="0.25">
      <c r="B35" s="36"/>
      <c r="C35" s="36"/>
      <c r="D35" s="36"/>
      <c r="E35" s="36"/>
      <c r="F35" s="36"/>
      <c r="G35" s="36"/>
      <c r="H35" s="36"/>
      <c r="I35" s="37"/>
      <c r="J35" s="37"/>
      <c r="K35" s="37"/>
    </row>
    <row r="36" spans="2:11" x14ac:dyDescent="0.25">
      <c r="B36" s="36"/>
      <c r="C36" s="36"/>
      <c r="D36" s="36"/>
      <c r="E36" s="36"/>
      <c r="F36" s="36"/>
      <c r="G36" s="36"/>
      <c r="H36" s="36"/>
      <c r="I36" s="37"/>
      <c r="J36" s="37"/>
      <c r="K36" s="37"/>
    </row>
    <row r="37" spans="2:11" x14ac:dyDescent="0.25">
      <c r="B37" s="36"/>
      <c r="C37" s="36"/>
      <c r="D37" s="36"/>
      <c r="E37" s="36"/>
      <c r="F37" s="36"/>
      <c r="G37" s="36"/>
      <c r="H37" s="36"/>
      <c r="I37" s="37"/>
      <c r="J37" s="37"/>
      <c r="K37" s="37"/>
    </row>
    <row r="38" spans="2:11" x14ac:dyDescent="0.25">
      <c r="B38" s="36"/>
      <c r="C38" s="36"/>
      <c r="D38" s="36"/>
      <c r="E38" s="36"/>
      <c r="F38" s="36"/>
      <c r="G38" s="36"/>
      <c r="H38" s="36"/>
      <c r="I38" s="37"/>
      <c r="J38" s="37"/>
      <c r="K38" s="37"/>
    </row>
    <row r="39" spans="2:11" x14ac:dyDescent="0.25">
      <c r="B39" s="36"/>
      <c r="C39" s="36"/>
      <c r="D39" s="36"/>
      <c r="E39" s="36"/>
      <c r="F39" s="36"/>
      <c r="G39" s="36"/>
      <c r="H39" s="36"/>
      <c r="I39" s="37"/>
      <c r="J39" s="37"/>
      <c r="K39" s="37"/>
    </row>
    <row r="40" spans="2:11" x14ac:dyDescent="0.25">
      <c r="I40" s="37"/>
      <c r="J40" s="37"/>
      <c r="K40" s="37"/>
    </row>
    <row r="41" spans="2:11" x14ac:dyDescent="0.25">
      <c r="I41" s="37"/>
      <c r="J41" s="37"/>
      <c r="K41" s="37"/>
    </row>
    <row r="42" spans="2:11" x14ac:dyDescent="0.25">
      <c r="I42" s="37"/>
      <c r="J42" s="37"/>
      <c r="K42" s="37"/>
    </row>
    <row r="43" spans="2:11" x14ac:dyDescent="0.25">
      <c r="I43" s="37"/>
      <c r="J43" s="37"/>
      <c r="K43" s="37"/>
    </row>
    <row r="44" spans="2:11" x14ac:dyDescent="0.25">
      <c r="I44" s="37"/>
      <c r="J44" s="37"/>
      <c r="K44" s="37"/>
    </row>
    <row r="45" spans="2:11" x14ac:dyDescent="0.25">
      <c r="I45" s="37"/>
      <c r="J45" s="37"/>
      <c r="K45" s="37"/>
    </row>
    <row r="46" spans="2:11" x14ac:dyDescent="0.25">
      <c r="I46" s="37"/>
      <c r="J46" s="37"/>
      <c r="K46" s="37"/>
    </row>
    <row r="47" spans="2:11" x14ac:dyDescent="0.25">
      <c r="I47" s="37"/>
      <c r="J47" s="37"/>
      <c r="K47" s="37"/>
    </row>
    <row r="48" spans="2:11" x14ac:dyDescent="0.25">
      <c r="I48" s="37"/>
      <c r="J48" s="37"/>
      <c r="K48" s="37"/>
    </row>
    <row r="49" spans="2:11" x14ac:dyDescent="0.25">
      <c r="I49" s="37"/>
      <c r="J49" s="37"/>
      <c r="K49" s="37"/>
    </row>
    <row r="50" spans="2:11" x14ac:dyDescent="0.25">
      <c r="I50" s="37"/>
      <c r="J50" s="37"/>
      <c r="K50" s="37"/>
    </row>
    <row r="51" spans="2:11" x14ac:dyDescent="0.25">
      <c r="I51" s="37"/>
      <c r="J51" s="37"/>
      <c r="K51" s="37"/>
    </row>
    <row r="52" spans="2:11" x14ac:dyDescent="0.25">
      <c r="B52" s="36"/>
      <c r="C52" s="589"/>
      <c r="D52" s="589"/>
      <c r="E52" s="589"/>
      <c r="F52" s="589"/>
      <c r="G52" s="36"/>
      <c r="H52" s="36"/>
      <c r="I52" s="37"/>
      <c r="J52" s="37"/>
      <c r="K52" s="37"/>
    </row>
    <row r="53" spans="2:11" x14ac:dyDescent="0.25">
      <c r="B53" s="36"/>
      <c r="C53" s="36"/>
      <c r="D53" s="36"/>
      <c r="E53" s="36"/>
      <c r="F53" s="36"/>
      <c r="G53" s="36"/>
      <c r="H53" s="36"/>
      <c r="I53" s="37"/>
      <c r="J53" s="37"/>
      <c r="K53" s="37"/>
    </row>
    <row r="54" spans="2:11" x14ac:dyDescent="0.25">
      <c r="B54" s="36"/>
      <c r="C54" s="36"/>
      <c r="D54" s="36"/>
      <c r="E54" s="36"/>
      <c r="F54" s="36"/>
      <c r="G54" s="36"/>
      <c r="H54" s="36"/>
      <c r="I54" s="37"/>
      <c r="J54" s="37"/>
      <c r="K54" s="37"/>
    </row>
    <row r="55" spans="2:11" x14ac:dyDescent="0.25">
      <c r="B55" s="36"/>
      <c r="C55" s="36"/>
      <c r="D55" s="36"/>
      <c r="E55" s="36"/>
      <c r="F55" s="36"/>
      <c r="G55" s="36"/>
      <c r="H55" s="36"/>
      <c r="I55" s="37"/>
      <c r="J55" s="37"/>
      <c r="K55" s="37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Ruben Contreras</cp:lastModifiedBy>
  <cp:lastPrinted>2013-08-30T11:16:56Z</cp:lastPrinted>
  <dcterms:created xsi:type="dcterms:W3CDTF">2011-05-31T13:53:54Z</dcterms:created>
  <dcterms:modified xsi:type="dcterms:W3CDTF">2025-02-12T19:41:38Z</dcterms:modified>
</cp:coreProperties>
</file>